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R01 - Stavební část - mat..." sheetId="2" r:id="rId2"/>
    <sheet name="R02 - Stavební část - práce" sheetId="3" r:id="rId3"/>
    <sheet name="R03 - Infrastruktura - ma..." sheetId="4" r:id="rId4"/>
    <sheet name="R04 - Infrastruktura - práce" sheetId="5" r:id="rId5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'R01 - Stavební část - mat...'!$C$115:$L$179</definedName>
    <definedName name="_xlnm.Print_Area" localSheetId="1">'R01 - Stavební část - mat...'!$C$4:$K$76,'R01 - Stavební část - mat...'!$C$82:$K$97,'R01 - Stavební část - mat...'!$C$103:$L$179</definedName>
    <definedName name="_xlnm.Print_Titles" localSheetId="1">'R01 - Stavební část - mat...'!$115:$115</definedName>
    <definedName name="_xlnm._FilterDatabase" localSheetId="2" hidden="1">'R02 - Stavební část - práce'!$C$119:$L$355</definedName>
    <definedName name="_xlnm.Print_Area" localSheetId="2">'R02 - Stavební část - práce'!$C$4:$K$76,'R02 - Stavební část - práce'!$C$82:$K$101,'R02 - Stavební část - práce'!$C$107:$L$355</definedName>
    <definedName name="_xlnm.Print_Titles" localSheetId="2">'R02 - Stavební část - práce'!$119:$119</definedName>
    <definedName name="_xlnm._FilterDatabase" localSheetId="3" hidden="1">'R03 - Infrastruktura - ma...'!$C$120:$L$1051</definedName>
    <definedName name="_xlnm.Print_Area" localSheetId="3">'R03 - Infrastruktura - ma...'!$C$4:$K$76,'R03 - Infrastruktura - ma...'!$C$82:$K$102,'R03 - Infrastruktura - ma...'!$C$108:$L$1051</definedName>
    <definedName name="_xlnm.Print_Titles" localSheetId="3">'R03 - Infrastruktura - ma...'!$120:$120</definedName>
    <definedName name="_xlnm._FilterDatabase" localSheetId="4" hidden="1">'R04 - Infrastruktura - práce'!$C$122:$L$861</definedName>
    <definedName name="_xlnm.Print_Area" localSheetId="4">'R04 - Infrastruktura - práce'!$C$4:$K$76,'R04 - Infrastruktura - práce'!$C$82:$K$104,'R04 - Infrastruktura - práce'!$C$110:$L$861</definedName>
    <definedName name="_xlnm.Print_Titles" localSheetId="4">'R04 - Infrastruktura - práce'!$122:$122</definedName>
  </definedNames>
  <calcPr/>
</workbook>
</file>

<file path=xl/calcChain.xml><?xml version="1.0" encoding="utf-8"?>
<calcChain xmlns="http://schemas.openxmlformats.org/spreadsheetml/2006/main">
  <c i="5" l="1" r="K39"/>
  <c r="K38"/>
  <c i="1" r="BA98"/>
  <c i="5" r="K37"/>
  <c i="1" r="AZ98"/>
  <c i="5" r="BI861"/>
  <c r="BH861"/>
  <c r="BG861"/>
  <c r="BF861"/>
  <c r="X861"/>
  <c r="V861"/>
  <c r="T861"/>
  <c r="P861"/>
  <c r="BI860"/>
  <c r="BH860"/>
  <c r="BG860"/>
  <c r="BF860"/>
  <c r="X860"/>
  <c r="V860"/>
  <c r="T860"/>
  <c r="P860"/>
  <c r="BI859"/>
  <c r="BH859"/>
  <c r="BG859"/>
  <c r="BF859"/>
  <c r="X859"/>
  <c r="V859"/>
  <c r="T859"/>
  <c r="P859"/>
  <c r="BI858"/>
  <c r="BH858"/>
  <c r="BG858"/>
  <c r="BF858"/>
  <c r="X858"/>
  <c r="V858"/>
  <c r="T858"/>
  <c r="P858"/>
  <c r="BI857"/>
  <c r="BH857"/>
  <c r="BG857"/>
  <c r="BF857"/>
  <c r="X857"/>
  <c r="V857"/>
  <c r="T857"/>
  <c r="P857"/>
  <c r="BI856"/>
  <c r="BH856"/>
  <c r="BG856"/>
  <c r="BF856"/>
  <c r="X856"/>
  <c r="V856"/>
  <c r="T856"/>
  <c r="P856"/>
  <c r="BI855"/>
  <c r="BH855"/>
  <c r="BG855"/>
  <c r="BF855"/>
  <c r="X855"/>
  <c r="V855"/>
  <c r="T855"/>
  <c r="P855"/>
  <c r="BI854"/>
  <c r="BH854"/>
  <c r="BG854"/>
  <c r="BF854"/>
  <c r="X854"/>
  <c r="V854"/>
  <c r="T854"/>
  <c r="P854"/>
  <c r="BI853"/>
  <c r="BH853"/>
  <c r="BG853"/>
  <c r="BF853"/>
  <c r="X853"/>
  <c r="V853"/>
  <c r="T853"/>
  <c r="P853"/>
  <c r="BI851"/>
  <c r="BH851"/>
  <c r="BG851"/>
  <c r="BF851"/>
  <c r="X851"/>
  <c r="V851"/>
  <c r="T851"/>
  <c r="P851"/>
  <c r="BI849"/>
  <c r="BH849"/>
  <c r="BG849"/>
  <c r="BF849"/>
  <c r="X849"/>
  <c r="V849"/>
  <c r="T849"/>
  <c r="P849"/>
  <c r="BI847"/>
  <c r="BH847"/>
  <c r="BG847"/>
  <c r="BF847"/>
  <c r="X847"/>
  <c r="V847"/>
  <c r="T847"/>
  <c r="P847"/>
  <c r="BI845"/>
  <c r="BH845"/>
  <c r="BG845"/>
  <c r="BF845"/>
  <c r="X845"/>
  <c r="V845"/>
  <c r="T845"/>
  <c r="P845"/>
  <c r="BI843"/>
  <c r="BH843"/>
  <c r="BG843"/>
  <c r="BF843"/>
  <c r="X843"/>
  <c r="V843"/>
  <c r="T843"/>
  <c r="P843"/>
  <c r="BI841"/>
  <c r="BH841"/>
  <c r="BG841"/>
  <c r="BF841"/>
  <c r="X841"/>
  <c r="V841"/>
  <c r="T841"/>
  <c r="P841"/>
  <c r="BI839"/>
  <c r="BH839"/>
  <c r="BG839"/>
  <c r="BF839"/>
  <c r="X839"/>
  <c r="V839"/>
  <c r="T839"/>
  <c r="P839"/>
  <c r="BI837"/>
  <c r="BH837"/>
  <c r="BG837"/>
  <c r="BF837"/>
  <c r="X837"/>
  <c r="V837"/>
  <c r="T837"/>
  <c r="P837"/>
  <c r="BI835"/>
  <c r="BH835"/>
  <c r="BG835"/>
  <c r="BF835"/>
  <c r="X835"/>
  <c r="V835"/>
  <c r="T835"/>
  <c r="P835"/>
  <c r="BI833"/>
  <c r="BH833"/>
  <c r="BG833"/>
  <c r="BF833"/>
  <c r="X833"/>
  <c r="V833"/>
  <c r="T833"/>
  <c r="P833"/>
  <c r="BI831"/>
  <c r="BH831"/>
  <c r="BG831"/>
  <c r="BF831"/>
  <c r="X831"/>
  <c r="V831"/>
  <c r="T831"/>
  <c r="P831"/>
  <c r="BI829"/>
  <c r="BH829"/>
  <c r="BG829"/>
  <c r="BF829"/>
  <c r="X829"/>
  <c r="V829"/>
  <c r="T829"/>
  <c r="P829"/>
  <c r="BI827"/>
  <c r="BH827"/>
  <c r="BG827"/>
  <c r="BF827"/>
  <c r="X827"/>
  <c r="V827"/>
  <c r="T827"/>
  <c r="P827"/>
  <c r="BI826"/>
  <c r="BH826"/>
  <c r="BG826"/>
  <c r="BF826"/>
  <c r="X826"/>
  <c r="V826"/>
  <c r="T826"/>
  <c r="P826"/>
  <c r="BI825"/>
  <c r="BH825"/>
  <c r="BG825"/>
  <c r="BF825"/>
  <c r="X825"/>
  <c r="V825"/>
  <c r="T825"/>
  <c r="P825"/>
  <c r="BI824"/>
  <c r="BH824"/>
  <c r="BG824"/>
  <c r="BF824"/>
  <c r="X824"/>
  <c r="V824"/>
  <c r="T824"/>
  <c r="P824"/>
  <c r="BI823"/>
  <c r="BH823"/>
  <c r="BG823"/>
  <c r="BF823"/>
  <c r="X823"/>
  <c r="V823"/>
  <c r="T823"/>
  <c r="P823"/>
  <c r="BI822"/>
  <c r="BH822"/>
  <c r="BG822"/>
  <c r="BF822"/>
  <c r="X822"/>
  <c r="V822"/>
  <c r="T822"/>
  <c r="P822"/>
  <c r="BI821"/>
  <c r="BH821"/>
  <c r="BG821"/>
  <c r="BF821"/>
  <c r="X821"/>
  <c r="V821"/>
  <c r="T821"/>
  <c r="P821"/>
  <c r="BI820"/>
  <c r="BH820"/>
  <c r="BG820"/>
  <c r="BF820"/>
  <c r="X820"/>
  <c r="V820"/>
  <c r="T820"/>
  <c r="P820"/>
  <c r="BI819"/>
  <c r="BH819"/>
  <c r="BG819"/>
  <c r="BF819"/>
  <c r="X819"/>
  <c r="V819"/>
  <c r="T819"/>
  <c r="P819"/>
  <c r="BI818"/>
  <c r="BH818"/>
  <c r="BG818"/>
  <c r="BF818"/>
  <c r="X818"/>
  <c r="V818"/>
  <c r="T818"/>
  <c r="P818"/>
  <c r="BI817"/>
  <c r="BH817"/>
  <c r="BG817"/>
  <c r="BF817"/>
  <c r="X817"/>
  <c r="V817"/>
  <c r="T817"/>
  <c r="P817"/>
  <c r="BI816"/>
  <c r="BH816"/>
  <c r="BG816"/>
  <c r="BF816"/>
  <c r="X816"/>
  <c r="V816"/>
  <c r="T816"/>
  <c r="P816"/>
  <c r="BI815"/>
  <c r="BH815"/>
  <c r="BG815"/>
  <c r="BF815"/>
  <c r="X815"/>
  <c r="V815"/>
  <c r="T815"/>
  <c r="P815"/>
  <c r="BI814"/>
  <c r="BH814"/>
  <c r="BG814"/>
  <c r="BF814"/>
  <c r="X814"/>
  <c r="V814"/>
  <c r="T814"/>
  <c r="P814"/>
  <c r="BI813"/>
  <c r="BH813"/>
  <c r="BG813"/>
  <c r="BF813"/>
  <c r="X813"/>
  <c r="V813"/>
  <c r="T813"/>
  <c r="P813"/>
  <c r="BI812"/>
  <c r="BH812"/>
  <c r="BG812"/>
  <c r="BF812"/>
  <c r="X812"/>
  <c r="V812"/>
  <c r="T812"/>
  <c r="P812"/>
  <c r="BI811"/>
  <c r="BH811"/>
  <c r="BG811"/>
  <c r="BF811"/>
  <c r="X811"/>
  <c r="V811"/>
  <c r="T811"/>
  <c r="P811"/>
  <c r="BI810"/>
  <c r="BH810"/>
  <c r="BG810"/>
  <c r="BF810"/>
  <c r="X810"/>
  <c r="V810"/>
  <c r="T810"/>
  <c r="P810"/>
  <c r="BI809"/>
  <c r="BH809"/>
  <c r="BG809"/>
  <c r="BF809"/>
  <c r="X809"/>
  <c r="V809"/>
  <c r="T809"/>
  <c r="P809"/>
  <c r="BI808"/>
  <c r="BH808"/>
  <c r="BG808"/>
  <c r="BF808"/>
  <c r="X808"/>
  <c r="V808"/>
  <c r="T808"/>
  <c r="P808"/>
  <c r="BI807"/>
  <c r="BH807"/>
  <c r="BG807"/>
  <c r="BF807"/>
  <c r="X807"/>
  <c r="V807"/>
  <c r="T807"/>
  <c r="P807"/>
  <c r="BI806"/>
  <c r="BH806"/>
  <c r="BG806"/>
  <c r="BF806"/>
  <c r="X806"/>
  <c r="V806"/>
  <c r="T806"/>
  <c r="P806"/>
  <c r="BI805"/>
  <c r="BH805"/>
  <c r="BG805"/>
  <c r="BF805"/>
  <c r="X805"/>
  <c r="V805"/>
  <c r="T805"/>
  <c r="P805"/>
  <c r="BI804"/>
  <c r="BH804"/>
  <c r="BG804"/>
  <c r="BF804"/>
  <c r="X804"/>
  <c r="V804"/>
  <c r="T804"/>
  <c r="P804"/>
  <c r="BI803"/>
  <c r="BH803"/>
  <c r="BG803"/>
  <c r="BF803"/>
  <c r="X803"/>
  <c r="V803"/>
  <c r="T803"/>
  <c r="P803"/>
  <c r="BI802"/>
  <c r="BH802"/>
  <c r="BG802"/>
  <c r="BF802"/>
  <c r="X802"/>
  <c r="V802"/>
  <c r="T802"/>
  <c r="P802"/>
  <c r="BI801"/>
  <c r="BH801"/>
  <c r="BG801"/>
  <c r="BF801"/>
  <c r="X801"/>
  <c r="V801"/>
  <c r="T801"/>
  <c r="P801"/>
  <c r="BI800"/>
  <c r="BH800"/>
  <c r="BG800"/>
  <c r="BF800"/>
  <c r="X800"/>
  <c r="V800"/>
  <c r="T800"/>
  <c r="P800"/>
  <c r="BI799"/>
  <c r="BH799"/>
  <c r="BG799"/>
  <c r="BF799"/>
  <c r="X799"/>
  <c r="V799"/>
  <c r="T799"/>
  <c r="P799"/>
  <c r="BI798"/>
  <c r="BH798"/>
  <c r="BG798"/>
  <c r="BF798"/>
  <c r="X798"/>
  <c r="V798"/>
  <c r="T798"/>
  <c r="P798"/>
  <c r="BI797"/>
  <c r="BH797"/>
  <c r="BG797"/>
  <c r="BF797"/>
  <c r="X797"/>
  <c r="V797"/>
  <c r="T797"/>
  <c r="P797"/>
  <c r="BI796"/>
  <c r="BH796"/>
  <c r="BG796"/>
  <c r="BF796"/>
  <c r="X796"/>
  <c r="V796"/>
  <c r="T796"/>
  <c r="P796"/>
  <c r="BI794"/>
  <c r="BH794"/>
  <c r="BG794"/>
  <c r="BF794"/>
  <c r="X794"/>
  <c r="V794"/>
  <c r="T794"/>
  <c r="P794"/>
  <c r="BI793"/>
  <c r="BH793"/>
  <c r="BG793"/>
  <c r="BF793"/>
  <c r="X793"/>
  <c r="V793"/>
  <c r="T793"/>
  <c r="P793"/>
  <c r="BI792"/>
  <c r="BH792"/>
  <c r="BG792"/>
  <c r="BF792"/>
  <c r="X792"/>
  <c r="V792"/>
  <c r="T792"/>
  <c r="P792"/>
  <c r="BI791"/>
  <c r="BH791"/>
  <c r="BG791"/>
  <c r="BF791"/>
  <c r="X791"/>
  <c r="V791"/>
  <c r="T791"/>
  <c r="P791"/>
  <c r="BI790"/>
  <c r="BH790"/>
  <c r="BG790"/>
  <c r="BF790"/>
  <c r="X790"/>
  <c r="V790"/>
  <c r="T790"/>
  <c r="P790"/>
  <c r="BI789"/>
  <c r="BH789"/>
  <c r="BG789"/>
  <c r="BF789"/>
  <c r="X789"/>
  <c r="V789"/>
  <c r="T789"/>
  <c r="P789"/>
  <c r="BI788"/>
  <c r="BH788"/>
  <c r="BG788"/>
  <c r="BF788"/>
  <c r="X788"/>
  <c r="V788"/>
  <c r="T788"/>
  <c r="P788"/>
  <c r="BI787"/>
  <c r="BH787"/>
  <c r="BG787"/>
  <c r="BF787"/>
  <c r="X787"/>
  <c r="V787"/>
  <c r="T787"/>
  <c r="P787"/>
  <c r="BI786"/>
  <c r="BH786"/>
  <c r="BG786"/>
  <c r="BF786"/>
  <c r="X786"/>
  <c r="V786"/>
  <c r="T786"/>
  <c r="P786"/>
  <c r="BI785"/>
  <c r="BH785"/>
  <c r="BG785"/>
  <c r="BF785"/>
  <c r="X785"/>
  <c r="V785"/>
  <c r="T785"/>
  <c r="P785"/>
  <c r="BI784"/>
  <c r="BH784"/>
  <c r="BG784"/>
  <c r="BF784"/>
  <c r="X784"/>
  <c r="V784"/>
  <c r="T784"/>
  <c r="P784"/>
  <c r="BI783"/>
  <c r="BH783"/>
  <c r="BG783"/>
  <c r="BF783"/>
  <c r="X783"/>
  <c r="V783"/>
  <c r="T783"/>
  <c r="P783"/>
  <c r="BI782"/>
  <c r="BH782"/>
  <c r="BG782"/>
  <c r="BF782"/>
  <c r="X782"/>
  <c r="V782"/>
  <c r="T782"/>
  <c r="P782"/>
  <c r="BI781"/>
  <c r="BH781"/>
  <c r="BG781"/>
  <c r="BF781"/>
  <c r="X781"/>
  <c r="V781"/>
  <c r="T781"/>
  <c r="P781"/>
  <c r="BI779"/>
  <c r="BH779"/>
  <c r="BG779"/>
  <c r="BF779"/>
  <c r="X779"/>
  <c r="V779"/>
  <c r="T779"/>
  <c r="P779"/>
  <c r="BI778"/>
  <c r="BH778"/>
  <c r="BG778"/>
  <c r="BF778"/>
  <c r="X778"/>
  <c r="V778"/>
  <c r="T778"/>
  <c r="P778"/>
  <c r="BI777"/>
  <c r="BH777"/>
  <c r="BG777"/>
  <c r="BF777"/>
  <c r="X777"/>
  <c r="V777"/>
  <c r="T777"/>
  <c r="P777"/>
  <c r="BI776"/>
  <c r="BH776"/>
  <c r="BG776"/>
  <c r="BF776"/>
  <c r="X776"/>
  <c r="V776"/>
  <c r="T776"/>
  <c r="P776"/>
  <c r="BI775"/>
  <c r="BH775"/>
  <c r="BG775"/>
  <c r="BF775"/>
  <c r="X775"/>
  <c r="V775"/>
  <c r="T775"/>
  <c r="P775"/>
  <c r="BI774"/>
  <c r="BH774"/>
  <c r="BG774"/>
  <c r="BF774"/>
  <c r="X774"/>
  <c r="V774"/>
  <c r="T774"/>
  <c r="P774"/>
  <c r="BI773"/>
  <c r="BH773"/>
  <c r="BG773"/>
  <c r="BF773"/>
  <c r="X773"/>
  <c r="V773"/>
  <c r="T773"/>
  <c r="P773"/>
  <c r="BI772"/>
  <c r="BH772"/>
  <c r="BG772"/>
  <c r="BF772"/>
  <c r="X772"/>
  <c r="V772"/>
  <c r="T772"/>
  <c r="P772"/>
  <c r="BI771"/>
  <c r="BH771"/>
  <c r="BG771"/>
  <c r="BF771"/>
  <c r="X771"/>
  <c r="V771"/>
  <c r="T771"/>
  <c r="P771"/>
  <c r="BI770"/>
  <c r="BH770"/>
  <c r="BG770"/>
  <c r="BF770"/>
  <c r="X770"/>
  <c r="V770"/>
  <c r="T770"/>
  <c r="P770"/>
  <c r="BI769"/>
  <c r="BH769"/>
  <c r="BG769"/>
  <c r="BF769"/>
  <c r="X769"/>
  <c r="V769"/>
  <c r="T769"/>
  <c r="P769"/>
  <c r="BI768"/>
  <c r="BH768"/>
  <c r="BG768"/>
  <c r="BF768"/>
  <c r="X768"/>
  <c r="V768"/>
  <c r="T768"/>
  <c r="P768"/>
  <c r="BI767"/>
  <c r="BH767"/>
  <c r="BG767"/>
  <c r="BF767"/>
  <c r="X767"/>
  <c r="V767"/>
  <c r="T767"/>
  <c r="P767"/>
  <c r="BI766"/>
  <c r="BH766"/>
  <c r="BG766"/>
  <c r="BF766"/>
  <c r="X766"/>
  <c r="V766"/>
  <c r="T766"/>
  <c r="P766"/>
  <c r="BI765"/>
  <c r="BH765"/>
  <c r="BG765"/>
  <c r="BF765"/>
  <c r="X765"/>
  <c r="V765"/>
  <c r="T765"/>
  <c r="P765"/>
  <c r="BI764"/>
  <c r="BH764"/>
  <c r="BG764"/>
  <c r="BF764"/>
  <c r="X764"/>
  <c r="V764"/>
  <c r="T764"/>
  <c r="P764"/>
  <c r="BI763"/>
  <c r="BH763"/>
  <c r="BG763"/>
  <c r="BF763"/>
  <c r="X763"/>
  <c r="V763"/>
  <c r="T763"/>
  <c r="P763"/>
  <c r="BI761"/>
  <c r="BH761"/>
  <c r="BG761"/>
  <c r="BF761"/>
  <c r="X761"/>
  <c r="V761"/>
  <c r="T761"/>
  <c r="P761"/>
  <c r="BI760"/>
  <c r="BH760"/>
  <c r="BG760"/>
  <c r="BF760"/>
  <c r="X760"/>
  <c r="V760"/>
  <c r="T760"/>
  <c r="P760"/>
  <c r="BI759"/>
  <c r="BH759"/>
  <c r="BG759"/>
  <c r="BF759"/>
  <c r="X759"/>
  <c r="V759"/>
  <c r="T759"/>
  <c r="P759"/>
  <c r="BI758"/>
  <c r="BH758"/>
  <c r="BG758"/>
  <c r="BF758"/>
  <c r="X758"/>
  <c r="V758"/>
  <c r="T758"/>
  <c r="P758"/>
  <c r="BI757"/>
  <c r="BH757"/>
  <c r="BG757"/>
  <c r="BF757"/>
  <c r="X757"/>
  <c r="V757"/>
  <c r="T757"/>
  <c r="P757"/>
  <c r="BI756"/>
  <c r="BH756"/>
  <c r="BG756"/>
  <c r="BF756"/>
  <c r="X756"/>
  <c r="V756"/>
  <c r="T756"/>
  <c r="P756"/>
  <c r="BI755"/>
  <c r="BH755"/>
  <c r="BG755"/>
  <c r="BF755"/>
  <c r="X755"/>
  <c r="V755"/>
  <c r="T755"/>
  <c r="P755"/>
  <c r="BI754"/>
  <c r="BH754"/>
  <c r="BG754"/>
  <c r="BF754"/>
  <c r="X754"/>
  <c r="V754"/>
  <c r="T754"/>
  <c r="P754"/>
  <c r="BI753"/>
  <c r="BH753"/>
  <c r="BG753"/>
  <c r="BF753"/>
  <c r="X753"/>
  <c r="V753"/>
  <c r="T753"/>
  <c r="P753"/>
  <c r="BI752"/>
  <c r="BH752"/>
  <c r="BG752"/>
  <c r="BF752"/>
  <c r="X752"/>
  <c r="V752"/>
  <c r="T752"/>
  <c r="P752"/>
  <c r="BI751"/>
  <c r="BH751"/>
  <c r="BG751"/>
  <c r="BF751"/>
  <c r="X751"/>
  <c r="V751"/>
  <c r="T751"/>
  <c r="P751"/>
  <c r="BI750"/>
  <c r="BH750"/>
  <c r="BG750"/>
  <c r="BF750"/>
  <c r="X750"/>
  <c r="V750"/>
  <c r="T750"/>
  <c r="P750"/>
  <c r="BI749"/>
  <c r="BH749"/>
  <c r="BG749"/>
  <c r="BF749"/>
  <c r="X749"/>
  <c r="V749"/>
  <c r="T749"/>
  <c r="P749"/>
  <c r="BI748"/>
  <c r="BH748"/>
  <c r="BG748"/>
  <c r="BF748"/>
  <c r="X748"/>
  <c r="V748"/>
  <c r="T748"/>
  <c r="P748"/>
  <c r="BI747"/>
  <c r="BH747"/>
  <c r="BG747"/>
  <c r="BF747"/>
  <c r="X747"/>
  <c r="V747"/>
  <c r="T747"/>
  <c r="P747"/>
  <c r="BI746"/>
  <c r="BH746"/>
  <c r="BG746"/>
  <c r="BF746"/>
  <c r="X746"/>
  <c r="V746"/>
  <c r="T746"/>
  <c r="P746"/>
  <c r="BI745"/>
  <c r="BH745"/>
  <c r="BG745"/>
  <c r="BF745"/>
  <c r="X745"/>
  <c r="V745"/>
  <c r="T745"/>
  <c r="P745"/>
  <c r="BI744"/>
  <c r="BH744"/>
  <c r="BG744"/>
  <c r="BF744"/>
  <c r="X744"/>
  <c r="V744"/>
  <c r="T744"/>
  <c r="P744"/>
  <c r="BI743"/>
  <c r="BH743"/>
  <c r="BG743"/>
  <c r="BF743"/>
  <c r="X743"/>
  <c r="V743"/>
  <c r="T743"/>
  <c r="P743"/>
  <c r="BI742"/>
  <c r="BH742"/>
  <c r="BG742"/>
  <c r="BF742"/>
  <c r="X742"/>
  <c r="V742"/>
  <c r="T742"/>
  <c r="P742"/>
  <c r="BI741"/>
  <c r="BH741"/>
  <c r="BG741"/>
  <c r="BF741"/>
  <c r="X741"/>
  <c r="V741"/>
  <c r="T741"/>
  <c r="P741"/>
  <c r="BI740"/>
  <c r="BH740"/>
  <c r="BG740"/>
  <c r="BF740"/>
  <c r="X740"/>
  <c r="V740"/>
  <c r="T740"/>
  <c r="P740"/>
  <c r="BI739"/>
  <c r="BH739"/>
  <c r="BG739"/>
  <c r="BF739"/>
  <c r="X739"/>
  <c r="V739"/>
  <c r="T739"/>
  <c r="P739"/>
  <c r="BI738"/>
  <c r="BH738"/>
  <c r="BG738"/>
  <c r="BF738"/>
  <c r="X738"/>
  <c r="V738"/>
  <c r="T738"/>
  <c r="P738"/>
  <c r="BI737"/>
  <c r="BH737"/>
  <c r="BG737"/>
  <c r="BF737"/>
  <c r="X737"/>
  <c r="V737"/>
  <c r="T737"/>
  <c r="P737"/>
  <c r="BI736"/>
  <c r="BH736"/>
  <c r="BG736"/>
  <c r="BF736"/>
  <c r="X736"/>
  <c r="V736"/>
  <c r="T736"/>
  <c r="P736"/>
  <c r="BI735"/>
  <c r="BH735"/>
  <c r="BG735"/>
  <c r="BF735"/>
  <c r="X735"/>
  <c r="V735"/>
  <c r="T735"/>
  <c r="P735"/>
  <c r="BI734"/>
  <c r="BH734"/>
  <c r="BG734"/>
  <c r="BF734"/>
  <c r="X734"/>
  <c r="V734"/>
  <c r="T734"/>
  <c r="P734"/>
  <c r="BI733"/>
  <c r="BH733"/>
  <c r="BG733"/>
  <c r="BF733"/>
  <c r="X733"/>
  <c r="V733"/>
  <c r="T733"/>
  <c r="P733"/>
  <c r="BI732"/>
  <c r="BH732"/>
  <c r="BG732"/>
  <c r="BF732"/>
  <c r="X732"/>
  <c r="V732"/>
  <c r="T732"/>
  <c r="P732"/>
  <c r="BI731"/>
  <c r="BH731"/>
  <c r="BG731"/>
  <c r="BF731"/>
  <c r="X731"/>
  <c r="V731"/>
  <c r="T731"/>
  <c r="P731"/>
  <c r="BI730"/>
  <c r="BH730"/>
  <c r="BG730"/>
  <c r="BF730"/>
  <c r="X730"/>
  <c r="V730"/>
  <c r="T730"/>
  <c r="P730"/>
  <c r="BI729"/>
  <c r="BH729"/>
  <c r="BG729"/>
  <c r="BF729"/>
  <c r="X729"/>
  <c r="V729"/>
  <c r="T729"/>
  <c r="P729"/>
  <c r="BI728"/>
  <c r="BH728"/>
  <c r="BG728"/>
  <c r="BF728"/>
  <c r="X728"/>
  <c r="V728"/>
  <c r="T728"/>
  <c r="P728"/>
  <c r="BI727"/>
  <c r="BH727"/>
  <c r="BG727"/>
  <c r="BF727"/>
  <c r="X727"/>
  <c r="V727"/>
  <c r="T727"/>
  <c r="P727"/>
  <c r="BI726"/>
  <c r="BH726"/>
  <c r="BG726"/>
  <c r="BF726"/>
  <c r="X726"/>
  <c r="V726"/>
  <c r="T726"/>
  <c r="P726"/>
  <c r="BI725"/>
  <c r="BH725"/>
  <c r="BG725"/>
  <c r="BF725"/>
  <c r="X725"/>
  <c r="V725"/>
  <c r="T725"/>
  <c r="P725"/>
  <c r="BI724"/>
  <c r="BH724"/>
  <c r="BG724"/>
  <c r="BF724"/>
  <c r="X724"/>
  <c r="V724"/>
  <c r="T724"/>
  <c r="P724"/>
  <c r="BI723"/>
  <c r="BH723"/>
  <c r="BG723"/>
  <c r="BF723"/>
  <c r="X723"/>
  <c r="V723"/>
  <c r="T723"/>
  <c r="P723"/>
  <c r="BI722"/>
  <c r="BH722"/>
  <c r="BG722"/>
  <c r="BF722"/>
  <c r="X722"/>
  <c r="V722"/>
  <c r="T722"/>
  <c r="P722"/>
  <c r="BI721"/>
  <c r="BH721"/>
  <c r="BG721"/>
  <c r="BF721"/>
  <c r="X721"/>
  <c r="V721"/>
  <c r="T721"/>
  <c r="P721"/>
  <c r="BI720"/>
  <c r="BH720"/>
  <c r="BG720"/>
  <c r="BF720"/>
  <c r="X720"/>
  <c r="V720"/>
  <c r="T720"/>
  <c r="P720"/>
  <c r="BI719"/>
  <c r="BH719"/>
  <c r="BG719"/>
  <c r="BF719"/>
  <c r="X719"/>
  <c r="V719"/>
  <c r="T719"/>
  <c r="P719"/>
  <c r="BI718"/>
  <c r="BH718"/>
  <c r="BG718"/>
  <c r="BF718"/>
  <c r="X718"/>
  <c r="V718"/>
  <c r="T718"/>
  <c r="P718"/>
  <c r="BI717"/>
  <c r="BH717"/>
  <c r="BG717"/>
  <c r="BF717"/>
  <c r="X717"/>
  <c r="V717"/>
  <c r="T717"/>
  <c r="P717"/>
  <c r="BI716"/>
  <c r="BH716"/>
  <c r="BG716"/>
  <c r="BF716"/>
  <c r="X716"/>
  <c r="V716"/>
  <c r="T716"/>
  <c r="P716"/>
  <c r="BI715"/>
  <c r="BH715"/>
  <c r="BG715"/>
  <c r="BF715"/>
  <c r="X715"/>
  <c r="V715"/>
  <c r="T715"/>
  <c r="P715"/>
  <c r="BI714"/>
  <c r="BH714"/>
  <c r="BG714"/>
  <c r="BF714"/>
  <c r="X714"/>
  <c r="V714"/>
  <c r="T714"/>
  <c r="P714"/>
  <c r="BI713"/>
  <c r="BH713"/>
  <c r="BG713"/>
  <c r="BF713"/>
  <c r="X713"/>
  <c r="V713"/>
  <c r="T713"/>
  <c r="P713"/>
  <c r="BI712"/>
  <c r="BH712"/>
  <c r="BG712"/>
  <c r="BF712"/>
  <c r="X712"/>
  <c r="V712"/>
  <c r="T712"/>
  <c r="P712"/>
  <c r="BI711"/>
  <c r="BH711"/>
  <c r="BG711"/>
  <c r="BF711"/>
  <c r="X711"/>
  <c r="V711"/>
  <c r="T711"/>
  <c r="P711"/>
  <c r="BI710"/>
  <c r="BH710"/>
  <c r="BG710"/>
  <c r="BF710"/>
  <c r="X710"/>
  <c r="V710"/>
  <c r="T710"/>
  <c r="P710"/>
  <c r="BI709"/>
  <c r="BH709"/>
  <c r="BG709"/>
  <c r="BF709"/>
  <c r="X709"/>
  <c r="V709"/>
  <c r="T709"/>
  <c r="P709"/>
  <c r="BI708"/>
  <c r="BH708"/>
  <c r="BG708"/>
  <c r="BF708"/>
  <c r="X708"/>
  <c r="V708"/>
  <c r="T708"/>
  <c r="P708"/>
  <c r="BI707"/>
  <c r="BH707"/>
  <c r="BG707"/>
  <c r="BF707"/>
  <c r="X707"/>
  <c r="V707"/>
  <c r="T707"/>
  <c r="P707"/>
  <c r="BI706"/>
  <c r="BH706"/>
  <c r="BG706"/>
  <c r="BF706"/>
  <c r="X706"/>
  <c r="V706"/>
  <c r="T706"/>
  <c r="P706"/>
  <c r="BI705"/>
  <c r="BH705"/>
  <c r="BG705"/>
  <c r="BF705"/>
  <c r="X705"/>
  <c r="V705"/>
  <c r="T705"/>
  <c r="P705"/>
  <c r="BI704"/>
  <c r="BH704"/>
  <c r="BG704"/>
  <c r="BF704"/>
  <c r="X704"/>
  <c r="V704"/>
  <c r="T704"/>
  <c r="P704"/>
  <c r="BI703"/>
  <c r="BH703"/>
  <c r="BG703"/>
  <c r="BF703"/>
  <c r="X703"/>
  <c r="V703"/>
  <c r="T703"/>
  <c r="P703"/>
  <c r="BI702"/>
  <c r="BH702"/>
  <c r="BG702"/>
  <c r="BF702"/>
  <c r="X702"/>
  <c r="V702"/>
  <c r="T702"/>
  <c r="P702"/>
  <c r="BI701"/>
  <c r="BH701"/>
  <c r="BG701"/>
  <c r="BF701"/>
  <c r="X701"/>
  <c r="V701"/>
  <c r="T701"/>
  <c r="P701"/>
  <c r="BI700"/>
  <c r="BH700"/>
  <c r="BG700"/>
  <c r="BF700"/>
  <c r="X700"/>
  <c r="V700"/>
  <c r="T700"/>
  <c r="P700"/>
  <c r="BI699"/>
  <c r="BH699"/>
  <c r="BG699"/>
  <c r="BF699"/>
  <c r="X699"/>
  <c r="V699"/>
  <c r="T699"/>
  <c r="P699"/>
  <c r="BI698"/>
  <c r="BH698"/>
  <c r="BG698"/>
  <c r="BF698"/>
  <c r="X698"/>
  <c r="V698"/>
  <c r="T698"/>
  <c r="P698"/>
  <c r="BI697"/>
  <c r="BH697"/>
  <c r="BG697"/>
  <c r="BF697"/>
  <c r="X697"/>
  <c r="V697"/>
  <c r="T697"/>
  <c r="P697"/>
  <c r="BI696"/>
  <c r="BH696"/>
  <c r="BG696"/>
  <c r="BF696"/>
  <c r="X696"/>
  <c r="V696"/>
  <c r="T696"/>
  <c r="P696"/>
  <c r="BI695"/>
  <c r="BH695"/>
  <c r="BG695"/>
  <c r="BF695"/>
  <c r="X695"/>
  <c r="V695"/>
  <c r="T695"/>
  <c r="P695"/>
  <c r="BI694"/>
  <c r="BH694"/>
  <c r="BG694"/>
  <c r="BF694"/>
  <c r="X694"/>
  <c r="V694"/>
  <c r="T694"/>
  <c r="P694"/>
  <c r="BI693"/>
  <c r="BH693"/>
  <c r="BG693"/>
  <c r="BF693"/>
  <c r="X693"/>
  <c r="V693"/>
  <c r="T693"/>
  <c r="P693"/>
  <c r="BI692"/>
  <c r="BH692"/>
  <c r="BG692"/>
  <c r="BF692"/>
  <c r="X692"/>
  <c r="V692"/>
  <c r="T692"/>
  <c r="P692"/>
  <c r="BI691"/>
  <c r="BH691"/>
  <c r="BG691"/>
  <c r="BF691"/>
  <c r="X691"/>
  <c r="V691"/>
  <c r="T691"/>
  <c r="P691"/>
  <c r="BI690"/>
  <c r="BH690"/>
  <c r="BG690"/>
  <c r="BF690"/>
  <c r="X690"/>
  <c r="V690"/>
  <c r="T690"/>
  <c r="P690"/>
  <c r="BI689"/>
  <c r="BH689"/>
  <c r="BG689"/>
  <c r="BF689"/>
  <c r="X689"/>
  <c r="V689"/>
  <c r="T689"/>
  <c r="P689"/>
  <c r="BI688"/>
  <c r="BH688"/>
  <c r="BG688"/>
  <c r="BF688"/>
  <c r="X688"/>
  <c r="V688"/>
  <c r="T688"/>
  <c r="P688"/>
  <c r="BI687"/>
  <c r="BH687"/>
  <c r="BG687"/>
  <c r="BF687"/>
  <c r="X687"/>
  <c r="V687"/>
  <c r="T687"/>
  <c r="P687"/>
  <c r="BI686"/>
  <c r="BH686"/>
  <c r="BG686"/>
  <c r="BF686"/>
  <c r="X686"/>
  <c r="V686"/>
  <c r="T686"/>
  <c r="P686"/>
  <c r="BI685"/>
  <c r="BH685"/>
  <c r="BG685"/>
  <c r="BF685"/>
  <c r="X685"/>
  <c r="V685"/>
  <c r="T685"/>
  <c r="P685"/>
  <c r="BI684"/>
  <c r="BH684"/>
  <c r="BG684"/>
  <c r="BF684"/>
  <c r="X684"/>
  <c r="V684"/>
  <c r="T684"/>
  <c r="P684"/>
  <c r="BI683"/>
  <c r="BH683"/>
  <c r="BG683"/>
  <c r="BF683"/>
  <c r="X683"/>
  <c r="V683"/>
  <c r="T683"/>
  <c r="P683"/>
  <c r="BI682"/>
  <c r="BH682"/>
  <c r="BG682"/>
  <c r="BF682"/>
  <c r="X682"/>
  <c r="V682"/>
  <c r="T682"/>
  <c r="P682"/>
  <c r="BI681"/>
  <c r="BH681"/>
  <c r="BG681"/>
  <c r="BF681"/>
  <c r="X681"/>
  <c r="V681"/>
  <c r="T681"/>
  <c r="P681"/>
  <c r="BI680"/>
  <c r="BH680"/>
  <c r="BG680"/>
  <c r="BF680"/>
  <c r="X680"/>
  <c r="V680"/>
  <c r="T680"/>
  <c r="P680"/>
  <c r="BI679"/>
  <c r="BH679"/>
  <c r="BG679"/>
  <c r="BF679"/>
  <c r="X679"/>
  <c r="V679"/>
  <c r="T679"/>
  <c r="P679"/>
  <c r="BI678"/>
  <c r="BH678"/>
  <c r="BG678"/>
  <c r="BF678"/>
  <c r="X678"/>
  <c r="V678"/>
  <c r="T678"/>
  <c r="P678"/>
  <c r="BI677"/>
  <c r="BH677"/>
  <c r="BG677"/>
  <c r="BF677"/>
  <c r="X677"/>
  <c r="V677"/>
  <c r="T677"/>
  <c r="P677"/>
  <c r="BI676"/>
  <c r="BH676"/>
  <c r="BG676"/>
  <c r="BF676"/>
  <c r="X676"/>
  <c r="V676"/>
  <c r="T676"/>
  <c r="P676"/>
  <c r="BI675"/>
  <c r="BH675"/>
  <c r="BG675"/>
  <c r="BF675"/>
  <c r="X675"/>
  <c r="V675"/>
  <c r="T675"/>
  <c r="P675"/>
  <c r="BI674"/>
  <c r="BH674"/>
  <c r="BG674"/>
  <c r="BF674"/>
  <c r="X674"/>
  <c r="V674"/>
  <c r="T674"/>
  <c r="P674"/>
  <c r="BI673"/>
  <c r="BH673"/>
  <c r="BG673"/>
  <c r="BF673"/>
  <c r="X673"/>
  <c r="V673"/>
  <c r="T673"/>
  <c r="P673"/>
  <c r="BI672"/>
  <c r="BH672"/>
  <c r="BG672"/>
  <c r="BF672"/>
  <c r="X672"/>
  <c r="V672"/>
  <c r="T672"/>
  <c r="P672"/>
  <c r="BI671"/>
  <c r="BH671"/>
  <c r="BG671"/>
  <c r="BF671"/>
  <c r="X671"/>
  <c r="V671"/>
  <c r="T671"/>
  <c r="P671"/>
  <c r="BI670"/>
  <c r="BH670"/>
  <c r="BG670"/>
  <c r="BF670"/>
  <c r="X670"/>
  <c r="V670"/>
  <c r="T670"/>
  <c r="P670"/>
  <c r="BI669"/>
  <c r="BH669"/>
  <c r="BG669"/>
  <c r="BF669"/>
  <c r="X669"/>
  <c r="V669"/>
  <c r="T669"/>
  <c r="P669"/>
  <c r="BI668"/>
  <c r="BH668"/>
  <c r="BG668"/>
  <c r="BF668"/>
  <c r="X668"/>
  <c r="V668"/>
  <c r="T668"/>
  <c r="P668"/>
  <c r="BI667"/>
  <c r="BH667"/>
  <c r="BG667"/>
  <c r="BF667"/>
  <c r="X667"/>
  <c r="V667"/>
  <c r="T667"/>
  <c r="P667"/>
  <c r="BI666"/>
  <c r="BH666"/>
  <c r="BG666"/>
  <c r="BF666"/>
  <c r="X666"/>
  <c r="V666"/>
  <c r="T666"/>
  <c r="P666"/>
  <c r="BI665"/>
  <c r="BH665"/>
  <c r="BG665"/>
  <c r="BF665"/>
  <c r="X665"/>
  <c r="V665"/>
  <c r="T665"/>
  <c r="P665"/>
  <c r="BI664"/>
  <c r="BH664"/>
  <c r="BG664"/>
  <c r="BF664"/>
  <c r="X664"/>
  <c r="V664"/>
  <c r="T664"/>
  <c r="P664"/>
  <c r="BI663"/>
  <c r="BH663"/>
  <c r="BG663"/>
  <c r="BF663"/>
  <c r="X663"/>
  <c r="V663"/>
  <c r="T663"/>
  <c r="P663"/>
  <c r="BI662"/>
  <c r="BH662"/>
  <c r="BG662"/>
  <c r="BF662"/>
  <c r="X662"/>
  <c r="V662"/>
  <c r="T662"/>
  <c r="P662"/>
  <c r="BI661"/>
  <c r="BH661"/>
  <c r="BG661"/>
  <c r="BF661"/>
  <c r="X661"/>
  <c r="V661"/>
  <c r="T661"/>
  <c r="P661"/>
  <c r="BI660"/>
  <c r="BH660"/>
  <c r="BG660"/>
  <c r="BF660"/>
  <c r="X660"/>
  <c r="V660"/>
  <c r="T660"/>
  <c r="P660"/>
  <c r="BI659"/>
  <c r="BH659"/>
  <c r="BG659"/>
  <c r="BF659"/>
  <c r="X659"/>
  <c r="V659"/>
  <c r="T659"/>
  <c r="P659"/>
  <c r="BI658"/>
  <c r="BH658"/>
  <c r="BG658"/>
  <c r="BF658"/>
  <c r="X658"/>
  <c r="V658"/>
  <c r="T658"/>
  <c r="P658"/>
  <c r="BI657"/>
  <c r="BH657"/>
  <c r="BG657"/>
  <c r="BF657"/>
  <c r="X657"/>
  <c r="V657"/>
  <c r="T657"/>
  <c r="P657"/>
  <c r="BI656"/>
  <c r="BH656"/>
  <c r="BG656"/>
  <c r="BF656"/>
  <c r="X656"/>
  <c r="V656"/>
  <c r="T656"/>
  <c r="P656"/>
  <c r="BI655"/>
  <c r="BH655"/>
  <c r="BG655"/>
  <c r="BF655"/>
  <c r="X655"/>
  <c r="V655"/>
  <c r="T655"/>
  <c r="P655"/>
  <c r="BI654"/>
  <c r="BH654"/>
  <c r="BG654"/>
  <c r="BF654"/>
  <c r="X654"/>
  <c r="V654"/>
  <c r="T654"/>
  <c r="P654"/>
  <c r="BI653"/>
  <c r="BH653"/>
  <c r="BG653"/>
  <c r="BF653"/>
  <c r="X653"/>
  <c r="V653"/>
  <c r="T653"/>
  <c r="P653"/>
  <c r="BI652"/>
  <c r="BH652"/>
  <c r="BG652"/>
  <c r="BF652"/>
  <c r="X652"/>
  <c r="V652"/>
  <c r="T652"/>
  <c r="P652"/>
  <c r="BI651"/>
  <c r="BH651"/>
  <c r="BG651"/>
  <c r="BF651"/>
  <c r="X651"/>
  <c r="V651"/>
  <c r="T651"/>
  <c r="P651"/>
  <c r="BI650"/>
  <c r="BH650"/>
  <c r="BG650"/>
  <c r="BF650"/>
  <c r="X650"/>
  <c r="V650"/>
  <c r="T650"/>
  <c r="P650"/>
  <c r="BI649"/>
  <c r="BH649"/>
  <c r="BG649"/>
  <c r="BF649"/>
  <c r="X649"/>
  <c r="V649"/>
  <c r="T649"/>
  <c r="P649"/>
  <c r="BI648"/>
  <c r="BH648"/>
  <c r="BG648"/>
  <c r="BF648"/>
  <c r="X648"/>
  <c r="V648"/>
  <c r="T648"/>
  <c r="P648"/>
  <c r="BI647"/>
  <c r="BH647"/>
  <c r="BG647"/>
  <c r="BF647"/>
  <c r="X647"/>
  <c r="V647"/>
  <c r="T647"/>
  <c r="P647"/>
  <c r="BI646"/>
  <c r="BH646"/>
  <c r="BG646"/>
  <c r="BF646"/>
  <c r="X646"/>
  <c r="V646"/>
  <c r="T646"/>
  <c r="P646"/>
  <c r="BI645"/>
  <c r="BH645"/>
  <c r="BG645"/>
  <c r="BF645"/>
  <c r="X645"/>
  <c r="V645"/>
  <c r="T645"/>
  <c r="P645"/>
  <c r="BI644"/>
  <c r="BH644"/>
  <c r="BG644"/>
  <c r="BF644"/>
  <c r="X644"/>
  <c r="V644"/>
  <c r="T644"/>
  <c r="P644"/>
  <c r="BI643"/>
  <c r="BH643"/>
  <c r="BG643"/>
  <c r="BF643"/>
  <c r="X643"/>
  <c r="V643"/>
  <c r="T643"/>
  <c r="P643"/>
  <c r="BI642"/>
  <c r="BH642"/>
  <c r="BG642"/>
  <c r="BF642"/>
  <c r="X642"/>
  <c r="V642"/>
  <c r="T642"/>
  <c r="P642"/>
  <c r="BI641"/>
  <c r="BH641"/>
  <c r="BG641"/>
  <c r="BF641"/>
  <c r="X641"/>
  <c r="V641"/>
  <c r="T641"/>
  <c r="P641"/>
  <c r="BI640"/>
  <c r="BH640"/>
  <c r="BG640"/>
  <c r="BF640"/>
  <c r="X640"/>
  <c r="V640"/>
  <c r="T640"/>
  <c r="P640"/>
  <c r="BI639"/>
  <c r="BH639"/>
  <c r="BG639"/>
  <c r="BF639"/>
  <c r="X639"/>
  <c r="V639"/>
  <c r="T639"/>
  <c r="P639"/>
  <c r="BI638"/>
  <c r="BH638"/>
  <c r="BG638"/>
  <c r="BF638"/>
  <c r="X638"/>
  <c r="V638"/>
  <c r="T638"/>
  <c r="P638"/>
  <c r="BI637"/>
  <c r="BH637"/>
  <c r="BG637"/>
  <c r="BF637"/>
  <c r="X637"/>
  <c r="V637"/>
  <c r="T637"/>
  <c r="P637"/>
  <c r="BI636"/>
  <c r="BH636"/>
  <c r="BG636"/>
  <c r="BF636"/>
  <c r="X636"/>
  <c r="V636"/>
  <c r="T636"/>
  <c r="P636"/>
  <c r="BI635"/>
  <c r="BH635"/>
  <c r="BG635"/>
  <c r="BF635"/>
  <c r="X635"/>
  <c r="V635"/>
  <c r="T635"/>
  <c r="P635"/>
  <c r="BI634"/>
  <c r="BH634"/>
  <c r="BG634"/>
  <c r="BF634"/>
  <c r="X634"/>
  <c r="V634"/>
  <c r="T634"/>
  <c r="P634"/>
  <c r="BI633"/>
  <c r="BH633"/>
  <c r="BG633"/>
  <c r="BF633"/>
  <c r="X633"/>
  <c r="V633"/>
  <c r="T633"/>
  <c r="P633"/>
  <c r="BI632"/>
  <c r="BH632"/>
  <c r="BG632"/>
  <c r="BF632"/>
  <c r="X632"/>
  <c r="V632"/>
  <c r="T632"/>
  <c r="P632"/>
  <c r="BI631"/>
  <c r="BH631"/>
  <c r="BG631"/>
  <c r="BF631"/>
  <c r="X631"/>
  <c r="V631"/>
  <c r="T631"/>
  <c r="P631"/>
  <c r="BI630"/>
  <c r="BH630"/>
  <c r="BG630"/>
  <c r="BF630"/>
  <c r="X630"/>
  <c r="V630"/>
  <c r="T630"/>
  <c r="P630"/>
  <c r="BI629"/>
  <c r="BH629"/>
  <c r="BG629"/>
  <c r="BF629"/>
  <c r="X629"/>
  <c r="V629"/>
  <c r="T629"/>
  <c r="P629"/>
  <c r="BI628"/>
  <c r="BH628"/>
  <c r="BG628"/>
  <c r="BF628"/>
  <c r="X628"/>
  <c r="V628"/>
  <c r="T628"/>
  <c r="P628"/>
  <c r="BI627"/>
  <c r="BH627"/>
  <c r="BG627"/>
  <c r="BF627"/>
  <c r="X627"/>
  <c r="V627"/>
  <c r="T627"/>
  <c r="P627"/>
  <c r="BI626"/>
  <c r="BH626"/>
  <c r="BG626"/>
  <c r="BF626"/>
  <c r="X626"/>
  <c r="V626"/>
  <c r="T626"/>
  <c r="P626"/>
  <c r="BI625"/>
  <c r="BH625"/>
  <c r="BG625"/>
  <c r="BF625"/>
  <c r="X625"/>
  <c r="V625"/>
  <c r="T625"/>
  <c r="P625"/>
  <c r="BI624"/>
  <c r="BH624"/>
  <c r="BG624"/>
  <c r="BF624"/>
  <c r="X624"/>
  <c r="V624"/>
  <c r="T624"/>
  <c r="P624"/>
  <c r="BI623"/>
  <c r="BH623"/>
  <c r="BG623"/>
  <c r="BF623"/>
  <c r="X623"/>
  <c r="V623"/>
  <c r="T623"/>
  <c r="P623"/>
  <c r="BI622"/>
  <c r="BH622"/>
  <c r="BG622"/>
  <c r="BF622"/>
  <c r="X622"/>
  <c r="V622"/>
  <c r="T622"/>
  <c r="P622"/>
  <c r="BI621"/>
  <c r="BH621"/>
  <c r="BG621"/>
  <c r="BF621"/>
  <c r="X621"/>
  <c r="V621"/>
  <c r="T621"/>
  <c r="P621"/>
  <c r="BI620"/>
  <c r="BH620"/>
  <c r="BG620"/>
  <c r="BF620"/>
  <c r="X620"/>
  <c r="V620"/>
  <c r="T620"/>
  <c r="P620"/>
  <c r="BI619"/>
  <c r="BH619"/>
  <c r="BG619"/>
  <c r="BF619"/>
  <c r="X619"/>
  <c r="V619"/>
  <c r="T619"/>
  <c r="P619"/>
  <c r="BI618"/>
  <c r="BH618"/>
  <c r="BG618"/>
  <c r="BF618"/>
  <c r="X618"/>
  <c r="V618"/>
  <c r="T618"/>
  <c r="P618"/>
  <c r="BI617"/>
  <c r="BH617"/>
  <c r="BG617"/>
  <c r="BF617"/>
  <c r="X617"/>
  <c r="V617"/>
  <c r="T617"/>
  <c r="P617"/>
  <c r="BI616"/>
  <c r="BH616"/>
  <c r="BG616"/>
  <c r="BF616"/>
  <c r="X616"/>
  <c r="V616"/>
  <c r="T616"/>
  <c r="P616"/>
  <c r="BI615"/>
  <c r="BH615"/>
  <c r="BG615"/>
  <c r="BF615"/>
  <c r="X615"/>
  <c r="V615"/>
  <c r="T615"/>
  <c r="P615"/>
  <c r="BI614"/>
  <c r="BH614"/>
  <c r="BG614"/>
  <c r="BF614"/>
  <c r="X614"/>
  <c r="V614"/>
  <c r="T614"/>
  <c r="P614"/>
  <c r="BI613"/>
  <c r="BH613"/>
  <c r="BG613"/>
  <c r="BF613"/>
  <c r="X613"/>
  <c r="V613"/>
  <c r="T613"/>
  <c r="P613"/>
  <c r="BI612"/>
  <c r="BH612"/>
  <c r="BG612"/>
  <c r="BF612"/>
  <c r="X612"/>
  <c r="V612"/>
  <c r="T612"/>
  <c r="P612"/>
  <c r="BI611"/>
  <c r="BH611"/>
  <c r="BG611"/>
  <c r="BF611"/>
  <c r="X611"/>
  <c r="V611"/>
  <c r="T611"/>
  <c r="P611"/>
  <c r="BI610"/>
  <c r="BH610"/>
  <c r="BG610"/>
  <c r="BF610"/>
  <c r="X610"/>
  <c r="V610"/>
  <c r="T610"/>
  <c r="P610"/>
  <c r="BI609"/>
  <c r="BH609"/>
  <c r="BG609"/>
  <c r="BF609"/>
  <c r="X609"/>
  <c r="V609"/>
  <c r="T609"/>
  <c r="P609"/>
  <c r="BI608"/>
  <c r="BH608"/>
  <c r="BG608"/>
  <c r="BF608"/>
  <c r="X608"/>
  <c r="V608"/>
  <c r="T608"/>
  <c r="P608"/>
  <c r="BI607"/>
  <c r="BH607"/>
  <c r="BG607"/>
  <c r="BF607"/>
  <c r="X607"/>
  <c r="V607"/>
  <c r="T607"/>
  <c r="P607"/>
  <c r="BI606"/>
  <c r="BH606"/>
  <c r="BG606"/>
  <c r="BF606"/>
  <c r="X606"/>
  <c r="V606"/>
  <c r="T606"/>
  <c r="P606"/>
  <c r="BI605"/>
  <c r="BH605"/>
  <c r="BG605"/>
  <c r="BF605"/>
  <c r="X605"/>
  <c r="V605"/>
  <c r="T605"/>
  <c r="P605"/>
  <c r="BI604"/>
  <c r="BH604"/>
  <c r="BG604"/>
  <c r="BF604"/>
  <c r="X604"/>
  <c r="V604"/>
  <c r="T604"/>
  <c r="P604"/>
  <c r="BI603"/>
  <c r="BH603"/>
  <c r="BG603"/>
  <c r="BF603"/>
  <c r="X603"/>
  <c r="V603"/>
  <c r="T603"/>
  <c r="P603"/>
  <c r="BI602"/>
  <c r="BH602"/>
  <c r="BG602"/>
  <c r="BF602"/>
  <c r="X602"/>
  <c r="V602"/>
  <c r="T602"/>
  <c r="P602"/>
  <c r="BI601"/>
  <c r="BH601"/>
  <c r="BG601"/>
  <c r="BF601"/>
  <c r="X601"/>
  <c r="V601"/>
  <c r="T601"/>
  <c r="P601"/>
  <c r="BI600"/>
  <c r="BH600"/>
  <c r="BG600"/>
  <c r="BF600"/>
  <c r="X600"/>
  <c r="V600"/>
  <c r="T600"/>
  <c r="P600"/>
  <c r="BI599"/>
  <c r="BH599"/>
  <c r="BG599"/>
  <c r="BF599"/>
  <c r="X599"/>
  <c r="V599"/>
  <c r="T599"/>
  <c r="P599"/>
  <c r="BI598"/>
  <c r="BH598"/>
  <c r="BG598"/>
  <c r="BF598"/>
  <c r="X598"/>
  <c r="V598"/>
  <c r="T598"/>
  <c r="P598"/>
  <c r="BI597"/>
  <c r="BH597"/>
  <c r="BG597"/>
  <c r="BF597"/>
  <c r="X597"/>
  <c r="V597"/>
  <c r="T597"/>
  <c r="P597"/>
  <c r="BI596"/>
  <c r="BH596"/>
  <c r="BG596"/>
  <c r="BF596"/>
  <c r="X596"/>
  <c r="V596"/>
  <c r="T596"/>
  <c r="P596"/>
  <c r="BI595"/>
  <c r="BH595"/>
  <c r="BG595"/>
  <c r="BF595"/>
  <c r="X595"/>
  <c r="V595"/>
  <c r="T595"/>
  <c r="P595"/>
  <c r="BI594"/>
  <c r="BH594"/>
  <c r="BG594"/>
  <c r="BF594"/>
  <c r="X594"/>
  <c r="V594"/>
  <c r="T594"/>
  <c r="P594"/>
  <c r="BI593"/>
  <c r="BH593"/>
  <c r="BG593"/>
  <c r="BF593"/>
  <c r="X593"/>
  <c r="V593"/>
  <c r="T593"/>
  <c r="P593"/>
  <c r="BI592"/>
  <c r="BH592"/>
  <c r="BG592"/>
  <c r="BF592"/>
  <c r="X592"/>
  <c r="V592"/>
  <c r="T592"/>
  <c r="P592"/>
  <c r="BI591"/>
  <c r="BH591"/>
  <c r="BG591"/>
  <c r="BF591"/>
  <c r="X591"/>
  <c r="V591"/>
  <c r="T591"/>
  <c r="P591"/>
  <c r="BI590"/>
  <c r="BH590"/>
  <c r="BG590"/>
  <c r="BF590"/>
  <c r="X590"/>
  <c r="V590"/>
  <c r="T590"/>
  <c r="P590"/>
  <c r="BI589"/>
  <c r="BH589"/>
  <c r="BG589"/>
  <c r="BF589"/>
  <c r="X589"/>
  <c r="V589"/>
  <c r="T589"/>
  <c r="P589"/>
  <c r="BI588"/>
  <c r="BH588"/>
  <c r="BG588"/>
  <c r="BF588"/>
  <c r="X588"/>
  <c r="V588"/>
  <c r="T588"/>
  <c r="P588"/>
  <c r="BI587"/>
  <c r="BH587"/>
  <c r="BG587"/>
  <c r="BF587"/>
  <c r="X587"/>
  <c r="V587"/>
  <c r="T587"/>
  <c r="P587"/>
  <c r="BI586"/>
  <c r="BH586"/>
  <c r="BG586"/>
  <c r="BF586"/>
  <c r="X586"/>
  <c r="V586"/>
  <c r="T586"/>
  <c r="P586"/>
  <c r="BI585"/>
  <c r="BH585"/>
  <c r="BG585"/>
  <c r="BF585"/>
  <c r="X585"/>
  <c r="V585"/>
  <c r="T585"/>
  <c r="P585"/>
  <c r="BI584"/>
  <c r="BH584"/>
  <c r="BG584"/>
  <c r="BF584"/>
  <c r="X584"/>
  <c r="V584"/>
  <c r="T584"/>
  <c r="P584"/>
  <c r="BI583"/>
  <c r="BH583"/>
  <c r="BG583"/>
  <c r="BF583"/>
  <c r="X583"/>
  <c r="V583"/>
  <c r="T583"/>
  <c r="P583"/>
  <c r="BI582"/>
  <c r="BH582"/>
  <c r="BG582"/>
  <c r="BF582"/>
  <c r="X582"/>
  <c r="V582"/>
  <c r="T582"/>
  <c r="P582"/>
  <c r="BI581"/>
  <c r="BH581"/>
  <c r="BG581"/>
  <c r="BF581"/>
  <c r="X581"/>
  <c r="V581"/>
  <c r="T581"/>
  <c r="P581"/>
  <c r="BI580"/>
  <c r="BH580"/>
  <c r="BG580"/>
  <c r="BF580"/>
  <c r="X580"/>
  <c r="V580"/>
  <c r="T580"/>
  <c r="P580"/>
  <c r="BI579"/>
  <c r="BH579"/>
  <c r="BG579"/>
  <c r="BF579"/>
  <c r="X579"/>
  <c r="V579"/>
  <c r="T579"/>
  <c r="P579"/>
  <c r="BI578"/>
  <c r="BH578"/>
  <c r="BG578"/>
  <c r="BF578"/>
  <c r="X578"/>
  <c r="V578"/>
  <c r="T578"/>
  <c r="P578"/>
  <c r="BI577"/>
  <c r="BH577"/>
  <c r="BG577"/>
  <c r="BF577"/>
  <c r="X577"/>
  <c r="V577"/>
  <c r="T577"/>
  <c r="P577"/>
  <c r="BI576"/>
  <c r="BH576"/>
  <c r="BG576"/>
  <c r="BF576"/>
  <c r="X576"/>
  <c r="V576"/>
  <c r="T576"/>
  <c r="P576"/>
  <c r="BI575"/>
  <c r="BH575"/>
  <c r="BG575"/>
  <c r="BF575"/>
  <c r="X575"/>
  <c r="V575"/>
  <c r="T575"/>
  <c r="P575"/>
  <c r="BI574"/>
  <c r="BH574"/>
  <c r="BG574"/>
  <c r="BF574"/>
  <c r="X574"/>
  <c r="V574"/>
  <c r="T574"/>
  <c r="P574"/>
  <c r="BI573"/>
  <c r="BH573"/>
  <c r="BG573"/>
  <c r="BF573"/>
  <c r="X573"/>
  <c r="V573"/>
  <c r="T573"/>
  <c r="P573"/>
  <c r="BI571"/>
  <c r="BH571"/>
  <c r="BG571"/>
  <c r="BF571"/>
  <c r="X571"/>
  <c r="V571"/>
  <c r="T571"/>
  <c r="P571"/>
  <c r="BI570"/>
  <c r="BH570"/>
  <c r="BG570"/>
  <c r="BF570"/>
  <c r="X570"/>
  <c r="V570"/>
  <c r="T570"/>
  <c r="P570"/>
  <c r="BI569"/>
  <c r="BH569"/>
  <c r="BG569"/>
  <c r="BF569"/>
  <c r="X569"/>
  <c r="V569"/>
  <c r="T569"/>
  <c r="P569"/>
  <c r="BI568"/>
  <c r="BH568"/>
  <c r="BG568"/>
  <c r="BF568"/>
  <c r="X568"/>
  <c r="V568"/>
  <c r="T568"/>
  <c r="P568"/>
  <c r="BI567"/>
  <c r="BH567"/>
  <c r="BG567"/>
  <c r="BF567"/>
  <c r="X567"/>
  <c r="V567"/>
  <c r="T567"/>
  <c r="P567"/>
  <c r="BI566"/>
  <c r="BH566"/>
  <c r="BG566"/>
  <c r="BF566"/>
  <c r="X566"/>
  <c r="V566"/>
  <c r="T566"/>
  <c r="P566"/>
  <c r="BI565"/>
  <c r="BH565"/>
  <c r="BG565"/>
  <c r="BF565"/>
  <c r="X565"/>
  <c r="V565"/>
  <c r="T565"/>
  <c r="P565"/>
  <c r="BI564"/>
  <c r="BH564"/>
  <c r="BG564"/>
  <c r="BF564"/>
  <c r="X564"/>
  <c r="V564"/>
  <c r="T564"/>
  <c r="P564"/>
  <c r="BI563"/>
  <c r="BH563"/>
  <c r="BG563"/>
  <c r="BF563"/>
  <c r="X563"/>
  <c r="V563"/>
  <c r="T563"/>
  <c r="P563"/>
  <c r="BI562"/>
  <c r="BH562"/>
  <c r="BG562"/>
  <c r="BF562"/>
  <c r="X562"/>
  <c r="V562"/>
  <c r="T562"/>
  <c r="P562"/>
  <c r="BI561"/>
  <c r="BH561"/>
  <c r="BG561"/>
  <c r="BF561"/>
  <c r="X561"/>
  <c r="V561"/>
  <c r="T561"/>
  <c r="P561"/>
  <c r="BI560"/>
  <c r="BH560"/>
  <c r="BG560"/>
  <c r="BF560"/>
  <c r="X560"/>
  <c r="V560"/>
  <c r="T560"/>
  <c r="P560"/>
  <c r="BI559"/>
  <c r="BH559"/>
  <c r="BG559"/>
  <c r="BF559"/>
  <c r="X559"/>
  <c r="V559"/>
  <c r="T559"/>
  <c r="P559"/>
  <c r="BI558"/>
  <c r="BH558"/>
  <c r="BG558"/>
  <c r="BF558"/>
  <c r="X558"/>
  <c r="V558"/>
  <c r="T558"/>
  <c r="P558"/>
  <c r="BI557"/>
  <c r="BH557"/>
  <c r="BG557"/>
  <c r="BF557"/>
  <c r="X557"/>
  <c r="V557"/>
  <c r="T557"/>
  <c r="P557"/>
  <c r="BI556"/>
  <c r="BH556"/>
  <c r="BG556"/>
  <c r="BF556"/>
  <c r="X556"/>
  <c r="V556"/>
  <c r="T556"/>
  <c r="P556"/>
  <c r="BI555"/>
  <c r="BH555"/>
  <c r="BG555"/>
  <c r="BF555"/>
  <c r="X555"/>
  <c r="V555"/>
  <c r="T555"/>
  <c r="P555"/>
  <c r="BI554"/>
  <c r="BH554"/>
  <c r="BG554"/>
  <c r="BF554"/>
  <c r="X554"/>
  <c r="V554"/>
  <c r="T554"/>
  <c r="P554"/>
  <c r="BI553"/>
  <c r="BH553"/>
  <c r="BG553"/>
  <c r="BF553"/>
  <c r="X553"/>
  <c r="V553"/>
  <c r="T553"/>
  <c r="P553"/>
  <c r="BI552"/>
  <c r="BH552"/>
  <c r="BG552"/>
  <c r="BF552"/>
  <c r="X552"/>
  <c r="V552"/>
  <c r="T552"/>
  <c r="P552"/>
  <c r="BI551"/>
  <c r="BH551"/>
  <c r="BG551"/>
  <c r="BF551"/>
  <c r="X551"/>
  <c r="V551"/>
  <c r="T551"/>
  <c r="P551"/>
  <c r="BI550"/>
  <c r="BH550"/>
  <c r="BG550"/>
  <c r="BF550"/>
  <c r="X550"/>
  <c r="V550"/>
  <c r="T550"/>
  <c r="P550"/>
  <c r="BI549"/>
  <c r="BH549"/>
  <c r="BG549"/>
  <c r="BF549"/>
  <c r="X549"/>
  <c r="V549"/>
  <c r="T549"/>
  <c r="P549"/>
  <c r="BI548"/>
  <c r="BH548"/>
  <c r="BG548"/>
  <c r="BF548"/>
  <c r="X548"/>
  <c r="V548"/>
  <c r="T548"/>
  <c r="P548"/>
  <c r="BI547"/>
  <c r="BH547"/>
  <c r="BG547"/>
  <c r="BF547"/>
  <c r="X547"/>
  <c r="V547"/>
  <c r="T547"/>
  <c r="P547"/>
  <c r="BI546"/>
  <c r="BH546"/>
  <c r="BG546"/>
  <c r="BF546"/>
  <c r="X546"/>
  <c r="V546"/>
  <c r="T546"/>
  <c r="P546"/>
  <c r="BI545"/>
  <c r="BH545"/>
  <c r="BG545"/>
  <c r="BF545"/>
  <c r="X545"/>
  <c r="V545"/>
  <c r="T545"/>
  <c r="P545"/>
  <c r="BI544"/>
  <c r="BH544"/>
  <c r="BG544"/>
  <c r="BF544"/>
  <c r="X544"/>
  <c r="V544"/>
  <c r="T544"/>
  <c r="P544"/>
  <c r="BI543"/>
  <c r="BH543"/>
  <c r="BG543"/>
  <c r="BF543"/>
  <c r="X543"/>
  <c r="V543"/>
  <c r="T543"/>
  <c r="P543"/>
  <c r="BI542"/>
  <c r="BH542"/>
  <c r="BG542"/>
  <c r="BF542"/>
  <c r="X542"/>
  <c r="V542"/>
  <c r="T542"/>
  <c r="P542"/>
  <c r="BI541"/>
  <c r="BH541"/>
  <c r="BG541"/>
  <c r="BF541"/>
  <c r="X541"/>
  <c r="V541"/>
  <c r="T541"/>
  <c r="P541"/>
  <c r="BI540"/>
  <c r="BH540"/>
  <c r="BG540"/>
  <c r="BF540"/>
  <c r="X540"/>
  <c r="V540"/>
  <c r="T540"/>
  <c r="P540"/>
  <c r="BI539"/>
  <c r="BH539"/>
  <c r="BG539"/>
  <c r="BF539"/>
  <c r="X539"/>
  <c r="V539"/>
  <c r="T539"/>
  <c r="P539"/>
  <c r="BI538"/>
  <c r="BH538"/>
  <c r="BG538"/>
  <c r="BF538"/>
  <c r="X538"/>
  <c r="V538"/>
  <c r="T538"/>
  <c r="P538"/>
  <c r="BI537"/>
  <c r="BH537"/>
  <c r="BG537"/>
  <c r="BF537"/>
  <c r="X537"/>
  <c r="V537"/>
  <c r="T537"/>
  <c r="P537"/>
  <c r="BI536"/>
  <c r="BH536"/>
  <c r="BG536"/>
  <c r="BF536"/>
  <c r="X536"/>
  <c r="V536"/>
  <c r="T536"/>
  <c r="P536"/>
  <c r="BI535"/>
  <c r="BH535"/>
  <c r="BG535"/>
  <c r="BF535"/>
  <c r="X535"/>
  <c r="V535"/>
  <c r="T535"/>
  <c r="P535"/>
  <c r="BI534"/>
  <c r="BH534"/>
  <c r="BG534"/>
  <c r="BF534"/>
  <c r="X534"/>
  <c r="V534"/>
  <c r="T534"/>
  <c r="P534"/>
  <c r="BI533"/>
  <c r="BH533"/>
  <c r="BG533"/>
  <c r="BF533"/>
  <c r="X533"/>
  <c r="V533"/>
  <c r="T533"/>
  <c r="P533"/>
  <c r="BI532"/>
  <c r="BH532"/>
  <c r="BG532"/>
  <c r="BF532"/>
  <c r="X532"/>
  <c r="V532"/>
  <c r="T532"/>
  <c r="P532"/>
  <c r="BI531"/>
  <c r="BH531"/>
  <c r="BG531"/>
  <c r="BF531"/>
  <c r="X531"/>
  <c r="V531"/>
  <c r="T531"/>
  <c r="P531"/>
  <c r="BI530"/>
  <c r="BH530"/>
  <c r="BG530"/>
  <c r="BF530"/>
  <c r="X530"/>
  <c r="V530"/>
  <c r="T530"/>
  <c r="P530"/>
  <c r="BI529"/>
  <c r="BH529"/>
  <c r="BG529"/>
  <c r="BF529"/>
  <c r="X529"/>
  <c r="V529"/>
  <c r="T529"/>
  <c r="P529"/>
  <c r="BI528"/>
  <c r="BH528"/>
  <c r="BG528"/>
  <c r="BF528"/>
  <c r="X528"/>
  <c r="V528"/>
  <c r="T528"/>
  <c r="P528"/>
  <c r="BI527"/>
  <c r="BH527"/>
  <c r="BG527"/>
  <c r="BF527"/>
  <c r="X527"/>
  <c r="V527"/>
  <c r="T527"/>
  <c r="P527"/>
  <c r="BI526"/>
  <c r="BH526"/>
  <c r="BG526"/>
  <c r="BF526"/>
  <c r="X526"/>
  <c r="V526"/>
  <c r="T526"/>
  <c r="P526"/>
  <c r="BI525"/>
  <c r="BH525"/>
  <c r="BG525"/>
  <c r="BF525"/>
  <c r="X525"/>
  <c r="V525"/>
  <c r="T525"/>
  <c r="P525"/>
  <c r="BI524"/>
  <c r="BH524"/>
  <c r="BG524"/>
  <c r="BF524"/>
  <c r="X524"/>
  <c r="V524"/>
  <c r="T524"/>
  <c r="P524"/>
  <c r="BI523"/>
  <c r="BH523"/>
  <c r="BG523"/>
  <c r="BF523"/>
  <c r="X523"/>
  <c r="V523"/>
  <c r="T523"/>
  <c r="P523"/>
  <c r="BI522"/>
  <c r="BH522"/>
  <c r="BG522"/>
  <c r="BF522"/>
  <c r="X522"/>
  <c r="V522"/>
  <c r="T522"/>
  <c r="P522"/>
  <c r="BI521"/>
  <c r="BH521"/>
  <c r="BG521"/>
  <c r="BF521"/>
  <c r="X521"/>
  <c r="V521"/>
  <c r="T521"/>
  <c r="P521"/>
  <c r="BI520"/>
  <c r="BH520"/>
  <c r="BG520"/>
  <c r="BF520"/>
  <c r="X520"/>
  <c r="V520"/>
  <c r="T520"/>
  <c r="P520"/>
  <c r="BI519"/>
  <c r="BH519"/>
  <c r="BG519"/>
  <c r="BF519"/>
  <c r="X519"/>
  <c r="V519"/>
  <c r="T519"/>
  <c r="P519"/>
  <c r="BI518"/>
  <c r="BH518"/>
  <c r="BG518"/>
  <c r="BF518"/>
  <c r="X518"/>
  <c r="V518"/>
  <c r="T518"/>
  <c r="P518"/>
  <c r="BI517"/>
  <c r="BH517"/>
  <c r="BG517"/>
  <c r="BF517"/>
  <c r="X517"/>
  <c r="V517"/>
  <c r="T517"/>
  <c r="P517"/>
  <c r="BI516"/>
  <c r="BH516"/>
  <c r="BG516"/>
  <c r="BF516"/>
  <c r="X516"/>
  <c r="V516"/>
  <c r="T516"/>
  <c r="P516"/>
  <c r="BI515"/>
  <c r="BH515"/>
  <c r="BG515"/>
  <c r="BF515"/>
  <c r="X515"/>
  <c r="V515"/>
  <c r="T515"/>
  <c r="P515"/>
  <c r="BI514"/>
  <c r="BH514"/>
  <c r="BG514"/>
  <c r="BF514"/>
  <c r="X514"/>
  <c r="V514"/>
  <c r="T514"/>
  <c r="P514"/>
  <c r="BI513"/>
  <c r="BH513"/>
  <c r="BG513"/>
  <c r="BF513"/>
  <c r="X513"/>
  <c r="V513"/>
  <c r="T513"/>
  <c r="P513"/>
  <c r="BI512"/>
  <c r="BH512"/>
  <c r="BG512"/>
  <c r="BF512"/>
  <c r="X512"/>
  <c r="V512"/>
  <c r="T512"/>
  <c r="P512"/>
  <c r="BI511"/>
  <c r="BH511"/>
  <c r="BG511"/>
  <c r="BF511"/>
  <c r="X511"/>
  <c r="V511"/>
  <c r="T511"/>
  <c r="P511"/>
  <c r="BI510"/>
  <c r="BH510"/>
  <c r="BG510"/>
  <c r="BF510"/>
  <c r="X510"/>
  <c r="V510"/>
  <c r="T510"/>
  <c r="P510"/>
  <c r="BI509"/>
  <c r="BH509"/>
  <c r="BG509"/>
  <c r="BF509"/>
  <c r="X509"/>
  <c r="V509"/>
  <c r="T509"/>
  <c r="P509"/>
  <c r="BI508"/>
  <c r="BH508"/>
  <c r="BG508"/>
  <c r="BF508"/>
  <c r="X508"/>
  <c r="V508"/>
  <c r="T508"/>
  <c r="P508"/>
  <c r="BI507"/>
  <c r="BH507"/>
  <c r="BG507"/>
  <c r="BF507"/>
  <c r="X507"/>
  <c r="V507"/>
  <c r="T507"/>
  <c r="P507"/>
  <c r="BI506"/>
  <c r="BH506"/>
  <c r="BG506"/>
  <c r="BF506"/>
  <c r="X506"/>
  <c r="V506"/>
  <c r="T506"/>
  <c r="P506"/>
  <c r="BI505"/>
  <c r="BH505"/>
  <c r="BG505"/>
  <c r="BF505"/>
  <c r="X505"/>
  <c r="V505"/>
  <c r="T505"/>
  <c r="P505"/>
  <c r="BI504"/>
  <c r="BH504"/>
  <c r="BG504"/>
  <c r="BF504"/>
  <c r="X504"/>
  <c r="V504"/>
  <c r="T504"/>
  <c r="P504"/>
  <c r="BI503"/>
  <c r="BH503"/>
  <c r="BG503"/>
  <c r="BF503"/>
  <c r="X503"/>
  <c r="V503"/>
  <c r="T503"/>
  <c r="P503"/>
  <c r="BI502"/>
  <c r="BH502"/>
  <c r="BG502"/>
  <c r="BF502"/>
  <c r="X502"/>
  <c r="V502"/>
  <c r="T502"/>
  <c r="P502"/>
  <c r="BI501"/>
  <c r="BH501"/>
  <c r="BG501"/>
  <c r="BF501"/>
  <c r="X501"/>
  <c r="V501"/>
  <c r="T501"/>
  <c r="P501"/>
  <c r="BI500"/>
  <c r="BH500"/>
  <c r="BG500"/>
  <c r="BF500"/>
  <c r="X500"/>
  <c r="V500"/>
  <c r="T500"/>
  <c r="P500"/>
  <c r="BI499"/>
  <c r="BH499"/>
  <c r="BG499"/>
  <c r="BF499"/>
  <c r="X499"/>
  <c r="V499"/>
  <c r="T499"/>
  <c r="P499"/>
  <c r="BI498"/>
  <c r="BH498"/>
  <c r="BG498"/>
  <c r="BF498"/>
  <c r="X498"/>
  <c r="V498"/>
  <c r="T498"/>
  <c r="P498"/>
  <c r="BI497"/>
  <c r="BH497"/>
  <c r="BG497"/>
  <c r="BF497"/>
  <c r="X497"/>
  <c r="V497"/>
  <c r="T497"/>
  <c r="P497"/>
  <c r="BI496"/>
  <c r="BH496"/>
  <c r="BG496"/>
  <c r="BF496"/>
  <c r="X496"/>
  <c r="V496"/>
  <c r="T496"/>
  <c r="P496"/>
  <c r="BI495"/>
  <c r="BH495"/>
  <c r="BG495"/>
  <c r="BF495"/>
  <c r="X495"/>
  <c r="V495"/>
  <c r="T495"/>
  <c r="P495"/>
  <c r="BI494"/>
  <c r="BH494"/>
  <c r="BG494"/>
  <c r="BF494"/>
  <c r="X494"/>
  <c r="V494"/>
  <c r="T494"/>
  <c r="P494"/>
  <c r="BI493"/>
  <c r="BH493"/>
  <c r="BG493"/>
  <c r="BF493"/>
  <c r="X493"/>
  <c r="V493"/>
  <c r="T493"/>
  <c r="P493"/>
  <c r="BI492"/>
  <c r="BH492"/>
  <c r="BG492"/>
  <c r="BF492"/>
  <c r="X492"/>
  <c r="V492"/>
  <c r="T492"/>
  <c r="P492"/>
  <c r="BI490"/>
  <c r="BH490"/>
  <c r="BG490"/>
  <c r="BF490"/>
  <c r="X490"/>
  <c r="V490"/>
  <c r="T490"/>
  <c r="P490"/>
  <c r="BI489"/>
  <c r="BH489"/>
  <c r="BG489"/>
  <c r="BF489"/>
  <c r="X489"/>
  <c r="V489"/>
  <c r="T489"/>
  <c r="P489"/>
  <c r="BI488"/>
  <c r="BH488"/>
  <c r="BG488"/>
  <c r="BF488"/>
  <c r="X488"/>
  <c r="V488"/>
  <c r="T488"/>
  <c r="P488"/>
  <c r="BI487"/>
  <c r="BH487"/>
  <c r="BG487"/>
  <c r="BF487"/>
  <c r="X487"/>
  <c r="V487"/>
  <c r="T487"/>
  <c r="P487"/>
  <c r="BI486"/>
  <c r="BH486"/>
  <c r="BG486"/>
  <c r="BF486"/>
  <c r="X486"/>
  <c r="V486"/>
  <c r="T486"/>
  <c r="P486"/>
  <c r="BI485"/>
  <c r="BH485"/>
  <c r="BG485"/>
  <c r="BF485"/>
  <c r="X485"/>
  <c r="V485"/>
  <c r="T485"/>
  <c r="P485"/>
  <c r="BI484"/>
  <c r="BH484"/>
  <c r="BG484"/>
  <c r="BF484"/>
  <c r="X484"/>
  <c r="V484"/>
  <c r="T484"/>
  <c r="P484"/>
  <c r="BI483"/>
  <c r="BH483"/>
  <c r="BG483"/>
  <c r="BF483"/>
  <c r="X483"/>
  <c r="V483"/>
  <c r="T483"/>
  <c r="P483"/>
  <c r="BI482"/>
  <c r="BH482"/>
  <c r="BG482"/>
  <c r="BF482"/>
  <c r="X482"/>
  <c r="V482"/>
  <c r="T482"/>
  <c r="P482"/>
  <c r="BI481"/>
  <c r="BH481"/>
  <c r="BG481"/>
  <c r="BF481"/>
  <c r="X481"/>
  <c r="V481"/>
  <c r="T481"/>
  <c r="P481"/>
  <c r="BI480"/>
  <c r="BH480"/>
  <c r="BG480"/>
  <c r="BF480"/>
  <c r="X480"/>
  <c r="V480"/>
  <c r="T480"/>
  <c r="P480"/>
  <c r="BI479"/>
  <c r="BH479"/>
  <c r="BG479"/>
  <c r="BF479"/>
  <c r="X479"/>
  <c r="V479"/>
  <c r="T479"/>
  <c r="P479"/>
  <c r="BI478"/>
  <c r="BH478"/>
  <c r="BG478"/>
  <c r="BF478"/>
  <c r="X478"/>
  <c r="V478"/>
  <c r="T478"/>
  <c r="P478"/>
  <c r="BI477"/>
  <c r="BH477"/>
  <c r="BG477"/>
  <c r="BF477"/>
  <c r="X477"/>
  <c r="V477"/>
  <c r="T477"/>
  <c r="P477"/>
  <c r="BI476"/>
  <c r="BH476"/>
  <c r="BG476"/>
  <c r="BF476"/>
  <c r="X476"/>
  <c r="V476"/>
  <c r="T476"/>
  <c r="P476"/>
  <c r="BI475"/>
  <c r="BH475"/>
  <c r="BG475"/>
  <c r="BF475"/>
  <c r="X475"/>
  <c r="V475"/>
  <c r="T475"/>
  <c r="P475"/>
  <c r="BI474"/>
  <c r="BH474"/>
  <c r="BG474"/>
  <c r="BF474"/>
  <c r="X474"/>
  <c r="V474"/>
  <c r="T474"/>
  <c r="P474"/>
  <c r="BI473"/>
  <c r="BH473"/>
  <c r="BG473"/>
  <c r="BF473"/>
  <c r="X473"/>
  <c r="V473"/>
  <c r="T473"/>
  <c r="P473"/>
  <c r="BI472"/>
  <c r="BH472"/>
  <c r="BG472"/>
  <c r="BF472"/>
  <c r="X472"/>
  <c r="V472"/>
  <c r="T472"/>
  <c r="P472"/>
  <c r="BI471"/>
  <c r="BH471"/>
  <c r="BG471"/>
  <c r="BF471"/>
  <c r="X471"/>
  <c r="V471"/>
  <c r="T471"/>
  <c r="P471"/>
  <c r="BI470"/>
  <c r="BH470"/>
  <c r="BG470"/>
  <c r="BF470"/>
  <c r="X470"/>
  <c r="V470"/>
  <c r="T470"/>
  <c r="P470"/>
  <c r="BI469"/>
  <c r="BH469"/>
  <c r="BG469"/>
  <c r="BF469"/>
  <c r="X469"/>
  <c r="V469"/>
  <c r="T469"/>
  <c r="P469"/>
  <c r="BI468"/>
  <c r="BH468"/>
  <c r="BG468"/>
  <c r="BF468"/>
  <c r="X468"/>
  <c r="V468"/>
  <c r="T468"/>
  <c r="P468"/>
  <c r="BI467"/>
  <c r="BH467"/>
  <c r="BG467"/>
  <c r="BF467"/>
  <c r="X467"/>
  <c r="V467"/>
  <c r="T467"/>
  <c r="P467"/>
  <c r="BI466"/>
  <c r="BH466"/>
  <c r="BG466"/>
  <c r="BF466"/>
  <c r="X466"/>
  <c r="V466"/>
  <c r="T466"/>
  <c r="P466"/>
  <c r="BI465"/>
  <c r="BH465"/>
  <c r="BG465"/>
  <c r="BF465"/>
  <c r="X465"/>
  <c r="V465"/>
  <c r="T465"/>
  <c r="P465"/>
  <c r="BI464"/>
  <c r="BH464"/>
  <c r="BG464"/>
  <c r="BF464"/>
  <c r="X464"/>
  <c r="V464"/>
  <c r="T464"/>
  <c r="P464"/>
  <c r="BI463"/>
  <c r="BH463"/>
  <c r="BG463"/>
  <c r="BF463"/>
  <c r="X463"/>
  <c r="V463"/>
  <c r="T463"/>
  <c r="P463"/>
  <c r="BI462"/>
  <c r="BH462"/>
  <c r="BG462"/>
  <c r="BF462"/>
  <c r="X462"/>
  <c r="V462"/>
  <c r="T462"/>
  <c r="P462"/>
  <c r="BI461"/>
  <c r="BH461"/>
  <c r="BG461"/>
  <c r="BF461"/>
  <c r="X461"/>
  <c r="V461"/>
  <c r="T461"/>
  <c r="P461"/>
  <c r="BI460"/>
  <c r="BH460"/>
  <c r="BG460"/>
  <c r="BF460"/>
  <c r="X460"/>
  <c r="V460"/>
  <c r="T460"/>
  <c r="P460"/>
  <c r="BI459"/>
  <c r="BH459"/>
  <c r="BG459"/>
  <c r="BF459"/>
  <c r="X459"/>
  <c r="V459"/>
  <c r="T459"/>
  <c r="P459"/>
  <c r="BI458"/>
  <c r="BH458"/>
  <c r="BG458"/>
  <c r="BF458"/>
  <c r="X458"/>
  <c r="V458"/>
  <c r="T458"/>
  <c r="P458"/>
  <c r="BI457"/>
  <c r="BH457"/>
  <c r="BG457"/>
  <c r="BF457"/>
  <c r="X457"/>
  <c r="V457"/>
  <c r="T457"/>
  <c r="P457"/>
  <c r="BI456"/>
  <c r="BH456"/>
  <c r="BG456"/>
  <c r="BF456"/>
  <c r="X456"/>
  <c r="V456"/>
  <c r="T456"/>
  <c r="P456"/>
  <c r="BI455"/>
  <c r="BH455"/>
  <c r="BG455"/>
  <c r="BF455"/>
  <c r="X455"/>
  <c r="V455"/>
  <c r="T455"/>
  <c r="P455"/>
  <c r="BI454"/>
  <c r="BH454"/>
  <c r="BG454"/>
  <c r="BF454"/>
  <c r="X454"/>
  <c r="V454"/>
  <c r="T454"/>
  <c r="P454"/>
  <c r="BI453"/>
  <c r="BH453"/>
  <c r="BG453"/>
  <c r="BF453"/>
  <c r="X453"/>
  <c r="V453"/>
  <c r="T453"/>
  <c r="P453"/>
  <c r="BI452"/>
  <c r="BH452"/>
  <c r="BG452"/>
  <c r="BF452"/>
  <c r="X452"/>
  <c r="V452"/>
  <c r="T452"/>
  <c r="P452"/>
  <c r="BI451"/>
  <c r="BH451"/>
  <c r="BG451"/>
  <c r="BF451"/>
  <c r="X451"/>
  <c r="V451"/>
  <c r="T451"/>
  <c r="P451"/>
  <c r="BI450"/>
  <c r="BH450"/>
  <c r="BG450"/>
  <c r="BF450"/>
  <c r="X450"/>
  <c r="V450"/>
  <c r="T450"/>
  <c r="P450"/>
  <c r="BI449"/>
  <c r="BH449"/>
  <c r="BG449"/>
  <c r="BF449"/>
  <c r="X449"/>
  <c r="V449"/>
  <c r="T449"/>
  <c r="P449"/>
  <c r="BI448"/>
  <c r="BH448"/>
  <c r="BG448"/>
  <c r="BF448"/>
  <c r="X448"/>
  <c r="V448"/>
  <c r="T448"/>
  <c r="P448"/>
  <c r="BI447"/>
  <c r="BH447"/>
  <c r="BG447"/>
  <c r="BF447"/>
  <c r="X447"/>
  <c r="V447"/>
  <c r="T447"/>
  <c r="P447"/>
  <c r="BI446"/>
  <c r="BH446"/>
  <c r="BG446"/>
  <c r="BF446"/>
  <c r="X446"/>
  <c r="V446"/>
  <c r="T446"/>
  <c r="P446"/>
  <c r="BI445"/>
  <c r="BH445"/>
  <c r="BG445"/>
  <c r="BF445"/>
  <c r="X445"/>
  <c r="V445"/>
  <c r="T445"/>
  <c r="P445"/>
  <c r="BI444"/>
  <c r="BH444"/>
  <c r="BG444"/>
  <c r="BF444"/>
  <c r="X444"/>
  <c r="V444"/>
  <c r="T444"/>
  <c r="P444"/>
  <c r="BI443"/>
  <c r="BH443"/>
  <c r="BG443"/>
  <c r="BF443"/>
  <c r="X443"/>
  <c r="V443"/>
  <c r="T443"/>
  <c r="P443"/>
  <c r="BI442"/>
  <c r="BH442"/>
  <c r="BG442"/>
  <c r="BF442"/>
  <c r="X442"/>
  <c r="V442"/>
  <c r="T442"/>
  <c r="P442"/>
  <c r="BI441"/>
  <c r="BH441"/>
  <c r="BG441"/>
  <c r="BF441"/>
  <c r="X441"/>
  <c r="V441"/>
  <c r="T441"/>
  <c r="P441"/>
  <c r="BI440"/>
  <c r="BH440"/>
  <c r="BG440"/>
  <c r="BF440"/>
  <c r="X440"/>
  <c r="V440"/>
  <c r="T440"/>
  <c r="P440"/>
  <c r="BI439"/>
  <c r="BH439"/>
  <c r="BG439"/>
  <c r="BF439"/>
  <c r="X439"/>
  <c r="V439"/>
  <c r="T439"/>
  <c r="P439"/>
  <c r="BI438"/>
  <c r="BH438"/>
  <c r="BG438"/>
  <c r="BF438"/>
  <c r="X438"/>
  <c r="V438"/>
  <c r="T438"/>
  <c r="P438"/>
  <c r="BI437"/>
  <c r="BH437"/>
  <c r="BG437"/>
  <c r="BF437"/>
  <c r="X437"/>
  <c r="V437"/>
  <c r="T437"/>
  <c r="P437"/>
  <c r="BI436"/>
  <c r="BH436"/>
  <c r="BG436"/>
  <c r="BF436"/>
  <c r="X436"/>
  <c r="V436"/>
  <c r="T436"/>
  <c r="P436"/>
  <c r="BI435"/>
  <c r="BH435"/>
  <c r="BG435"/>
  <c r="BF435"/>
  <c r="X435"/>
  <c r="V435"/>
  <c r="T435"/>
  <c r="P435"/>
  <c r="BI434"/>
  <c r="BH434"/>
  <c r="BG434"/>
  <c r="BF434"/>
  <c r="X434"/>
  <c r="V434"/>
  <c r="T434"/>
  <c r="P434"/>
  <c r="BI433"/>
  <c r="BH433"/>
  <c r="BG433"/>
  <c r="BF433"/>
  <c r="X433"/>
  <c r="V433"/>
  <c r="T433"/>
  <c r="P433"/>
  <c r="BI431"/>
  <c r="BH431"/>
  <c r="BG431"/>
  <c r="BF431"/>
  <c r="X431"/>
  <c r="V431"/>
  <c r="T431"/>
  <c r="P431"/>
  <c r="BI430"/>
  <c r="BH430"/>
  <c r="BG430"/>
  <c r="BF430"/>
  <c r="X430"/>
  <c r="V430"/>
  <c r="T430"/>
  <c r="P430"/>
  <c r="BI429"/>
  <c r="BH429"/>
  <c r="BG429"/>
  <c r="BF429"/>
  <c r="X429"/>
  <c r="V429"/>
  <c r="T429"/>
  <c r="P429"/>
  <c r="BI428"/>
  <c r="BH428"/>
  <c r="BG428"/>
  <c r="BF428"/>
  <c r="X428"/>
  <c r="V428"/>
  <c r="T428"/>
  <c r="P428"/>
  <c r="BI427"/>
  <c r="BH427"/>
  <c r="BG427"/>
  <c r="BF427"/>
  <c r="X427"/>
  <c r="V427"/>
  <c r="T427"/>
  <c r="P427"/>
  <c r="BI426"/>
  <c r="BH426"/>
  <c r="BG426"/>
  <c r="BF426"/>
  <c r="X426"/>
  <c r="V426"/>
  <c r="T426"/>
  <c r="P426"/>
  <c r="BI425"/>
  <c r="BH425"/>
  <c r="BG425"/>
  <c r="BF425"/>
  <c r="X425"/>
  <c r="V425"/>
  <c r="T425"/>
  <c r="P425"/>
  <c r="BI424"/>
  <c r="BH424"/>
  <c r="BG424"/>
  <c r="BF424"/>
  <c r="X424"/>
  <c r="V424"/>
  <c r="T424"/>
  <c r="P424"/>
  <c r="BI423"/>
  <c r="BH423"/>
  <c r="BG423"/>
  <c r="BF423"/>
  <c r="X423"/>
  <c r="V423"/>
  <c r="T423"/>
  <c r="P423"/>
  <c r="BI422"/>
  <c r="BH422"/>
  <c r="BG422"/>
  <c r="BF422"/>
  <c r="X422"/>
  <c r="V422"/>
  <c r="T422"/>
  <c r="P422"/>
  <c r="BI421"/>
  <c r="BH421"/>
  <c r="BG421"/>
  <c r="BF421"/>
  <c r="X421"/>
  <c r="V421"/>
  <c r="T421"/>
  <c r="P421"/>
  <c r="BI420"/>
  <c r="BH420"/>
  <c r="BG420"/>
  <c r="BF420"/>
  <c r="X420"/>
  <c r="V420"/>
  <c r="T420"/>
  <c r="P420"/>
  <c r="BI419"/>
  <c r="BH419"/>
  <c r="BG419"/>
  <c r="BF419"/>
  <c r="X419"/>
  <c r="V419"/>
  <c r="T419"/>
  <c r="P419"/>
  <c r="BI418"/>
  <c r="BH418"/>
  <c r="BG418"/>
  <c r="BF418"/>
  <c r="X418"/>
  <c r="V418"/>
  <c r="T418"/>
  <c r="P418"/>
  <c r="BI417"/>
  <c r="BH417"/>
  <c r="BG417"/>
  <c r="BF417"/>
  <c r="X417"/>
  <c r="V417"/>
  <c r="T417"/>
  <c r="P417"/>
  <c r="BI416"/>
  <c r="BH416"/>
  <c r="BG416"/>
  <c r="BF416"/>
  <c r="X416"/>
  <c r="V416"/>
  <c r="T416"/>
  <c r="P416"/>
  <c r="BI415"/>
  <c r="BH415"/>
  <c r="BG415"/>
  <c r="BF415"/>
  <c r="X415"/>
  <c r="V415"/>
  <c r="T415"/>
  <c r="P415"/>
  <c r="BI414"/>
  <c r="BH414"/>
  <c r="BG414"/>
  <c r="BF414"/>
  <c r="X414"/>
  <c r="V414"/>
  <c r="T414"/>
  <c r="P414"/>
  <c r="BI413"/>
  <c r="BH413"/>
  <c r="BG413"/>
  <c r="BF413"/>
  <c r="X413"/>
  <c r="V413"/>
  <c r="T413"/>
  <c r="P413"/>
  <c r="BI412"/>
  <c r="BH412"/>
  <c r="BG412"/>
  <c r="BF412"/>
  <c r="X412"/>
  <c r="V412"/>
  <c r="T412"/>
  <c r="P412"/>
  <c r="BI411"/>
  <c r="BH411"/>
  <c r="BG411"/>
  <c r="BF411"/>
  <c r="X411"/>
  <c r="V411"/>
  <c r="T411"/>
  <c r="P411"/>
  <c r="BI410"/>
  <c r="BH410"/>
  <c r="BG410"/>
  <c r="BF410"/>
  <c r="X410"/>
  <c r="V410"/>
  <c r="T410"/>
  <c r="P410"/>
  <c r="BI409"/>
  <c r="BH409"/>
  <c r="BG409"/>
  <c r="BF409"/>
  <c r="X409"/>
  <c r="V409"/>
  <c r="T409"/>
  <c r="P409"/>
  <c r="BI408"/>
  <c r="BH408"/>
  <c r="BG408"/>
  <c r="BF408"/>
  <c r="X408"/>
  <c r="V408"/>
  <c r="T408"/>
  <c r="P408"/>
  <c r="BI407"/>
  <c r="BH407"/>
  <c r="BG407"/>
  <c r="BF407"/>
  <c r="X407"/>
  <c r="V407"/>
  <c r="T407"/>
  <c r="P407"/>
  <c r="BI406"/>
  <c r="BH406"/>
  <c r="BG406"/>
  <c r="BF406"/>
  <c r="X406"/>
  <c r="V406"/>
  <c r="T406"/>
  <c r="P406"/>
  <c r="BI405"/>
  <c r="BH405"/>
  <c r="BG405"/>
  <c r="BF405"/>
  <c r="X405"/>
  <c r="V405"/>
  <c r="T405"/>
  <c r="P405"/>
  <c r="BI404"/>
  <c r="BH404"/>
  <c r="BG404"/>
  <c r="BF404"/>
  <c r="X404"/>
  <c r="V404"/>
  <c r="T404"/>
  <c r="P404"/>
  <c r="BI403"/>
  <c r="BH403"/>
  <c r="BG403"/>
  <c r="BF403"/>
  <c r="X403"/>
  <c r="V403"/>
  <c r="T403"/>
  <c r="P403"/>
  <c r="BI402"/>
  <c r="BH402"/>
  <c r="BG402"/>
  <c r="BF402"/>
  <c r="X402"/>
  <c r="V402"/>
  <c r="T402"/>
  <c r="P402"/>
  <c r="BI401"/>
  <c r="BH401"/>
  <c r="BG401"/>
  <c r="BF401"/>
  <c r="X401"/>
  <c r="V401"/>
  <c r="T401"/>
  <c r="P401"/>
  <c r="BI400"/>
  <c r="BH400"/>
  <c r="BG400"/>
  <c r="BF400"/>
  <c r="X400"/>
  <c r="V400"/>
  <c r="T400"/>
  <c r="P400"/>
  <c r="BI399"/>
  <c r="BH399"/>
  <c r="BG399"/>
  <c r="BF399"/>
  <c r="X399"/>
  <c r="V399"/>
  <c r="T399"/>
  <c r="P399"/>
  <c r="BI398"/>
  <c r="BH398"/>
  <c r="BG398"/>
  <c r="BF398"/>
  <c r="X398"/>
  <c r="V398"/>
  <c r="T398"/>
  <c r="P398"/>
  <c r="BI397"/>
  <c r="BH397"/>
  <c r="BG397"/>
  <c r="BF397"/>
  <c r="X397"/>
  <c r="V397"/>
  <c r="T397"/>
  <c r="P397"/>
  <c r="BI396"/>
  <c r="BH396"/>
  <c r="BG396"/>
  <c r="BF396"/>
  <c r="X396"/>
  <c r="V396"/>
  <c r="T396"/>
  <c r="P396"/>
  <c r="BI395"/>
  <c r="BH395"/>
  <c r="BG395"/>
  <c r="BF395"/>
  <c r="X395"/>
  <c r="V395"/>
  <c r="T395"/>
  <c r="P395"/>
  <c r="BI394"/>
  <c r="BH394"/>
  <c r="BG394"/>
  <c r="BF394"/>
  <c r="X394"/>
  <c r="V394"/>
  <c r="T394"/>
  <c r="P394"/>
  <c r="BI393"/>
  <c r="BH393"/>
  <c r="BG393"/>
  <c r="BF393"/>
  <c r="X393"/>
  <c r="V393"/>
  <c r="T393"/>
  <c r="P393"/>
  <c r="BI392"/>
  <c r="BH392"/>
  <c r="BG392"/>
  <c r="BF392"/>
  <c r="X392"/>
  <c r="V392"/>
  <c r="T392"/>
  <c r="P392"/>
  <c r="BI391"/>
  <c r="BH391"/>
  <c r="BG391"/>
  <c r="BF391"/>
  <c r="X391"/>
  <c r="V391"/>
  <c r="T391"/>
  <c r="P391"/>
  <c r="BI390"/>
  <c r="BH390"/>
  <c r="BG390"/>
  <c r="BF390"/>
  <c r="X390"/>
  <c r="V390"/>
  <c r="T390"/>
  <c r="P390"/>
  <c r="BI389"/>
  <c r="BH389"/>
  <c r="BG389"/>
  <c r="BF389"/>
  <c r="X389"/>
  <c r="V389"/>
  <c r="T389"/>
  <c r="P389"/>
  <c r="BI388"/>
  <c r="BH388"/>
  <c r="BG388"/>
  <c r="BF388"/>
  <c r="X388"/>
  <c r="V388"/>
  <c r="T388"/>
  <c r="P388"/>
  <c r="BI387"/>
  <c r="BH387"/>
  <c r="BG387"/>
  <c r="BF387"/>
  <c r="X387"/>
  <c r="V387"/>
  <c r="T387"/>
  <c r="P387"/>
  <c r="BI386"/>
  <c r="BH386"/>
  <c r="BG386"/>
  <c r="BF386"/>
  <c r="X386"/>
  <c r="V386"/>
  <c r="T386"/>
  <c r="P386"/>
  <c r="BI385"/>
  <c r="BH385"/>
  <c r="BG385"/>
  <c r="BF385"/>
  <c r="X385"/>
  <c r="V385"/>
  <c r="T385"/>
  <c r="P385"/>
  <c r="BI384"/>
  <c r="BH384"/>
  <c r="BG384"/>
  <c r="BF384"/>
  <c r="X384"/>
  <c r="V384"/>
  <c r="T384"/>
  <c r="P384"/>
  <c r="BI383"/>
  <c r="BH383"/>
  <c r="BG383"/>
  <c r="BF383"/>
  <c r="X383"/>
  <c r="V383"/>
  <c r="T383"/>
  <c r="P383"/>
  <c r="BI382"/>
  <c r="BH382"/>
  <c r="BG382"/>
  <c r="BF382"/>
  <c r="X382"/>
  <c r="V382"/>
  <c r="T382"/>
  <c r="P382"/>
  <c r="BI381"/>
  <c r="BH381"/>
  <c r="BG381"/>
  <c r="BF381"/>
  <c r="X381"/>
  <c r="V381"/>
  <c r="T381"/>
  <c r="P381"/>
  <c r="BI380"/>
  <c r="BH380"/>
  <c r="BG380"/>
  <c r="BF380"/>
  <c r="X380"/>
  <c r="V380"/>
  <c r="T380"/>
  <c r="P380"/>
  <c r="BI379"/>
  <c r="BH379"/>
  <c r="BG379"/>
  <c r="BF379"/>
  <c r="X379"/>
  <c r="V379"/>
  <c r="T379"/>
  <c r="P379"/>
  <c r="BI378"/>
  <c r="BH378"/>
  <c r="BG378"/>
  <c r="BF378"/>
  <c r="X378"/>
  <c r="V378"/>
  <c r="T378"/>
  <c r="P378"/>
  <c r="BI377"/>
  <c r="BH377"/>
  <c r="BG377"/>
  <c r="BF377"/>
  <c r="X377"/>
  <c r="V377"/>
  <c r="T377"/>
  <c r="P377"/>
  <c r="BI376"/>
  <c r="BH376"/>
  <c r="BG376"/>
  <c r="BF376"/>
  <c r="X376"/>
  <c r="V376"/>
  <c r="T376"/>
  <c r="P376"/>
  <c r="BI375"/>
  <c r="BH375"/>
  <c r="BG375"/>
  <c r="BF375"/>
  <c r="X375"/>
  <c r="V375"/>
  <c r="T375"/>
  <c r="P375"/>
  <c r="BI374"/>
  <c r="BH374"/>
  <c r="BG374"/>
  <c r="BF374"/>
  <c r="X374"/>
  <c r="V374"/>
  <c r="T374"/>
  <c r="P374"/>
  <c r="BI373"/>
  <c r="BH373"/>
  <c r="BG373"/>
  <c r="BF373"/>
  <c r="X373"/>
  <c r="V373"/>
  <c r="T373"/>
  <c r="P373"/>
  <c r="BI372"/>
  <c r="BH372"/>
  <c r="BG372"/>
  <c r="BF372"/>
  <c r="X372"/>
  <c r="V372"/>
  <c r="T372"/>
  <c r="P372"/>
  <c r="BI371"/>
  <c r="BH371"/>
  <c r="BG371"/>
  <c r="BF371"/>
  <c r="X371"/>
  <c r="V371"/>
  <c r="T371"/>
  <c r="P371"/>
  <c r="BI370"/>
  <c r="BH370"/>
  <c r="BG370"/>
  <c r="BF370"/>
  <c r="X370"/>
  <c r="V370"/>
  <c r="T370"/>
  <c r="P370"/>
  <c r="BI369"/>
  <c r="BH369"/>
  <c r="BG369"/>
  <c r="BF369"/>
  <c r="X369"/>
  <c r="V369"/>
  <c r="T369"/>
  <c r="P369"/>
  <c r="BI368"/>
  <c r="BH368"/>
  <c r="BG368"/>
  <c r="BF368"/>
  <c r="X368"/>
  <c r="V368"/>
  <c r="T368"/>
  <c r="P368"/>
  <c r="BI367"/>
  <c r="BH367"/>
  <c r="BG367"/>
  <c r="BF367"/>
  <c r="X367"/>
  <c r="V367"/>
  <c r="T367"/>
  <c r="P367"/>
  <c r="BI366"/>
  <c r="BH366"/>
  <c r="BG366"/>
  <c r="BF366"/>
  <c r="X366"/>
  <c r="V366"/>
  <c r="T366"/>
  <c r="P366"/>
  <c r="BI365"/>
  <c r="BH365"/>
  <c r="BG365"/>
  <c r="BF365"/>
  <c r="X365"/>
  <c r="V365"/>
  <c r="T365"/>
  <c r="P365"/>
  <c r="BI364"/>
  <c r="BH364"/>
  <c r="BG364"/>
  <c r="BF364"/>
  <c r="X364"/>
  <c r="V364"/>
  <c r="T364"/>
  <c r="P364"/>
  <c r="BI363"/>
  <c r="BH363"/>
  <c r="BG363"/>
  <c r="BF363"/>
  <c r="X363"/>
  <c r="V363"/>
  <c r="T363"/>
  <c r="P363"/>
  <c r="BI362"/>
  <c r="BH362"/>
  <c r="BG362"/>
  <c r="BF362"/>
  <c r="X362"/>
  <c r="V362"/>
  <c r="T362"/>
  <c r="P362"/>
  <c r="BI361"/>
  <c r="BH361"/>
  <c r="BG361"/>
  <c r="BF361"/>
  <c r="X361"/>
  <c r="V361"/>
  <c r="T361"/>
  <c r="P361"/>
  <c r="BI360"/>
  <c r="BH360"/>
  <c r="BG360"/>
  <c r="BF360"/>
  <c r="X360"/>
  <c r="V360"/>
  <c r="T360"/>
  <c r="P360"/>
  <c r="BI359"/>
  <c r="BH359"/>
  <c r="BG359"/>
  <c r="BF359"/>
  <c r="X359"/>
  <c r="V359"/>
  <c r="T359"/>
  <c r="P359"/>
  <c r="BI358"/>
  <c r="BH358"/>
  <c r="BG358"/>
  <c r="BF358"/>
  <c r="X358"/>
  <c r="V358"/>
  <c r="T358"/>
  <c r="P358"/>
  <c r="BI357"/>
  <c r="BH357"/>
  <c r="BG357"/>
  <c r="BF357"/>
  <c r="X357"/>
  <c r="V357"/>
  <c r="T357"/>
  <c r="P357"/>
  <c r="BI356"/>
  <c r="BH356"/>
  <c r="BG356"/>
  <c r="BF356"/>
  <c r="X356"/>
  <c r="V356"/>
  <c r="T356"/>
  <c r="P356"/>
  <c r="BI355"/>
  <c r="BH355"/>
  <c r="BG355"/>
  <c r="BF355"/>
  <c r="X355"/>
  <c r="V355"/>
  <c r="T355"/>
  <c r="P355"/>
  <c r="BI354"/>
  <c r="BH354"/>
  <c r="BG354"/>
  <c r="BF354"/>
  <c r="X354"/>
  <c r="V354"/>
  <c r="T354"/>
  <c r="P354"/>
  <c r="BI353"/>
  <c r="BH353"/>
  <c r="BG353"/>
  <c r="BF353"/>
  <c r="X353"/>
  <c r="V353"/>
  <c r="T353"/>
  <c r="P353"/>
  <c r="BI352"/>
  <c r="BH352"/>
  <c r="BG352"/>
  <c r="BF352"/>
  <c r="X352"/>
  <c r="V352"/>
  <c r="T352"/>
  <c r="P352"/>
  <c r="BI351"/>
  <c r="BH351"/>
  <c r="BG351"/>
  <c r="BF351"/>
  <c r="X351"/>
  <c r="V351"/>
  <c r="T351"/>
  <c r="P351"/>
  <c r="BI350"/>
  <c r="BH350"/>
  <c r="BG350"/>
  <c r="BF350"/>
  <c r="X350"/>
  <c r="V350"/>
  <c r="T350"/>
  <c r="P350"/>
  <c r="BI349"/>
  <c r="BH349"/>
  <c r="BG349"/>
  <c r="BF349"/>
  <c r="X349"/>
  <c r="V349"/>
  <c r="T349"/>
  <c r="P349"/>
  <c r="BI348"/>
  <c r="BH348"/>
  <c r="BG348"/>
  <c r="BF348"/>
  <c r="X348"/>
  <c r="V348"/>
  <c r="T348"/>
  <c r="P348"/>
  <c r="BI347"/>
  <c r="BH347"/>
  <c r="BG347"/>
  <c r="BF347"/>
  <c r="X347"/>
  <c r="V347"/>
  <c r="T347"/>
  <c r="P347"/>
  <c r="BI346"/>
  <c r="BH346"/>
  <c r="BG346"/>
  <c r="BF346"/>
  <c r="X346"/>
  <c r="V346"/>
  <c r="T346"/>
  <c r="P346"/>
  <c r="BI345"/>
  <c r="BH345"/>
  <c r="BG345"/>
  <c r="BF345"/>
  <c r="X345"/>
  <c r="V345"/>
  <c r="T345"/>
  <c r="P345"/>
  <c r="BI344"/>
  <c r="BH344"/>
  <c r="BG344"/>
  <c r="BF344"/>
  <c r="X344"/>
  <c r="V344"/>
  <c r="T344"/>
  <c r="P344"/>
  <c r="BI343"/>
  <c r="BH343"/>
  <c r="BG343"/>
  <c r="BF343"/>
  <c r="X343"/>
  <c r="V343"/>
  <c r="T343"/>
  <c r="P343"/>
  <c r="BI342"/>
  <c r="BH342"/>
  <c r="BG342"/>
  <c r="BF342"/>
  <c r="X342"/>
  <c r="V342"/>
  <c r="T342"/>
  <c r="P342"/>
  <c r="BI341"/>
  <c r="BH341"/>
  <c r="BG341"/>
  <c r="BF341"/>
  <c r="X341"/>
  <c r="V341"/>
  <c r="T341"/>
  <c r="P341"/>
  <c r="BI340"/>
  <c r="BH340"/>
  <c r="BG340"/>
  <c r="BF340"/>
  <c r="X340"/>
  <c r="V340"/>
  <c r="T340"/>
  <c r="P340"/>
  <c r="BI339"/>
  <c r="BH339"/>
  <c r="BG339"/>
  <c r="BF339"/>
  <c r="X339"/>
  <c r="V339"/>
  <c r="T339"/>
  <c r="P339"/>
  <c r="BI338"/>
  <c r="BH338"/>
  <c r="BG338"/>
  <c r="BF338"/>
  <c r="X338"/>
  <c r="V338"/>
  <c r="T338"/>
  <c r="P338"/>
  <c r="BI337"/>
  <c r="BH337"/>
  <c r="BG337"/>
  <c r="BF337"/>
  <c r="X337"/>
  <c r="V337"/>
  <c r="T337"/>
  <c r="P337"/>
  <c r="BI336"/>
  <c r="BH336"/>
  <c r="BG336"/>
  <c r="BF336"/>
  <c r="X336"/>
  <c r="V336"/>
  <c r="T336"/>
  <c r="P336"/>
  <c r="BI335"/>
  <c r="BH335"/>
  <c r="BG335"/>
  <c r="BF335"/>
  <c r="X335"/>
  <c r="V335"/>
  <c r="T335"/>
  <c r="P335"/>
  <c r="BI334"/>
  <c r="BH334"/>
  <c r="BG334"/>
  <c r="BF334"/>
  <c r="X334"/>
  <c r="V334"/>
  <c r="T334"/>
  <c r="P334"/>
  <c r="BI333"/>
  <c r="BH333"/>
  <c r="BG333"/>
  <c r="BF333"/>
  <c r="X333"/>
  <c r="V333"/>
  <c r="T333"/>
  <c r="P333"/>
  <c r="BI332"/>
  <c r="BH332"/>
  <c r="BG332"/>
  <c r="BF332"/>
  <c r="X332"/>
  <c r="V332"/>
  <c r="T332"/>
  <c r="P332"/>
  <c r="BI331"/>
  <c r="BH331"/>
  <c r="BG331"/>
  <c r="BF331"/>
  <c r="X331"/>
  <c r="V331"/>
  <c r="T331"/>
  <c r="P331"/>
  <c r="BI330"/>
  <c r="BH330"/>
  <c r="BG330"/>
  <c r="BF330"/>
  <c r="X330"/>
  <c r="V330"/>
  <c r="T330"/>
  <c r="P330"/>
  <c r="BI329"/>
  <c r="BH329"/>
  <c r="BG329"/>
  <c r="BF329"/>
  <c r="X329"/>
  <c r="V329"/>
  <c r="T329"/>
  <c r="P329"/>
  <c r="BI328"/>
  <c r="BH328"/>
  <c r="BG328"/>
  <c r="BF328"/>
  <c r="X328"/>
  <c r="V328"/>
  <c r="T328"/>
  <c r="P328"/>
  <c r="BI327"/>
  <c r="BH327"/>
  <c r="BG327"/>
  <c r="BF327"/>
  <c r="X327"/>
  <c r="V327"/>
  <c r="T327"/>
  <c r="P327"/>
  <c r="BI326"/>
  <c r="BH326"/>
  <c r="BG326"/>
  <c r="BF326"/>
  <c r="X326"/>
  <c r="V326"/>
  <c r="T326"/>
  <c r="P326"/>
  <c r="BI325"/>
  <c r="BH325"/>
  <c r="BG325"/>
  <c r="BF325"/>
  <c r="X325"/>
  <c r="V325"/>
  <c r="T325"/>
  <c r="P325"/>
  <c r="BI324"/>
  <c r="BH324"/>
  <c r="BG324"/>
  <c r="BF324"/>
  <c r="X324"/>
  <c r="V324"/>
  <c r="T324"/>
  <c r="P324"/>
  <c r="BI323"/>
  <c r="BH323"/>
  <c r="BG323"/>
  <c r="BF323"/>
  <c r="X323"/>
  <c r="V323"/>
  <c r="T323"/>
  <c r="P323"/>
  <c r="BI322"/>
  <c r="BH322"/>
  <c r="BG322"/>
  <c r="BF322"/>
  <c r="X322"/>
  <c r="V322"/>
  <c r="T322"/>
  <c r="P322"/>
  <c r="BI321"/>
  <c r="BH321"/>
  <c r="BG321"/>
  <c r="BF321"/>
  <c r="X321"/>
  <c r="V321"/>
  <c r="T321"/>
  <c r="P321"/>
  <c r="BI320"/>
  <c r="BH320"/>
  <c r="BG320"/>
  <c r="BF320"/>
  <c r="X320"/>
  <c r="V320"/>
  <c r="T320"/>
  <c r="P320"/>
  <c r="BI319"/>
  <c r="BH319"/>
  <c r="BG319"/>
  <c r="BF319"/>
  <c r="X319"/>
  <c r="V319"/>
  <c r="T319"/>
  <c r="P319"/>
  <c r="BI318"/>
  <c r="BH318"/>
  <c r="BG318"/>
  <c r="BF318"/>
  <c r="X318"/>
  <c r="V318"/>
  <c r="T318"/>
  <c r="P318"/>
  <c r="BI317"/>
  <c r="BH317"/>
  <c r="BG317"/>
  <c r="BF317"/>
  <c r="X317"/>
  <c r="V317"/>
  <c r="T317"/>
  <c r="P317"/>
  <c r="BI316"/>
  <c r="BH316"/>
  <c r="BG316"/>
  <c r="BF316"/>
  <c r="X316"/>
  <c r="V316"/>
  <c r="T316"/>
  <c r="P316"/>
  <c r="BI315"/>
  <c r="BH315"/>
  <c r="BG315"/>
  <c r="BF315"/>
  <c r="X315"/>
  <c r="V315"/>
  <c r="T315"/>
  <c r="P315"/>
  <c r="BI314"/>
  <c r="BH314"/>
  <c r="BG314"/>
  <c r="BF314"/>
  <c r="X314"/>
  <c r="V314"/>
  <c r="T314"/>
  <c r="P314"/>
  <c r="BI313"/>
  <c r="BH313"/>
  <c r="BG313"/>
  <c r="BF313"/>
  <c r="X313"/>
  <c r="V313"/>
  <c r="T313"/>
  <c r="P313"/>
  <c r="BI312"/>
  <c r="BH312"/>
  <c r="BG312"/>
  <c r="BF312"/>
  <c r="X312"/>
  <c r="V312"/>
  <c r="T312"/>
  <c r="P312"/>
  <c r="BI311"/>
  <c r="BH311"/>
  <c r="BG311"/>
  <c r="BF311"/>
  <c r="X311"/>
  <c r="V311"/>
  <c r="T311"/>
  <c r="P311"/>
  <c r="BI310"/>
  <c r="BH310"/>
  <c r="BG310"/>
  <c r="BF310"/>
  <c r="X310"/>
  <c r="V310"/>
  <c r="T310"/>
  <c r="P310"/>
  <c r="BI309"/>
  <c r="BH309"/>
  <c r="BG309"/>
  <c r="BF309"/>
  <c r="X309"/>
  <c r="V309"/>
  <c r="T309"/>
  <c r="P309"/>
  <c r="BI308"/>
  <c r="BH308"/>
  <c r="BG308"/>
  <c r="BF308"/>
  <c r="X308"/>
  <c r="V308"/>
  <c r="T308"/>
  <c r="P308"/>
  <c r="BI307"/>
  <c r="BH307"/>
  <c r="BG307"/>
  <c r="BF307"/>
  <c r="X307"/>
  <c r="V307"/>
  <c r="T307"/>
  <c r="P307"/>
  <c r="BI306"/>
  <c r="BH306"/>
  <c r="BG306"/>
  <c r="BF306"/>
  <c r="X306"/>
  <c r="V306"/>
  <c r="T306"/>
  <c r="P306"/>
  <c r="BI305"/>
  <c r="BH305"/>
  <c r="BG305"/>
  <c r="BF305"/>
  <c r="X305"/>
  <c r="V305"/>
  <c r="T305"/>
  <c r="P305"/>
  <c r="BI304"/>
  <c r="BH304"/>
  <c r="BG304"/>
  <c r="BF304"/>
  <c r="X304"/>
  <c r="V304"/>
  <c r="T304"/>
  <c r="P304"/>
  <c r="BI303"/>
  <c r="BH303"/>
  <c r="BG303"/>
  <c r="BF303"/>
  <c r="X303"/>
  <c r="V303"/>
  <c r="T303"/>
  <c r="P303"/>
  <c r="BI302"/>
  <c r="BH302"/>
  <c r="BG302"/>
  <c r="BF302"/>
  <c r="X302"/>
  <c r="V302"/>
  <c r="T302"/>
  <c r="P302"/>
  <c r="BI301"/>
  <c r="BH301"/>
  <c r="BG301"/>
  <c r="BF301"/>
  <c r="X301"/>
  <c r="V301"/>
  <c r="T301"/>
  <c r="P301"/>
  <c r="BI300"/>
  <c r="BH300"/>
  <c r="BG300"/>
  <c r="BF300"/>
  <c r="X300"/>
  <c r="V300"/>
  <c r="T300"/>
  <c r="P300"/>
  <c r="BI299"/>
  <c r="BH299"/>
  <c r="BG299"/>
  <c r="BF299"/>
  <c r="X299"/>
  <c r="V299"/>
  <c r="T299"/>
  <c r="P299"/>
  <c r="BI298"/>
  <c r="BH298"/>
  <c r="BG298"/>
  <c r="BF298"/>
  <c r="X298"/>
  <c r="V298"/>
  <c r="T298"/>
  <c r="P298"/>
  <c r="BI297"/>
  <c r="BH297"/>
  <c r="BG297"/>
  <c r="BF297"/>
  <c r="X297"/>
  <c r="V297"/>
  <c r="T297"/>
  <c r="P297"/>
  <c r="BI296"/>
  <c r="BH296"/>
  <c r="BG296"/>
  <c r="BF296"/>
  <c r="X296"/>
  <c r="V296"/>
  <c r="T296"/>
  <c r="P296"/>
  <c r="BI295"/>
  <c r="BH295"/>
  <c r="BG295"/>
  <c r="BF295"/>
  <c r="X295"/>
  <c r="V295"/>
  <c r="T295"/>
  <c r="P295"/>
  <c r="BI294"/>
  <c r="BH294"/>
  <c r="BG294"/>
  <c r="BF294"/>
  <c r="X294"/>
  <c r="V294"/>
  <c r="T294"/>
  <c r="P294"/>
  <c r="BI293"/>
  <c r="BH293"/>
  <c r="BG293"/>
  <c r="BF293"/>
  <c r="X293"/>
  <c r="V293"/>
  <c r="T293"/>
  <c r="P293"/>
  <c r="BI292"/>
  <c r="BH292"/>
  <c r="BG292"/>
  <c r="BF292"/>
  <c r="X292"/>
  <c r="V292"/>
  <c r="T292"/>
  <c r="P292"/>
  <c r="BI291"/>
  <c r="BH291"/>
  <c r="BG291"/>
  <c r="BF291"/>
  <c r="X291"/>
  <c r="V291"/>
  <c r="T291"/>
  <c r="P291"/>
  <c r="BI290"/>
  <c r="BH290"/>
  <c r="BG290"/>
  <c r="BF290"/>
  <c r="X290"/>
  <c r="V290"/>
  <c r="T290"/>
  <c r="P290"/>
  <c r="BI289"/>
  <c r="BH289"/>
  <c r="BG289"/>
  <c r="BF289"/>
  <c r="X289"/>
  <c r="V289"/>
  <c r="T289"/>
  <c r="P289"/>
  <c r="BI288"/>
  <c r="BH288"/>
  <c r="BG288"/>
  <c r="BF288"/>
  <c r="X288"/>
  <c r="V288"/>
  <c r="T288"/>
  <c r="P288"/>
  <c r="BI287"/>
  <c r="BH287"/>
  <c r="BG287"/>
  <c r="BF287"/>
  <c r="X287"/>
  <c r="V287"/>
  <c r="T287"/>
  <c r="P287"/>
  <c r="BI286"/>
  <c r="BH286"/>
  <c r="BG286"/>
  <c r="BF286"/>
  <c r="X286"/>
  <c r="V286"/>
  <c r="T286"/>
  <c r="P286"/>
  <c r="BI285"/>
  <c r="BH285"/>
  <c r="BG285"/>
  <c r="BF285"/>
  <c r="X285"/>
  <c r="V285"/>
  <c r="T285"/>
  <c r="P285"/>
  <c r="BI284"/>
  <c r="BH284"/>
  <c r="BG284"/>
  <c r="BF284"/>
  <c r="X284"/>
  <c r="V284"/>
  <c r="T284"/>
  <c r="P284"/>
  <c r="BI283"/>
  <c r="BH283"/>
  <c r="BG283"/>
  <c r="BF283"/>
  <c r="X283"/>
  <c r="V283"/>
  <c r="T283"/>
  <c r="P283"/>
  <c r="BI282"/>
  <c r="BH282"/>
  <c r="BG282"/>
  <c r="BF282"/>
  <c r="X282"/>
  <c r="V282"/>
  <c r="T282"/>
  <c r="P282"/>
  <c r="BI281"/>
  <c r="BH281"/>
  <c r="BG281"/>
  <c r="BF281"/>
  <c r="X281"/>
  <c r="V281"/>
  <c r="T281"/>
  <c r="P281"/>
  <c r="BI280"/>
  <c r="BH280"/>
  <c r="BG280"/>
  <c r="BF280"/>
  <c r="X280"/>
  <c r="V280"/>
  <c r="T280"/>
  <c r="P280"/>
  <c r="BI279"/>
  <c r="BH279"/>
  <c r="BG279"/>
  <c r="BF279"/>
  <c r="X279"/>
  <c r="V279"/>
  <c r="T279"/>
  <c r="P279"/>
  <c r="BI278"/>
  <c r="BH278"/>
  <c r="BG278"/>
  <c r="BF278"/>
  <c r="X278"/>
  <c r="V278"/>
  <c r="T278"/>
  <c r="P278"/>
  <c r="BI277"/>
  <c r="BH277"/>
  <c r="BG277"/>
  <c r="BF277"/>
  <c r="X277"/>
  <c r="V277"/>
  <c r="T277"/>
  <c r="P277"/>
  <c r="BI276"/>
  <c r="BH276"/>
  <c r="BG276"/>
  <c r="BF276"/>
  <c r="X276"/>
  <c r="V276"/>
  <c r="T276"/>
  <c r="P276"/>
  <c r="BI275"/>
  <c r="BH275"/>
  <c r="BG275"/>
  <c r="BF275"/>
  <c r="X275"/>
  <c r="V275"/>
  <c r="T275"/>
  <c r="P275"/>
  <c r="BI274"/>
  <c r="BH274"/>
  <c r="BG274"/>
  <c r="BF274"/>
  <c r="X274"/>
  <c r="V274"/>
  <c r="T274"/>
  <c r="P274"/>
  <c r="BI273"/>
  <c r="BH273"/>
  <c r="BG273"/>
  <c r="BF273"/>
  <c r="X273"/>
  <c r="V273"/>
  <c r="T273"/>
  <c r="P273"/>
  <c r="BI272"/>
  <c r="BH272"/>
  <c r="BG272"/>
  <c r="BF272"/>
  <c r="X272"/>
  <c r="V272"/>
  <c r="T272"/>
  <c r="P272"/>
  <c r="BI271"/>
  <c r="BH271"/>
  <c r="BG271"/>
  <c r="BF271"/>
  <c r="X271"/>
  <c r="V271"/>
  <c r="T271"/>
  <c r="P271"/>
  <c r="BI270"/>
  <c r="BH270"/>
  <c r="BG270"/>
  <c r="BF270"/>
  <c r="X270"/>
  <c r="V270"/>
  <c r="T270"/>
  <c r="P270"/>
  <c r="BI269"/>
  <c r="BH269"/>
  <c r="BG269"/>
  <c r="BF269"/>
  <c r="X269"/>
  <c r="V269"/>
  <c r="T269"/>
  <c r="P269"/>
  <c r="BI268"/>
  <c r="BH268"/>
  <c r="BG268"/>
  <c r="BF268"/>
  <c r="X268"/>
  <c r="V268"/>
  <c r="T268"/>
  <c r="P268"/>
  <c r="BI267"/>
  <c r="BH267"/>
  <c r="BG267"/>
  <c r="BF267"/>
  <c r="X267"/>
  <c r="V267"/>
  <c r="T267"/>
  <c r="P267"/>
  <c r="BI266"/>
  <c r="BH266"/>
  <c r="BG266"/>
  <c r="BF266"/>
  <c r="X266"/>
  <c r="V266"/>
  <c r="T266"/>
  <c r="P266"/>
  <c r="BI265"/>
  <c r="BH265"/>
  <c r="BG265"/>
  <c r="BF265"/>
  <c r="X265"/>
  <c r="V265"/>
  <c r="T265"/>
  <c r="P265"/>
  <c r="BI264"/>
  <c r="BH264"/>
  <c r="BG264"/>
  <c r="BF264"/>
  <c r="X264"/>
  <c r="V264"/>
  <c r="T264"/>
  <c r="P264"/>
  <c r="BI263"/>
  <c r="BH263"/>
  <c r="BG263"/>
  <c r="BF263"/>
  <c r="X263"/>
  <c r="V263"/>
  <c r="T263"/>
  <c r="P263"/>
  <c r="BI262"/>
  <c r="BH262"/>
  <c r="BG262"/>
  <c r="BF262"/>
  <c r="X262"/>
  <c r="V262"/>
  <c r="T262"/>
  <c r="P262"/>
  <c r="BI261"/>
  <c r="BH261"/>
  <c r="BG261"/>
  <c r="BF261"/>
  <c r="X261"/>
  <c r="V261"/>
  <c r="T261"/>
  <c r="P261"/>
  <c r="BI260"/>
  <c r="BH260"/>
  <c r="BG260"/>
  <c r="BF260"/>
  <c r="X260"/>
  <c r="V260"/>
  <c r="T260"/>
  <c r="P260"/>
  <c r="BI259"/>
  <c r="BH259"/>
  <c r="BG259"/>
  <c r="BF259"/>
  <c r="X259"/>
  <c r="V259"/>
  <c r="T259"/>
  <c r="P259"/>
  <c r="BI258"/>
  <c r="BH258"/>
  <c r="BG258"/>
  <c r="BF258"/>
  <c r="X258"/>
  <c r="V258"/>
  <c r="T258"/>
  <c r="P258"/>
  <c r="BI257"/>
  <c r="BH257"/>
  <c r="BG257"/>
  <c r="BF257"/>
  <c r="X257"/>
  <c r="V257"/>
  <c r="T257"/>
  <c r="P257"/>
  <c r="BI256"/>
  <c r="BH256"/>
  <c r="BG256"/>
  <c r="BF256"/>
  <c r="X256"/>
  <c r="V256"/>
  <c r="T256"/>
  <c r="P256"/>
  <c r="BI255"/>
  <c r="BH255"/>
  <c r="BG255"/>
  <c r="BF255"/>
  <c r="X255"/>
  <c r="V255"/>
  <c r="T255"/>
  <c r="P255"/>
  <c r="BI254"/>
  <c r="BH254"/>
  <c r="BG254"/>
  <c r="BF254"/>
  <c r="X254"/>
  <c r="V254"/>
  <c r="T254"/>
  <c r="P254"/>
  <c r="BI253"/>
  <c r="BH253"/>
  <c r="BG253"/>
  <c r="BF253"/>
  <c r="X253"/>
  <c r="V253"/>
  <c r="T253"/>
  <c r="P253"/>
  <c r="BI252"/>
  <c r="BH252"/>
  <c r="BG252"/>
  <c r="BF252"/>
  <c r="X252"/>
  <c r="V252"/>
  <c r="T252"/>
  <c r="P252"/>
  <c r="BI251"/>
  <c r="BH251"/>
  <c r="BG251"/>
  <c r="BF251"/>
  <c r="X251"/>
  <c r="V251"/>
  <c r="T251"/>
  <c r="P251"/>
  <c r="BI250"/>
  <c r="BH250"/>
  <c r="BG250"/>
  <c r="BF250"/>
  <c r="X250"/>
  <c r="V250"/>
  <c r="T250"/>
  <c r="P250"/>
  <c r="BI249"/>
  <c r="BH249"/>
  <c r="BG249"/>
  <c r="BF249"/>
  <c r="X249"/>
  <c r="V249"/>
  <c r="T249"/>
  <c r="P249"/>
  <c r="BI248"/>
  <c r="BH248"/>
  <c r="BG248"/>
  <c r="BF248"/>
  <c r="X248"/>
  <c r="V248"/>
  <c r="T248"/>
  <c r="P248"/>
  <c r="BI247"/>
  <c r="BH247"/>
  <c r="BG247"/>
  <c r="BF247"/>
  <c r="X247"/>
  <c r="V247"/>
  <c r="T247"/>
  <c r="P247"/>
  <c r="BI246"/>
  <c r="BH246"/>
  <c r="BG246"/>
  <c r="BF246"/>
  <c r="X246"/>
  <c r="V246"/>
  <c r="T246"/>
  <c r="P246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3"/>
  <c r="BH243"/>
  <c r="BG243"/>
  <c r="BF243"/>
  <c r="X243"/>
  <c r="V243"/>
  <c r="T243"/>
  <c r="P243"/>
  <c r="BI242"/>
  <c r="BH242"/>
  <c r="BG242"/>
  <c r="BF242"/>
  <c r="X242"/>
  <c r="V242"/>
  <c r="T242"/>
  <c r="P242"/>
  <c r="BI241"/>
  <c r="BH241"/>
  <c r="BG241"/>
  <c r="BF241"/>
  <c r="X241"/>
  <c r="V241"/>
  <c r="T241"/>
  <c r="P241"/>
  <c r="BI240"/>
  <c r="BH240"/>
  <c r="BG240"/>
  <c r="BF240"/>
  <c r="X240"/>
  <c r="V240"/>
  <c r="T240"/>
  <c r="P240"/>
  <c r="BI239"/>
  <c r="BH239"/>
  <c r="BG239"/>
  <c r="BF239"/>
  <c r="X239"/>
  <c r="V239"/>
  <c r="T239"/>
  <c r="P239"/>
  <c r="BI238"/>
  <c r="BH238"/>
  <c r="BG238"/>
  <c r="BF238"/>
  <c r="X238"/>
  <c r="V238"/>
  <c r="T238"/>
  <c r="P238"/>
  <c r="BI237"/>
  <c r="BH237"/>
  <c r="BG237"/>
  <c r="BF237"/>
  <c r="X237"/>
  <c r="V237"/>
  <c r="T237"/>
  <c r="P237"/>
  <c r="BI236"/>
  <c r="BH236"/>
  <c r="BG236"/>
  <c r="BF236"/>
  <c r="X236"/>
  <c r="V236"/>
  <c r="T236"/>
  <c r="P236"/>
  <c r="BI235"/>
  <c r="BH235"/>
  <c r="BG235"/>
  <c r="BF235"/>
  <c r="X235"/>
  <c r="V235"/>
  <c r="T235"/>
  <c r="P235"/>
  <c r="BI234"/>
  <c r="BH234"/>
  <c r="BG234"/>
  <c r="BF234"/>
  <c r="X234"/>
  <c r="V234"/>
  <c r="T234"/>
  <c r="P234"/>
  <c r="BI233"/>
  <c r="BH233"/>
  <c r="BG233"/>
  <c r="BF233"/>
  <c r="X233"/>
  <c r="V233"/>
  <c r="T233"/>
  <c r="P233"/>
  <c r="BI232"/>
  <c r="BH232"/>
  <c r="BG232"/>
  <c r="BF232"/>
  <c r="X232"/>
  <c r="V232"/>
  <c r="T232"/>
  <c r="P232"/>
  <c r="BI231"/>
  <c r="BH231"/>
  <c r="BG231"/>
  <c r="BF231"/>
  <c r="X231"/>
  <c r="V231"/>
  <c r="T231"/>
  <c r="P231"/>
  <c r="BI230"/>
  <c r="BH230"/>
  <c r="BG230"/>
  <c r="BF230"/>
  <c r="X230"/>
  <c r="V230"/>
  <c r="T230"/>
  <c r="P230"/>
  <c r="BI229"/>
  <c r="BH229"/>
  <c r="BG229"/>
  <c r="BF229"/>
  <c r="X229"/>
  <c r="V229"/>
  <c r="T229"/>
  <c r="P229"/>
  <c r="BI228"/>
  <c r="BH228"/>
  <c r="BG228"/>
  <c r="BF228"/>
  <c r="X228"/>
  <c r="V228"/>
  <c r="T228"/>
  <c r="P228"/>
  <c r="BI227"/>
  <c r="BH227"/>
  <c r="BG227"/>
  <c r="BF227"/>
  <c r="X227"/>
  <c r="V227"/>
  <c r="T227"/>
  <c r="P227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20"/>
  <c r="BH220"/>
  <c r="BG220"/>
  <c r="BF220"/>
  <c r="X220"/>
  <c r="V220"/>
  <c r="T220"/>
  <c r="P220"/>
  <c r="BI219"/>
  <c r="BH219"/>
  <c r="BG219"/>
  <c r="BF219"/>
  <c r="X219"/>
  <c r="V219"/>
  <c r="T219"/>
  <c r="P219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J120"/>
  <c r="F119"/>
  <c r="F117"/>
  <c r="E115"/>
  <c r="J92"/>
  <c r="F91"/>
  <c r="F89"/>
  <c r="E87"/>
  <c r="J21"/>
  <c r="E21"/>
  <c r="J119"/>
  <c r="J20"/>
  <c r="J18"/>
  <c r="E18"/>
  <c r="F120"/>
  <c r="J17"/>
  <c r="J12"/>
  <c r="J89"/>
  <c r="E7"/>
  <c r="E113"/>
  <c i="4" r="K39"/>
  <c r="K38"/>
  <c i="1" r="BA97"/>
  <c i="4" r="K37"/>
  <c i="1" r="AZ97"/>
  <c i="4" r="BI1051"/>
  <c r="BH1051"/>
  <c r="BG1051"/>
  <c r="BF1051"/>
  <c r="X1051"/>
  <c r="V1051"/>
  <c r="T1051"/>
  <c r="P1051"/>
  <c r="BI1050"/>
  <c r="BH1050"/>
  <c r="BG1050"/>
  <c r="BF1050"/>
  <c r="X1050"/>
  <c r="V1050"/>
  <c r="T1050"/>
  <c r="P1050"/>
  <c r="BI1049"/>
  <c r="BH1049"/>
  <c r="BG1049"/>
  <c r="BF1049"/>
  <c r="X1049"/>
  <c r="V1049"/>
  <c r="T1049"/>
  <c r="P1049"/>
  <c r="BI1048"/>
  <c r="BH1048"/>
  <c r="BG1048"/>
  <c r="BF1048"/>
  <c r="X1048"/>
  <c r="V1048"/>
  <c r="T1048"/>
  <c r="P1048"/>
  <c r="BI1047"/>
  <c r="BH1047"/>
  <c r="BG1047"/>
  <c r="BF1047"/>
  <c r="X1047"/>
  <c r="V1047"/>
  <c r="T1047"/>
  <c r="P1047"/>
  <c r="BI1046"/>
  <c r="BH1046"/>
  <c r="BG1046"/>
  <c r="BF1046"/>
  <c r="X1046"/>
  <c r="V1046"/>
  <c r="T1046"/>
  <c r="P1046"/>
  <c r="BI1045"/>
  <c r="BH1045"/>
  <c r="BG1045"/>
  <c r="BF1045"/>
  <c r="X1045"/>
  <c r="V1045"/>
  <c r="T1045"/>
  <c r="P1045"/>
  <c r="BI1044"/>
  <c r="BH1044"/>
  <c r="BG1044"/>
  <c r="BF1044"/>
  <c r="X1044"/>
  <c r="V1044"/>
  <c r="T1044"/>
  <c r="P1044"/>
  <c r="BI1043"/>
  <c r="BH1043"/>
  <c r="BG1043"/>
  <c r="BF1043"/>
  <c r="X1043"/>
  <c r="V1043"/>
  <c r="T1043"/>
  <c r="P1043"/>
  <c r="BI1042"/>
  <c r="BH1042"/>
  <c r="BG1042"/>
  <c r="BF1042"/>
  <c r="X1042"/>
  <c r="V1042"/>
  <c r="T1042"/>
  <c r="P1042"/>
  <c r="BI1041"/>
  <c r="BH1041"/>
  <c r="BG1041"/>
  <c r="BF1041"/>
  <c r="X1041"/>
  <c r="V1041"/>
  <c r="T1041"/>
  <c r="P1041"/>
  <c r="BI1040"/>
  <c r="BH1040"/>
  <c r="BG1040"/>
  <c r="BF1040"/>
  <c r="X1040"/>
  <c r="V1040"/>
  <c r="T1040"/>
  <c r="P1040"/>
  <c r="BI1039"/>
  <c r="BH1039"/>
  <c r="BG1039"/>
  <c r="BF1039"/>
  <c r="X1039"/>
  <c r="V1039"/>
  <c r="T1039"/>
  <c r="P1039"/>
  <c r="BI1038"/>
  <c r="BH1038"/>
  <c r="BG1038"/>
  <c r="BF1038"/>
  <c r="X1038"/>
  <c r="V1038"/>
  <c r="T1038"/>
  <c r="P1038"/>
  <c r="BI1037"/>
  <c r="BH1037"/>
  <c r="BG1037"/>
  <c r="BF1037"/>
  <c r="X1037"/>
  <c r="V1037"/>
  <c r="T1037"/>
  <c r="P1037"/>
  <c r="BI1036"/>
  <c r="BH1036"/>
  <c r="BG1036"/>
  <c r="BF1036"/>
  <c r="X1036"/>
  <c r="V1036"/>
  <c r="T1036"/>
  <c r="P1036"/>
  <c r="BI1035"/>
  <c r="BH1035"/>
  <c r="BG1035"/>
  <c r="BF1035"/>
  <c r="X1035"/>
  <c r="V1035"/>
  <c r="T1035"/>
  <c r="P1035"/>
  <c r="BI1034"/>
  <c r="BH1034"/>
  <c r="BG1034"/>
  <c r="BF1034"/>
  <c r="X1034"/>
  <c r="V1034"/>
  <c r="T1034"/>
  <c r="P1034"/>
  <c r="BI1033"/>
  <c r="BH1033"/>
  <c r="BG1033"/>
  <c r="BF1033"/>
  <c r="X1033"/>
  <c r="V1033"/>
  <c r="T1033"/>
  <c r="P1033"/>
  <c r="BI1032"/>
  <c r="BH1032"/>
  <c r="BG1032"/>
  <c r="BF1032"/>
  <c r="X1032"/>
  <c r="V1032"/>
  <c r="T1032"/>
  <c r="P1032"/>
  <c r="BI1031"/>
  <c r="BH1031"/>
  <c r="BG1031"/>
  <c r="BF1031"/>
  <c r="X1031"/>
  <c r="V1031"/>
  <c r="T1031"/>
  <c r="P1031"/>
  <c r="BI1030"/>
  <c r="BH1030"/>
  <c r="BG1030"/>
  <c r="BF1030"/>
  <c r="X1030"/>
  <c r="V1030"/>
  <c r="T1030"/>
  <c r="P1030"/>
  <c r="BI1029"/>
  <c r="BH1029"/>
  <c r="BG1029"/>
  <c r="BF1029"/>
  <c r="X1029"/>
  <c r="V1029"/>
  <c r="T1029"/>
  <c r="P1029"/>
  <c r="BI1028"/>
  <c r="BH1028"/>
  <c r="BG1028"/>
  <c r="BF1028"/>
  <c r="X1028"/>
  <c r="V1028"/>
  <c r="T1028"/>
  <c r="P1028"/>
  <c r="BI1027"/>
  <c r="BH1027"/>
  <c r="BG1027"/>
  <c r="BF1027"/>
  <c r="X1027"/>
  <c r="V1027"/>
  <c r="T1027"/>
  <c r="P1027"/>
  <c r="BI1025"/>
  <c r="BH1025"/>
  <c r="BG1025"/>
  <c r="BF1025"/>
  <c r="X1025"/>
  <c r="V1025"/>
  <c r="T1025"/>
  <c r="P1025"/>
  <c r="BI1024"/>
  <c r="BH1024"/>
  <c r="BG1024"/>
  <c r="BF1024"/>
  <c r="X1024"/>
  <c r="V1024"/>
  <c r="T1024"/>
  <c r="P1024"/>
  <c r="BI1023"/>
  <c r="BH1023"/>
  <c r="BG1023"/>
  <c r="BF1023"/>
  <c r="X1023"/>
  <c r="V1023"/>
  <c r="T1023"/>
  <c r="P1023"/>
  <c r="BI1022"/>
  <c r="BH1022"/>
  <c r="BG1022"/>
  <c r="BF1022"/>
  <c r="X1022"/>
  <c r="V1022"/>
  <c r="T1022"/>
  <c r="P1022"/>
  <c r="BI1021"/>
  <c r="BH1021"/>
  <c r="BG1021"/>
  <c r="BF1021"/>
  <c r="X1021"/>
  <c r="V1021"/>
  <c r="T1021"/>
  <c r="P1021"/>
  <c r="BI1020"/>
  <c r="BH1020"/>
  <c r="BG1020"/>
  <c r="BF1020"/>
  <c r="X1020"/>
  <c r="V1020"/>
  <c r="T1020"/>
  <c r="P1020"/>
  <c r="BI1019"/>
  <c r="BH1019"/>
  <c r="BG1019"/>
  <c r="BF1019"/>
  <c r="X1019"/>
  <c r="V1019"/>
  <c r="T1019"/>
  <c r="P1019"/>
  <c r="BI1018"/>
  <c r="BH1018"/>
  <c r="BG1018"/>
  <c r="BF1018"/>
  <c r="X1018"/>
  <c r="V1018"/>
  <c r="T1018"/>
  <c r="P1018"/>
  <c r="BI1017"/>
  <c r="BH1017"/>
  <c r="BG1017"/>
  <c r="BF1017"/>
  <c r="X1017"/>
  <c r="V1017"/>
  <c r="T1017"/>
  <c r="P1017"/>
  <c r="BI1016"/>
  <c r="BH1016"/>
  <c r="BG1016"/>
  <c r="BF1016"/>
  <c r="X1016"/>
  <c r="V1016"/>
  <c r="T1016"/>
  <c r="P1016"/>
  <c r="BI1015"/>
  <c r="BH1015"/>
  <c r="BG1015"/>
  <c r="BF1015"/>
  <c r="X1015"/>
  <c r="V1015"/>
  <c r="T1015"/>
  <c r="P1015"/>
  <c r="BI1014"/>
  <c r="BH1014"/>
  <c r="BG1014"/>
  <c r="BF1014"/>
  <c r="X1014"/>
  <c r="V1014"/>
  <c r="T1014"/>
  <c r="P1014"/>
  <c r="BI1013"/>
  <c r="BH1013"/>
  <c r="BG1013"/>
  <c r="BF1013"/>
  <c r="X1013"/>
  <c r="V1013"/>
  <c r="T1013"/>
  <c r="P1013"/>
  <c r="BI1012"/>
  <c r="BH1012"/>
  <c r="BG1012"/>
  <c r="BF1012"/>
  <c r="X1012"/>
  <c r="V1012"/>
  <c r="T1012"/>
  <c r="P1012"/>
  <c r="BI1011"/>
  <c r="BH1011"/>
  <c r="BG1011"/>
  <c r="BF1011"/>
  <c r="X1011"/>
  <c r="V1011"/>
  <c r="T1011"/>
  <c r="P1011"/>
  <c r="BI1010"/>
  <c r="BH1010"/>
  <c r="BG1010"/>
  <c r="BF1010"/>
  <c r="X1010"/>
  <c r="V1010"/>
  <c r="T1010"/>
  <c r="P1010"/>
  <c r="BI1009"/>
  <c r="BH1009"/>
  <c r="BG1009"/>
  <c r="BF1009"/>
  <c r="X1009"/>
  <c r="V1009"/>
  <c r="T1009"/>
  <c r="P1009"/>
  <c r="BI1008"/>
  <c r="BH1008"/>
  <c r="BG1008"/>
  <c r="BF1008"/>
  <c r="X1008"/>
  <c r="V1008"/>
  <c r="T1008"/>
  <c r="P1008"/>
  <c r="BI1007"/>
  <c r="BH1007"/>
  <c r="BG1007"/>
  <c r="BF1007"/>
  <c r="X1007"/>
  <c r="V1007"/>
  <c r="T1007"/>
  <c r="P1007"/>
  <c r="BI1006"/>
  <c r="BH1006"/>
  <c r="BG1006"/>
  <c r="BF1006"/>
  <c r="X1006"/>
  <c r="V1006"/>
  <c r="T1006"/>
  <c r="P1006"/>
  <c r="BI1005"/>
  <c r="BH1005"/>
  <c r="BG1005"/>
  <c r="BF1005"/>
  <c r="X1005"/>
  <c r="V1005"/>
  <c r="T1005"/>
  <c r="P1005"/>
  <c r="BI1004"/>
  <c r="BH1004"/>
  <c r="BG1004"/>
  <c r="BF1004"/>
  <c r="X1004"/>
  <c r="V1004"/>
  <c r="T1004"/>
  <c r="P1004"/>
  <c r="BI1003"/>
  <c r="BH1003"/>
  <c r="BG1003"/>
  <c r="BF1003"/>
  <c r="X1003"/>
  <c r="V1003"/>
  <c r="T1003"/>
  <c r="P1003"/>
  <c r="BI1002"/>
  <c r="BH1002"/>
  <c r="BG1002"/>
  <c r="BF1002"/>
  <c r="X1002"/>
  <c r="V1002"/>
  <c r="T1002"/>
  <c r="P1002"/>
  <c r="BI1001"/>
  <c r="BH1001"/>
  <c r="BG1001"/>
  <c r="BF1001"/>
  <c r="X1001"/>
  <c r="V1001"/>
  <c r="T1001"/>
  <c r="P1001"/>
  <c r="BI1000"/>
  <c r="BH1000"/>
  <c r="BG1000"/>
  <c r="BF1000"/>
  <c r="X1000"/>
  <c r="V1000"/>
  <c r="T1000"/>
  <c r="P1000"/>
  <c r="BI999"/>
  <c r="BH999"/>
  <c r="BG999"/>
  <c r="BF999"/>
  <c r="X999"/>
  <c r="V999"/>
  <c r="T999"/>
  <c r="P999"/>
  <c r="BI998"/>
  <c r="BH998"/>
  <c r="BG998"/>
  <c r="BF998"/>
  <c r="X998"/>
  <c r="V998"/>
  <c r="T998"/>
  <c r="P998"/>
  <c r="BI997"/>
  <c r="BH997"/>
  <c r="BG997"/>
  <c r="BF997"/>
  <c r="X997"/>
  <c r="V997"/>
  <c r="T997"/>
  <c r="P997"/>
  <c r="BI996"/>
  <c r="BH996"/>
  <c r="BG996"/>
  <c r="BF996"/>
  <c r="X996"/>
  <c r="V996"/>
  <c r="T996"/>
  <c r="P996"/>
  <c r="BI995"/>
  <c r="BH995"/>
  <c r="BG995"/>
  <c r="BF995"/>
  <c r="X995"/>
  <c r="V995"/>
  <c r="T995"/>
  <c r="P995"/>
  <c r="BI994"/>
  <c r="BH994"/>
  <c r="BG994"/>
  <c r="BF994"/>
  <c r="X994"/>
  <c r="V994"/>
  <c r="T994"/>
  <c r="P994"/>
  <c r="BI993"/>
  <c r="BH993"/>
  <c r="BG993"/>
  <c r="BF993"/>
  <c r="X993"/>
  <c r="V993"/>
  <c r="T993"/>
  <c r="P993"/>
  <c r="BI992"/>
  <c r="BH992"/>
  <c r="BG992"/>
  <c r="BF992"/>
  <c r="X992"/>
  <c r="V992"/>
  <c r="T992"/>
  <c r="P992"/>
  <c r="BI991"/>
  <c r="BH991"/>
  <c r="BG991"/>
  <c r="BF991"/>
  <c r="X991"/>
  <c r="V991"/>
  <c r="T991"/>
  <c r="P991"/>
  <c r="BI990"/>
  <c r="BH990"/>
  <c r="BG990"/>
  <c r="BF990"/>
  <c r="X990"/>
  <c r="V990"/>
  <c r="T990"/>
  <c r="P990"/>
  <c r="BI989"/>
  <c r="BH989"/>
  <c r="BG989"/>
  <c r="BF989"/>
  <c r="X989"/>
  <c r="V989"/>
  <c r="T989"/>
  <c r="P989"/>
  <c r="BI988"/>
  <c r="BH988"/>
  <c r="BG988"/>
  <c r="BF988"/>
  <c r="X988"/>
  <c r="V988"/>
  <c r="T988"/>
  <c r="P988"/>
  <c r="BI987"/>
  <c r="BH987"/>
  <c r="BG987"/>
  <c r="BF987"/>
  <c r="X987"/>
  <c r="V987"/>
  <c r="T987"/>
  <c r="P987"/>
  <c r="BI986"/>
  <c r="BH986"/>
  <c r="BG986"/>
  <c r="BF986"/>
  <c r="X986"/>
  <c r="V986"/>
  <c r="T986"/>
  <c r="P986"/>
  <c r="BI985"/>
  <c r="BH985"/>
  <c r="BG985"/>
  <c r="BF985"/>
  <c r="X985"/>
  <c r="V985"/>
  <c r="T985"/>
  <c r="P985"/>
  <c r="BI984"/>
  <c r="BH984"/>
  <c r="BG984"/>
  <c r="BF984"/>
  <c r="X984"/>
  <c r="V984"/>
  <c r="T984"/>
  <c r="P984"/>
  <c r="BI983"/>
  <c r="BH983"/>
  <c r="BG983"/>
  <c r="BF983"/>
  <c r="X983"/>
  <c r="V983"/>
  <c r="T983"/>
  <c r="P983"/>
  <c r="BI982"/>
  <c r="BH982"/>
  <c r="BG982"/>
  <c r="BF982"/>
  <c r="X982"/>
  <c r="V982"/>
  <c r="T982"/>
  <c r="P982"/>
  <c r="BI981"/>
  <c r="BH981"/>
  <c r="BG981"/>
  <c r="BF981"/>
  <c r="X981"/>
  <c r="V981"/>
  <c r="T981"/>
  <c r="P981"/>
  <c r="BI980"/>
  <c r="BH980"/>
  <c r="BG980"/>
  <c r="BF980"/>
  <c r="X980"/>
  <c r="V980"/>
  <c r="T980"/>
  <c r="P980"/>
  <c r="BI979"/>
  <c r="BH979"/>
  <c r="BG979"/>
  <c r="BF979"/>
  <c r="X979"/>
  <c r="V979"/>
  <c r="T979"/>
  <c r="P979"/>
  <c r="BI978"/>
  <c r="BH978"/>
  <c r="BG978"/>
  <c r="BF978"/>
  <c r="X978"/>
  <c r="V978"/>
  <c r="T978"/>
  <c r="P978"/>
  <c r="BI977"/>
  <c r="BH977"/>
  <c r="BG977"/>
  <c r="BF977"/>
  <c r="X977"/>
  <c r="V977"/>
  <c r="T977"/>
  <c r="P977"/>
  <c r="BI976"/>
  <c r="BH976"/>
  <c r="BG976"/>
  <c r="BF976"/>
  <c r="X976"/>
  <c r="V976"/>
  <c r="T976"/>
  <c r="P976"/>
  <c r="BI975"/>
  <c r="BH975"/>
  <c r="BG975"/>
  <c r="BF975"/>
  <c r="X975"/>
  <c r="V975"/>
  <c r="T975"/>
  <c r="P975"/>
  <c r="BI974"/>
  <c r="BH974"/>
  <c r="BG974"/>
  <c r="BF974"/>
  <c r="X974"/>
  <c r="V974"/>
  <c r="T974"/>
  <c r="P974"/>
  <c r="BI973"/>
  <c r="BH973"/>
  <c r="BG973"/>
  <c r="BF973"/>
  <c r="X973"/>
  <c r="V973"/>
  <c r="T973"/>
  <c r="P973"/>
  <c r="BI972"/>
  <c r="BH972"/>
  <c r="BG972"/>
  <c r="BF972"/>
  <c r="X972"/>
  <c r="V972"/>
  <c r="T972"/>
  <c r="P972"/>
  <c r="BI971"/>
  <c r="BH971"/>
  <c r="BG971"/>
  <c r="BF971"/>
  <c r="X971"/>
  <c r="V971"/>
  <c r="T971"/>
  <c r="P971"/>
  <c r="BI970"/>
  <c r="BH970"/>
  <c r="BG970"/>
  <c r="BF970"/>
  <c r="X970"/>
  <c r="V970"/>
  <c r="T970"/>
  <c r="P970"/>
  <c r="BI969"/>
  <c r="BH969"/>
  <c r="BG969"/>
  <c r="BF969"/>
  <c r="X969"/>
  <c r="V969"/>
  <c r="T969"/>
  <c r="P969"/>
  <c r="BI968"/>
  <c r="BH968"/>
  <c r="BG968"/>
  <c r="BF968"/>
  <c r="X968"/>
  <c r="V968"/>
  <c r="T968"/>
  <c r="P968"/>
  <c r="BI967"/>
  <c r="BH967"/>
  <c r="BG967"/>
  <c r="BF967"/>
  <c r="X967"/>
  <c r="V967"/>
  <c r="T967"/>
  <c r="P967"/>
  <c r="BI966"/>
  <c r="BH966"/>
  <c r="BG966"/>
  <c r="BF966"/>
  <c r="X966"/>
  <c r="V966"/>
  <c r="T966"/>
  <c r="P966"/>
  <c r="BI965"/>
  <c r="BH965"/>
  <c r="BG965"/>
  <c r="BF965"/>
  <c r="X965"/>
  <c r="V965"/>
  <c r="T965"/>
  <c r="P965"/>
  <c r="BI964"/>
  <c r="BH964"/>
  <c r="BG964"/>
  <c r="BF964"/>
  <c r="X964"/>
  <c r="V964"/>
  <c r="T964"/>
  <c r="P964"/>
  <c r="BI963"/>
  <c r="BH963"/>
  <c r="BG963"/>
  <c r="BF963"/>
  <c r="X963"/>
  <c r="V963"/>
  <c r="T963"/>
  <c r="P963"/>
  <c r="BI962"/>
  <c r="BH962"/>
  <c r="BG962"/>
  <c r="BF962"/>
  <c r="X962"/>
  <c r="V962"/>
  <c r="T962"/>
  <c r="P962"/>
  <c r="BI961"/>
  <c r="BH961"/>
  <c r="BG961"/>
  <c r="BF961"/>
  <c r="X961"/>
  <c r="V961"/>
  <c r="T961"/>
  <c r="P961"/>
  <c r="BI960"/>
  <c r="BH960"/>
  <c r="BG960"/>
  <c r="BF960"/>
  <c r="X960"/>
  <c r="V960"/>
  <c r="T960"/>
  <c r="P960"/>
  <c r="BI959"/>
  <c r="BH959"/>
  <c r="BG959"/>
  <c r="BF959"/>
  <c r="X959"/>
  <c r="V959"/>
  <c r="T959"/>
  <c r="P959"/>
  <c r="BI958"/>
  <c r="BH958"/>
  <c r="BG958"/>
  <c r="BF958"/>
  <c r="X958"/>
  <c r="V958"/>
  <c r="T958"/>
  <c r="P958"/>
  <c r="BI957"/>
  <c r="BH957"/>
  <c r="BG957"/>
  <c r="BF957"/>
  <c r="X957"/>
  <c r="V957"/>
  <c r="T957"/>
  <c r="P957"/>
  <c r="BI956"/>
  <c r="BH956"/>
  <c r="BG956"/>
  <c r="BF956"/>
  <c r="X956"/>
  <c r="V956"/>
  <c r="T956"/>
  <c r="P956"/>
  <c r="BI955"/>
  <c r="BH955"/>
  <c r="BG955"/>
  <c r="BF955"/>
  <c r="X955"/>
  <c r="V955"/>
  <c r="T955"/>
  <c r="P955"/>
  <c r="BI954"/>
  <c r="BH954"/>
  <c r="BG954"/>
  <c r="BF954"/>
  <c r="X954"/>
  <c r="V954"/>
  <c r="T954"/>
  <c r="P954"/>
  <c r="BI953"/>
  <c r="BH953"/>
  <c r="BG953"/>
  <c r="BF953"/>
  <c r="X953"/>
  <c r="V953"/>
  <c r="T953"/>
  <c r="P953"/>
  <c r="BI952"/>
  <c r="BH952"/>
  <c r="BG952"/>
  <c r="BF952"/>
  <c r="X952"/>
  <c r="V952"/>
  <c r="T952"/>
  <c r="P952"/>
  <c r="BI951"/>
  <c r="BH951"/>
  <c r="BG951"/>
  <c r="BF951"/>
  <c r="X951"/>
  <c r="V951"/>
  <c r="T951"/>
  <c r="P951"/>
  <c r="BI950"/>
  <c r="BH950"/>
  <c r="BG950"/>
  <c r="BF950"/>
  <c r="X950"/>
  <c r="V950"/>
  <c r="T950"/>
  <c r="P950"/>
  <c r="BI949"/>
  <c r="BH949"/>
  <c r="BG949"/>
  <c r="BF949"/>
  <c r="X949"/>
  <c r="V949"/>
  <c r="T949"/>
  <c r="P949"/>
  <c r="BI948"/>
  <c r="BH948"/>
  <c r="BG948"/>
  <c r="BF948"/>
  <c r="X948"/>
  <c r="V948"/>
  <c r="T948"/>
  <c r="P948"/>
  <c r="BI947"/>
  <c r="BH947"/>
  <c r="BG947"/>
  <c r="BF947"/>
  <c r="X947"/>
  <c r="V947"/>
  <c r="T947"/>
  <c r="P947"/>
  <c r="BI946"/>
  <c r="BH946"/>
  <c r="BG946"/>
  <c r="BF946"/>
  <c r="X946"/>
  <c r="V946"/>
  <c r="T946"/>
  <c r="P946"/>
  <c r="BI945"/>
  <c r="BH945"/>
  <c r="BG945"/>
  <c r="BF945"/>
  <c r="X945"/>
  <c r="V945"/>
  <c r="T945"/>
  <c r="P945"/>
  <c r="BI944"/>
  <c r="BH944"/>
  <c r="BG944"/>
  <c r="BF944"/>
  <c r="X944"/>
  <c r="V944"/>
  <c r="T944"/>
  <c r="P944"/>
  <c r="BI943"/>
  <c r="BH943"/>
  <c r="BG943"/>
  <c r="BF943"/>
  <c r="X943"/>
  <c r="V943"/>
  <c r="T943"/>
  <c r="P943"/>
  <c r="BI942"/>
  <c r="BH942"/>
  <c r="BG942"/>
  <c r="BF942"/>
  <c r="X942"/>
  <c r="V942"/>
  <c r="T942"/>
  <c r="P942"/>
  <c r="BI941"/>
  <c r="BH941"/>
  <c r="BG941"/>
  <c r="BF941"/>
  <c r="X941"/>
  <c r="V941"/>
  <c r="T941"/>
  <c r="P941"/>
  <c r="BI940"/>
  <c r="BH940"/>
  <c r="BG940"/>
  <c r="BF940"/>
  <c r="X940"/>
  <c r="V940"/>
  <c r="T940"/>
  <c r="P940"/>
  <c r="BI939"/>
  <c r="BH939"/>
  <c r="BG939"/>
  <c r="BF939"/>
  <c r="X939"/>
  <c r="V939"/>
  <c r="T939"/>
  <c r="P939"/>
  <c r="BI938"/>
  <c r="BH938"/>
  <c r="BG938"/>
  <c r="BF938"/>
  <c r="X938"/>
  <c r="V938"/>
  <c r="T938"/>
  <c r="P938"/>
  <c r="BI937"/>
  <c r="BH937"/>
  <c r="BG937"/>
  <c r="BF937"/>
  <c r="X937"/>
  <c r="V937"/>
  <c r="T937"/>
  <c r="P937"/>
  <c r="BI936"/>
  <c r="BH936"/>
  <c r="BG936"/>
  <c r="BF936"/>
  <c r="X936"/>
  <c r="V936"/>
  <c r="T936"/>
  <c r="P936"/>
  <c r="BI935"/>
  <c r="BH935"/>
  <c r="BG935"/>
  <c r="BF935"/>
  <c r="X935"/>
  <c r="V935"/>
  <c r="T935"/>
  <c r="P935"/>
  <c r="BI934"/>
  <c r="BH934"/>
  <c r="BG934"/>
  <c r="BF934"/>
  <c r="X934"/>
  <c r="V934"/>
  <c r="T934"/>
  <c r="P934"/>
  <c r="BI933"/>
  <c r="BH933"/>
  <c r="BG933"/>
  <c r="BF933"/>
  <c r="X933"/>
  <c r="V933"/>
  <c r="T933"/>
  <c r="P933"/>
  <c r="BI932"/>
  <c r="BH932"/>
  <c r="BG932"/>
  <c r="BF932"/>
  <c r="X932"/>
  <c r="V932"/>
  <c r="T932"/>
  <c r="P932"/>
  <c r="BI931"/>
  <c r="BH931"/>
  <c r="BG931"/>
  <c r="BF931"/>
  <c r="X931"/>
  <c r="V931"/>
  <c r="T931"/>
  <c r="P931"/>
  <c r="BI930"/>
  <c r="BH930"/>
  <c r="BG930"/>
  <c r="BF930"/>
  <c r="X930"/>
  <c r="V930"/>
  <c r="T930"/>
  <c r="P930"/>
  <c r="BI929"/>
  <c r="BH929"/>
  <c r="BG929"/>
  <c r="BF929"/>
  <c r="X929"/>
  <c r="V929"/>
  <c r="T929"/>
  <c r="P929"/>
  <c r="BI928"/>
  <c r="BH928"/>
  <c r="BG928"/>
  <c r="BF928"/>
  <c r="X928"/>
  <c r="V928"/>
  <c r="T928"/>
  <c r="P928"/>
  <c r="BI927"/>
  <c r="BH927"/>
  <c r="BG927"/>
  <c r="BF927"/>
  <c r="X927"/>
  <c r="V927"/>
  <c r="T927"/>
  <c r="P927"/>
  <c r="BI926"/>
  <c r="BH926"/>
  <c r="BG926"/>
  <c r="BF926"/>
  <c r="X926"/>
  <c r="V926"/>
  <c r="T926"/>
  <c r="P926"/>
  <c r="BI925"/>
  <c r="BH925"/>
  <c r="BG925"/>
  <c r="BF925"/>
  <c r="X925"/>
  <c r="V925"/>
  <c r="T925"/>
  <c r="P925"/>
  <c r="BI924"/>
  <c r="BH924"/>
  <c r="BG924"/>
  <c r="BF924"/>
  <c r="X924"/>
  <c r="V924"/>
  <c r="T924"/>
  <c r="P924"/>
  <c r="BI923"/>
  <c r="BH923"/>
  <c r="BG923"/>
  <c r="BF923"/>
  <c r="X923"/>
  <c r="V923"/>
  <c r="T923"/>
  <c r="P923"/>
  <c r="BI922"/>
  <c r="BH922"/>
  <c r="BG922"/>
  <c r="BF922"/>
  <c r="X922"/>
  <c r="V922"/>
  <c r="T922"/>
  <c r="P922"/>
  <c r="BI921"/>
  <c r="BH921"/>
  <c r="BG921"/>
  <c r="BF921"/>
  <c r="X921"/>
  <c r="V921"/>
  <c r="T921"/>
  <c r="P921"/>
  <c r="BI920"/>
  <c r="BH920"/>
  <c r="BG920"/>
  <c r="BF920"/>
  <c r="X920"/>
  <c r="V920"/>
  <c r="T920"/>
  <c r="P920"/>
  <c r="BI919"/>
  <c r="BH919"/>
  <c r="BG919"/>
  <c r="BF919"/>
  <c r="X919"/>
  <c r="V919"/>
  <c r="T919"/>
  <c r="P919"/>
  <c r="BI918"/>
  <c r="BH918"/>
  <c r="BG918"/>
  <c r="BF918"/>
  <c r="X918"/>
  <c r="V918"/>
  <c r="T918"/>
  <c r="P918"/>
  <c r="BI917"/>
  <c r="BH917"/>
  <c r="BG917"/>
  <c r="BF917"/>
  <c r="X917"/>
  <c r="V917"/>
  <c r="T917"/>
  <c r="P917"/>
  <c r="BI916"/>
  <c r="BH916"/>
  <c r="BG916"/>
  <c r="BF916"/>
  <c r="X916"/>
  <c r="V916"/>
  <c r="T916"/>
  <c r="P916"/>
  <c r="BI915"/>
  <c r="BH915"/>
  <c r="BG915"/>
  <c r="BF915"/>
  <c r="X915"/>
  <c r="V915"/>
  <c r="T915"/>
  <c r="P915"/>
  <c r="BI914"/>
  <c r="BH914"/>
  <c r="BG914"/>
  <c r="BF914"/>
  <c r="X914"/>
  <c r="V914"/>
  <c r="T914"/>
  <c r="P914"/>
  <c r="BI913"/>
  <c r="BH913"/>
  <c r="BG913"/>
  <c r="BF913"/>
  <c r="X913"/>
  <c r="V913"/>
  <c r="T913"/>
  <c r="P913"/>
  <c r="BI912"/>
  <c r="BH912"/>
  <c r="BG912"/>
  <c r="BF912"/>
  <c r="X912"/>
  <c r="V912"/>
  <c r="T912"/>
  <c r="P912"/>
  <c r="BI911"/>
  <c r="BH911"/>
  <c r="BG911"/>
  <c r="BF911"/>
  <c r="X911"/>
  <c r="V911"/>
  <c r="T911"/>
  <c r="P911"/>
  <c r="BI910"/>
  <c r="BH910"/>
  <c r="BG910"/>
  <c r="BF910"/>
  <c r="X910"/>
  <c r="V910"/>
  <c r="T910"/>
  <c r="P910"/>
  <c r="BI909"/>
  <c r="BH909"/>
  <c r="BG909"/>
  <c r="BF909"/>
  <c r="X909"/>
  <c r="V909"/>
  <c r="T909"/>
  <c r="P909"/>
  <c r="BI908"/>
  <c r="BH908"/>
  <c r="BG908"/>
  <c r="BF908"/>
  <c r="X908"/>
  <c r="V908"/>
  <c r="T908"/>
  <c r="P908"/>
  <c r="BI907"/>
  <c r="BH907"/>
  <c r="BG907"/>
  <c r="BF907"/>
  <c r="X907"/>
  <c r="V907"/>
  <c r="T907"/>
  <c r="P907"/>
  <c r="BI906"/>
  <c r="BH906"/>
  <c r="BG906"/>
  <c r="BF906"/>
  <c r="X906"/>
  <c r="V906"/>
  <c r="T906"/>
  <c r="P906"/>
  <c r="BI905"/>
  <c r="BH905"/>
  <c r="BG905"/>
  <c r="BF905"/>
  <c r="X905"/>
  <c r="V905"/>
  <c r="T905"/>
  <c r="P905"/>
  <c r="BI904"/>
  <c r="BH904"/>
  <c r="BG904"/>
  <c r="BF904"/>
  <c r="X904"/>
  <c r="V904"/>
  <c r="T904"/>
  <c r="P904"/>
  <c r="BI903"/>
  <c r="BH903"/>
  <c r="BG903"/>
  <c r="BF903"/>
  <c r="X903"/>
  <c r="V903"/>
  <c r="T903"/>
  <c r="P903"/>
  <c r="BI902"/>
  <c r="BH902"/>
  <c r="BG902"/>
  <c r="BF902"/>
  <c r="X902"/>
  <c r="V902"/>
  <c r="T902"/>
  <c r="P902"/>
  <c r="BI901"/>
  <c r="BH901"/>
  <c r="BG901"/>
  <c r="BF901"/>
  <c r="X901"/>
  <c r="V901"/>
  <c r="T901"/>
  <c r="P901"/>
  <c r="BI900"/>
  <c r="BH900"/>
  <c r="BG900"/>
  <c r="BF900"/>
  <c r="X900"/>
  <c r="V900"/>
  <c r="T900"/>
  <c r="P900"/>
  <c r="BI899"/>
  <c r="BH899"/>
  <c r="BG899"/>
  <c r="BF899"/>
  <c r="X899"/>
  <c r="V899"/>
  <c r="T899"/>
  <c r="P899"/>
  <c r="BI898"/>
  <c r="BH898"/>
  <c r="BG898"/>
  <c r="BF898"/>
  <c r="X898"/>
  <c r="V898"/>
  <c r="T898"/>
  <c r="P898"/>
  <c r="BI897"/>
  <c r="BH897"/>
  <c r="BG897"/>
  <c r="BF897"/>
  <c r="X897"/>
  <c r="V897"/>
  <c r="T897"/>
  <c r="P897"/>
  <c r="BI896"/>
  <c r="BH896"/>
  <c r="BG896"/>
  <c r="BF896"/>
  <c r="X896"/>
  <c r="V896"/>
  <c r="T896"/>
  <c r="P896"/>
  <c r="BI895"/>
  <c r="BH895"/>
  <c r="BG895"/>
  <c r="BF895"/>
  <c r="X895"/>
  <c r="V895"/>
  <c r="T895"/>
  <c r="P895"/>
  <c r="BI894"/>
  <c r="BH894"/>
  <c r="BG894"/>
  <c r="BF894"/>
  <c r="X894"/>
  <c r="V894"/>
  <c r="T894"/>
  <c r="P894"/>
  <c r="BI893"/>
  <c r="BH893"/>
  <c r="BG893"/>
  <c r="BF893"/>
  <c r="X893"/>
  <c r="V893"/>
  <c r="T893"/>
  <c r="P893"/>
  <c r="BI892"/>
  <c r="BH892"/>
  <c r="BG892"/>
  <c r="BF892"/>
  <c r="X892"/>
  <c r="V892"/>
  <c r="T892"/>
  <c r="P892"/>
  <c r="BI891"/>
  <c r="BH891"/>
  <c r="BG891"/>
  <c r="BF891"/>
  <c r="X891"/>
  <c r="V891"/>
  <c r="T891"/>
  <c r="P891"/>
  <c r="BI890"/>
  <c r="BH890"/>
  <c r="BG890"/>
  <c r="BF890"/>
  <c r="X890"/>
  <c r="V890"/>
  <c r="T890"/>
  <c r="P890"/>
  <c r="BI889"/>
  <c r="BH889"/>
  <c r="BG889"/>
  <c r="BF889"/>
  <c r="X889"/>
  <c r="V889"/>
  <c r="T889"/>
  <c r="P889"/>
  <c r="BI888"/>
  <c r="BH888"/>
  <c r="BG888"/>
  <c r="BF888"/>
  <c r="X888"/>
  <c r="V888"/>
  <c r="T888"/>
  <c r="P888"/>
  <c r="BI887"/>
  <c r="BH887"/>
  <c r="BG887"/>
  <c r="BF887"/>
  <c r="X887"/>
  <c r="V887"/>
  <c r="T887"/>
  <c r="P887"/>
  <c r="BI886"/>
  <c r="BH886"/>
  <c r="BG886"/>
  <c r="BF886"/>
  <c r="X886"/>
  <c r="V886"/>
  <c r="T886"/>
  <c r="P886"/>
  <c r="BI885"/>
  <c r="BH885"/>
  <c r="BG885"/>
  <c r="BF885"/>
  <c r="X885"/>
  <c r="V885"/>
  <c r="T885"/>
  <c r="P885"/>
  <c r="BI884"/>
  <c r="BH884"/>
  <c r="BG884"/>
  <c r="BF884"/>
  <c r="X884"/>
  <c r="V884"/>
  <c r="T884"/>
  <c r="P884"/>
  <c r="BI883"/>
  <c r="BH883"/>
  <c r="BG883"/>
  <c r="BF883"/>
  <c r="X883"/>
  <c r="V883"/>
  <c r="T883"/>
  <c r="P883"/>
  <c r="BI882"/>
  <c r="BH882"/>
  <c r="BG882"/>
  <c r="BF882"/>
  <c r="X882"/>
  <c r="V882"/>
  <c r="T882"/>
  <c r="P882"/>
  <c r="BI881"/>
  <c r="BH881"/>
  <c r="BG881"/>
  <c r="BF881"/>
  <c r="X881"/>
  <c r="V881"/>
  <c r="T881"/>
  <c r="P881"/>
  <c r="BI880"/>
  <c r="BH880"/>
  <c r="BG880"/>
  <c r="BF880"/>
  <c r="X880"/>
  <c r="V880"/>
  <c r="T880"/>
  <c r="P880"/>
  <c r="BI879"/>
  <c r="BH879"/>
  <c r="BG879"/>
  <c r="BF879"/>
  <c r="X879"/>
  <c r="V879"/>
  <c r="T879"/>
  <c r="P879"/>
  <c r="BI878"/>
  <c r="BH878"/>
  <c r="BG878"/>
  <c r="BF878"/>
  <c r="X878"/>
  <c r="V878"/>
  <c r="T878"/>
  <c r="P878"/>
  <c r="BI877"/>
  <c r="BH877"/>
  <c r="BG877"/>
  <c r="BF877"/>
  <c r="X877"/>
  <c r="V877"/>
  <c r="T877"/>
  <c r="P877"/>
  <c r="BI876"/>
  <c r="BH876"/>
  <c r="BG876"/>
  <c r="BF876"/>
  <c r="X876"/>
  <c r="V876"/>
  <c r="T876"/>
  <c r="P876"/>
  <c r="BI875"/>
  <c r="BH875"/>
  <c r="BG875"/>
  <c r="BF875"/>
  <c r="X875"/>
  <c r="V875"/>
  <c r="T875"/>
  <c r="P875"/>
  <c r="BI874"/>
  <c r="BH874"/>
  <c r="BG874"/>
  <c r="BF874"/>
  <c r="X874"/>
  <c r="V874"/>
  <c r="T874"/>
  <c r="P874"/>
  <c r="BI873"/>
  <c r="BH873"/>
  <c r="BG873"/>
  <c r="BF873"/>
  <c r="X873"/>
  <c r="V873"/>
  <c r="T873"/>
  <c r="P873"/>
  <c r="BI871"/>
  <c r="BH871"/>
  <c r="BG871"/>
  <c r="BF871"/>
  <c r="X871"/>
  <c r="V871"/>
  <c r="T871"/>
  <c r="P871"/>
  <c r="BI870"/>
  <c r="BH870"/>
  <c r="BG870"/>
  <c r="BF870"/>
  <c r="X870"/>
  <c r="V870"/>
  <c r="T870"/>
  <c r="P870"/>
  <c r="BI869"/>
  <c r="BH869"/>
  <c r="BG869"/>
  <c r="BF869"/>
  <c r="X869"/>
  <c r="V869"/>
  <c r="T869"/>
  <c r="P869"/>
  <c r="BI868"/>
  <c r="BH868"/>
  <c r="BG868"/>
  <c r="BF868"/>
  <c r="X868"/>
  <c r="V868"/>
  <c r="T868"/>
  <c r="P868"/>
  <c r="BI867"/>
  <c r="BH867"/>
  <c r="BG867"/>
  <c r="BF867"/>
  <c r="X867"/>
  <c r="V867"/>
  <c r="T867"/>
  <c r="P867"/>
  <c r="BI866"/>
  <c r="BH866"/>
  <c r="BG866"/>
  <c r="BF866"/>
  <c r="X866"/>
  <c r="V866"/>
  <c r="T866"/>
  <c r="P866"/>
  <c r="BI865"/>
  <c r="BH865"/>
  <c r="BG865"/>
  <c r="BF865"/>
  <c r="X865"/>
  <c r="V865"/>
  <c r="T865"/>
  <c r="P865"/>
  <c r="BI864"/>
  <c r="BH864"/>
  <c r="BG864"/>
  <c r="BF864"/>
  <c r="X864"/>
  <c r="V864"/>
  <c r="T864"/>
  <c r="P864"/>
  <c r="BI863"/>
  <c r="BH863"/>
  <c r="BG863"/>
  <c r="BF863"/>
  <c r="X863"/>
  <c r="V863"/>
  <c r="T863"/>
  <c r="P863"/>
  <c r="BI862"/>
  <c r="BH862"/>
  <c r="BG862"/>
  <c r="BF862"/>
  <c r="X862"/>
  <c r="V862"/>
  <c r="T862"/>
  <c r="P862"/>
  <c r="BI861"/>
  <c r="BH861"/>
  <c r="BG861"/>
  <c r="BF861"/>
  <c r="X861"/>
  <c r="V861"/>
  <c r="T861"/>
  <c r="P861"/>
  <c r="BI860"/>
  <c r="BH860"/>
  <c r="BG860"/>
  <c r="BF860"/>
  <c r="X860"/>
  <c r="V860"/>
  <c r="T860"/>
  <c r="P860"/>
  <c r="BI859"/>
  <c r="BH859"/>
  <c r="BG859"/>
  <c r="BF859"/>
  <c r="X859"/>
  <c r="V859"/>
  <c r="T859"/>
  <c r="P859"/>
  <c r="BI858"/>
  <c r="BH858"/>
  <c r="BG858"/>
  <c r="BF858"/>
  <c r="X858"/>
  <c r="V858"/>
  <c r="T858"/>
  <c r="P858"/>
  <c r="BI857"/>
  <c r="BH857"/>
  <c r="BG857"/>
  <c r="BF857"/>
  <c r="X857"/>
  <c r="V857"/>
  <c r="T857"/>
  <c r="P857"/>
  <c r="BI856"/>
  <c r="BH856"/>
  <c r="BG856"/>
  <c r="BF856"/>
  <c r="X856"/>
  <c r="V856"/>
  <c r="T856"/>
  <c r="P856"/>
  <c r="BI855"/>
  <c r="BH855"/>
  <c r="BG855"/>
  <c r="BF855"/>
  <c r="X855"/>
  <c r="V855"/>
  <c r="T855"/>
  <c r="P855"/>
  <c r="BI854"/>
  <c r="BH854"/>
  <c r="BG854"/>
  <c r="BF854"/>
  <c r="X854"/>
  <c r="V854"/>
  <c r="T854"/>
  <c r="P854"/>
  <c r="BI853"/>
  <c r="BH853"/>
  <c r="BG853"/>
  <c r="BF853"/>
  <c r="X853"/>
  <c r="V853"/>
  <c r="T853"/>
  <c r="P853"/>
  <c r="BI852"/>
  <c r="BH852"/>
  <c r="BG852"/>
  <c r="BF852"/>
  <c r="X852"/>
  <c r="V852"/>
  <c r="T852"/>
  <c r="P852"/>
  <c r="BI851"/>
  <c r="BH851"/>
  <c r="BG851"/>
  <c r="BF851"/>
  <c r="X851"/>
  <c r="V851"/>
  <c r="T851"/>
  <c r="P851"/>
  <c r="BI850"/>
  <c r="BH850"/>
  <c r="BG850"/>
  <c r="BF850"/>
  <c r="X850"/>
  <c r="V850"/>
  <c r="T850"/>
  <c r="P850"/>
  <c r="BI849"/>
  <c r="BH849"/>
  <c r="BG849"/>
  <c r="BF849"/>
  <c r="X849"/>
  <c r="V849"/>
  <c r="T849"/>
  <c r="P849"/>
  <c r="BI848"/>
  <c r="BH848"/>
  <c r="BG848"/>
  <c r="BF848"/>
  <c r="X848"/>
  <c r="V848"/>
  <c r="T848"/>
  <c r="P848"/>
  <c r="BI847"/>
  <c r="BH847"/>
  <c r="BG847"/>
  <c r="BF847"/>
  <c r="X847"/>
  <c r="V847"/>
  <c r="T847"/>
  <c r="P847"/>
  <c r="BI846"/>
  <c r="BH846"/>
  <c r="BG846"/>
  <c r="BF846"/>
  <c r="X846"/>
  <c r="V846"/>
  <c r="T846"/>
  <c r="P846"/>
  <c r="BI845"/>
  <c r="BH845"/>
  <c r="BG845"/>
  <c r="BF845"/>
  <c r="X845"/>
  <c r="V845"/>
  <c r="T845"/>
  <c r="P845"/>
  <c r="BI844"/>
  <c r="BH844"/>
  <c r="BG844"/>
  <c r="BF844"/>
  <c r="X844"/>
  <c r="V844"/>
  <c r="T844"/>
  <c r="P844"/>
  <c r="BI843"/>
  <c r="BH843"/>
  <c r="BG843"/>
  <c r="BF843"/>
  <c r="X843"/>
  <c r="V843"/>
  <c r="T843"/>
  <c r="P843"/>
  <c r="BI842"/>
  <c r="BH842"/>
  <c r="BG842"/>
  <c r="BF842"/>
  <c r="X842"/>
  <c r="V842"/>
  <c r="T842"/>
  <c r="P842"/>
  <c r="BI841"/>
  <c r="BH841"/>
  <c r="BG841"/>
  <c r="BF841"/>
  <c r="X841"/>
  <c r="V841"/>
  <c r="T841"/>
  <c r="P841"/>
  <c r="BI840"/>
  <c r="BH840"/>
  <c r="BG840"/>
  <c r="BF840"/>
  <c r="X840"/>
  <c r="V840"/>
  <c r="T840"/>
  <c r="P840"/>
  <c r="BI839"/>
  <c r="BH839"/>
  <c r="BG839"/>
  <c r="BF839"/>
  <c r="X839"/>
  <c r="V839"/>
  <c r="T839"/>
  <c r="P839"/>
  <c r="BI838"/>
  <c r="BH838"/>
  <c r="BG838"/>
  <c r="BF838"/>
  <c r="X838"/>
  <c r="V838"/>
  <c r="T838"/>
  <c r="P838"/>
  <c r="BI837"/>
  <c r="BH837"/>
  <c r="BG837"/>
  <c r="BF837"/>
  <c r="X837"/>
  <c r="V837"/>
  <c r="T837"/>
  <c r="P837"/>
  <c r="BI836"/>
  <c r="BH836"/>
  <c r="BG836"/>
  <c r="BF836"/>
  <c r="X836"/>
  <c r="V836"/>
  <c r="T836"/>
  <c r="P836"/>
  <c r="BI835"/>
  <c r="BH835"/>
  <c r="BG835"/>
  <c r="BF835"/>
  <c r="X835"/>
  <c r="V835"/>
  <c r="T835"/>
  <c r="P835"/>
  <c r="BI834"/>
  <c r="BH834"/>
  <c r="BG834"/>
  <c r="BF834"/>
  <c r="X834"/>
  <c r="V834"/>
  <c r="T834"/>
  <c r="P834"/>
  <c r="BI833"/>
  <c r="BH833"/>
  <c r="BG833"/>
  <c r="BF833"/>
  <c r="X833"/>
  <c r="V833"/>
  <c r="T833"/>
  <c r="P833"/>
  <c r="BI832"/>
  <c r="BH832"/>
  <c r="BG832"/>
  <c r="BF832"/>
  <c r="X832"/>
  <c r="V832"/>
  <c r="T832"/>
  <c r="P832"/>
  <c r="BI831"/>
  <c r="BH831"/>
  <c r="BG831"/>
  <c r="BF831"/>
  <c r="X831"/>
  <c r="V831"/>
  <c r="T831"/>
  <c r="P831"/>
  <c r="BI830"/>
  <c r="BH830"/>
  <c r="BG830"/>
  <c r="BF830"/>
  <c r="X830"/>
  <c r="V830"/>
  <c r="T830"/>
  <c r="P830"/>
  <c r="BI829"/>
  <c r="BH829"/>
  <c r="BG829"/>
  <c r="BF829"/>
  <c r="X829"/>
  <c r="V829"/>
  <c r="T829"/>
  <c r="P829"/>
  <c r="BI828"/>
  <c r="BH828"/>
  <c r="BG828"/>
  <c r="BF828"/>
  <c r="X828"/>
  <c r="V828"/>
  <c r="T828"/>
  <c r="P828"/>
  <c r="BI827"/>
  <c r="BH827"/>
  <c r="BG827"/>
  <c r="BF827"/>
  <c r="X827"/>
  <c r="V827"/>
  <c r="T827"/>
  <c r="P827"/>
  <c r="BI826"/>
  <c r="BH826"/>
  <c r="BG826"/>
  <c r="BF826"/>
  <c r="X826"/>
  <c r="V826"/>
  <c r="T826"/>
  <c r="P826"/>
  <c r="BI825"/>
  <c r="BH825"/>
  <c r="BG825"/>
  <c r="BF825"/>
  <c r="X825"/>
  <c r="V825"/>
  <c r="T825"/>
  <c r="P825"/>
  <c r="BI824"/>
  <c r="BH824"/>
  <c r="BG824"/>
  <c r="BF824"/>
  <c r="X824"/>
  <c r="V824"/>
  <c r="T824"/>
  <c r="P824"/>
  <c r="BI823"/>
  <c r="BH823"/>
  <c r="BG823"/>
  <c r="BF823"/>
  <c r="X823"/>
  <c r="V823"/>
  <c r="T823"/>
  <c r="P823"/>
  <c r="BI822"/>
  <c r="BH822"/>
  <c r="BG822"/>
  <c r="BF822"/>
  <c r="X822"/>
  <c r="V822"/>
  <c r="T822"/>
  <c r="P822"/>
  <c r="BI821"/>
  <c r="BH821"/>
  <c r="BG821"/>
  <c r="BF821"/>
  <c r="X821"/>
  <c r="V821"/>
  <c r="T821"/>
  <c r="P821"/>
  <c r="BI820"/>
  <c r="BH820"/>
  <c r="BG820"/>
  <c r="BF820"/>
  <c r="X820"/>
  <c r="V820"/>
  <c r="T820"/>
  <c r="P820"/>
  <c r="BI819"/>
  <c r="BH819"/>
  <c r="BG819"/>
  <c r="BF819"/>
  <c r="X819"/>
  <c r="V819"/>
  <c r="T819"/>
  <c r="P819"/>
  <c r="BI818"/>
  <c r="BH818"/>
  <c r="BG818"/>
  <c r="BF818"/>
  <c r="X818"/>
  <c r="V818"/>
  <c r="T818"/>
  <c r="P818"/>
  <c r="BI817"/>
  <c r="BH817"/>
  <c r="BG817"/>
  <c r="BF817"/>
  <c r="X817"/>
  <c r="V817"/>
  <c r="T817"/>
  <c r="P817"/>
  <c r="BI816"/>
  <c r="BH816"/>
  <c r="BG816"/>
  <c r="BF816"/>
  <c r="X816"/>
  <c r="V816"/>
  <c r="T816"/>
  <c r="P816"/>
  <c r="BI815"/>
  <c r="BH815"/>
  <c r="BG815"/>
  <c r="BF815"/>
  <c r="X815"/>
  <c r="V815"/>
  <c r="T815"/>
  <c r="P815"/>
  <c r="BI814"/>
  <c r="BH814"/>
  <c r="BG814"/>
  <c r="BF814"/>
  <c r="X814"/>
  <c r="V814"/>
  <c r="T814"/>
  <c r="P814"/>
  <c r="BI813"/>
  <c r="BH813"/>
  <c r="BG813"/>
  <c r="BF813"/>
  <c r="X813"/>
  <c r="V813"/>
  <c r="T813"/>
  <c r="P813"/>
  <c r="BI812"/>
  <c r="BH812"/>
  <c r="BG812"/>
  <c r="BF812"/>
  <c r="X812"/>
  <c r="V812"/>
  <c r="T812"/>
  <c r="P812"/>
  <c r="BI811"/>
  <c r="BH811"/>
  <c r="BG811"/>
  <c r="BF811"/>
  <c r="X811"/>
  <c r="V811"/>
  <c r="T811"/>
  <c r="P811"/>
  <c r="BI810"/>
  <c r="BH810"/>
  <c r="BG810"/>
  <c r="BF810"/>
  <c r="X810"/>
  <c r="V810"/>
  <c r="T810"/>
  <c r="P810"/>
  <c r="BI809"/>
  <c r="BH809"/>
  <c r="BG809"/>
  <c r="BF809"/>
  <c r="X809"/>
  <c r="V809"/>
  <c r="T809"/>
  <c r="P809"/>
  <c r="BI808"/>
  <c r="BH808"/>
  <c r="BG808"/>
  <c r="BF808"/>
  <c r="X808"/>
  <c r="V808"/>
  <c r="T808"/>
  <c r="P808"/>
  <c r="BI807"/>
  <c r="BH807"/>
  <c r="BG807"/>
  <c r="BF807"/>
  <c r="X807"/>
  <c r="V807"/>
  <c r="T807"/>
  <c r="P807"/>
  <c r="BI806"/>
  <c r="BH806"/>
  <c r="BG806"/>
  <c r="BF806"/>
  <c r="X806"/>
  <c r="V806"/>
  <c r="T806"/>
  <c r="P806"/>
  <c r="BI805"/>
  <c r="BH805"/>
  <c r="BG805"/>
  <c r="BF805"/>
  <c r="X805"/>
  <c r="V805"/>
  <c r="T805"/>
  <c r="P805"/>
  <c r="BI804"/>
  <c r="BH804"/>
  <c r="BG804"/>
  <c r="BF804"/>
  <c r="X804"/>
  <c r="V804"/>
  <c r="T804"/>
  <c r="P804"/>
  <c r="BI803"/>
  <c r="BH803"/>
  <c r="BG803"/>
  <c r="BF803"/>
  <c r="X803"/>
  <c r="V803"/>
  <c r="T803"/>
  <c r="P803"/>
  <c r="BI802"/>
  <c r="BH802"/>
  <c r="BG802"/>
  <c r="BF802"/>
  <c r="X802"/>
  <c r="V802"/>
  <c r="T802"/>
  <c r="P802"/>
  <c r="BI801"/>
  <c r="BH801"/>
  <c r="BG801"/>
  <c r="BF801"/>
  <c r="X801"/>
  <c r="V801"/>
  <c r="T801"/>
  <c r="P801"/>
  <c r="BI800"/>
  <c r="BH800"/>
  <c r="BG800"/>
  <c r="BF800"/>
  <c r="X800"/>
  <c r="V800"/>
  <c r="T800"/>
  <c r="P800"/>
  <c r="BI798"/>
  <c r="BH798"/>
  <c r="BG798"/>
  <c r="BF798"/>
  <c r="X798"/>
  <c r="V798"/>
  <c r="T798"/>
  <c r="P798"/>
  <c r="BI797"/>
  <c r="BH797"/>
  <c r="BG797"/>
  <c r="BF797"/>
  <c r="X797"/>
  <c r="V797"/>
  <c r="T797"/>
  <c r="P797"/>
  <c r="BI796"/>
  <c r="BH796"/>
  <c r="BG796"/>
  <c r="BF796"/>
  <c r="X796"/>
  <c r="V796"/>
  <c r="T796"/>
  <c r="P796"/>
  <c r="BI795"/>
  <c r="BH795"/>
  <c r="BG795"/>
  <c r="BF795"/>
  <c r="X795"/>
  <c r="V795"/>
  <c r="T795"/>
  <c r="P795"/>
  <c r="BI794"/>
  <c r="BH794"/>
  <c r="BG794"/>
  <c r="BF794"/>
  <c r="X794"/>
  <c r="V794"/>
  <c r="T794"/>
  <c r="P794"/>
  <c r="BI793"/>
  <c r="BH793"/>
  <c r="BG793"/>
  <c r="BF793"/>
  <c r="X793"/>
  <c r="V793"/>
  <c r="T793"/>
  <c r="P793"/>
  <c r="BI792"/>
  <c r="BH792"/>
  <c r="BG792"/>
  <c r="BF792"/>
  <c r="X792"/>
  <c r="V792"/>
  <c r="T792"/>
  <c r="P792"/>
  <c r="BI791"/>
  <c r="BH791"/>
  <c r="BG791"/>
  <c r="BF791"/>
  <c r="X791"/>
  <c r="V791"/>
  <c r="T791"/>
  <c r="P791"/>
  <c r="BI790"/>
  <c r="BH790"/>
  <c r="BG790"/>
  <c r="BF790"/>
  <c r="X790"/>
  <c r="V790"/>
  <c r="T790"/>
  <c r="P790"/>
  <c r="BI789"/>
  <c r="BH789"/>
  <c r="BG789"/>
  <c r="BF789"/>
  <c r="X789"/>
  <c r="V789"/>
  <c r="T789"/>
  <c r="P789"/>
  <c r="BI788"/>
  <c r="BH788"/>
  <c r="BG788"/>
  <c r="BF788"/>
  <c r="X788"/>
  <c r="V788"/>
  <c r="T788"/>
  <c r="P788"/>
  <c r="BI787"/>
  <c r="BH787"/>
  <c r="BG787"/>
  <c r="BF787"/>
  <c r="X787"/>
  <c r="V787"/>
  <c r="T787"/>
  <c r="P787"/>
  <c r="BI786"/>
  <c r="BH786"/>
  <c r="BG786"/>
  <c r="BF786"/>
  <c r="X786"/>
  <c r="V786"/>
  <c r="T786"/>
  <c r="P786"/>
  <c r="BI785"/>
  <c r="BH785"/>
  <c r="BG785"/>
  <c r="BF785"/>
  <c r="X785"/>
  <c r="V785"/>
  <c r="T785"/>
  <c r="P785"/>
  <c r="BI784"/>
  <c r="BH784"/>
  <c r="BG784"/>
  <c r="BF784"/>
  <c r="X784"/>
  <c r="V784"/>
  <c r="T784"/>
  <c r="P784"/>
  <c r="BI783"/>
  <c r="BH783"/>
  <c r="BG783"/>
  <c r="BF783"/>
  <c r="X783"/>
  <c r="V783"/>
  <c r="T783"/>
  <c r="P783"/>
  <c r="BI782"/>
  <c r="BH782"/>
  <c r="BG782"/>
  <c r="BF782"/>
  <c r="X782"/>
  <c r="V782"/>
  <c r="T782"/>
  <c r="P782"/>
  <c r="BI781"/>
  <c r="BH781"/>
  <c r="BG781"/>
  <c r="BF781"/>
  <c r="X781"/>
  <c r="V781"/>
  <c r="T781"/>
  <c r="P781"/>
  <c r="BI780"/>
  <c r="BH780"/>
  <c r="BG780"/>
  <c r="BF780"/>
  <c r="X780"/>
  <c r="V780"/>
  <c r="T780"/>
  <c r="P780"/>
  <c r="BI779"/>
  <c r="BH779"/>
  <c r="BG779"/>
  <c r="BF779"/>
  <c r="X779"/>
  <c r="V779"/>
  <c r="T779"/>
  <c r="P779"/>
  <c r="BI778"/>
  <c r="BH778"/>
  <c r="BG778"/>
  <c r="BF778"/>
  <c r="X778"/>
  <c r="V778"/>
  <c r="T778"/>
  <c r="P778"/>
  <c r="BI777"/>
  <c r="BH777"/>
  <c r="BG777"/>
  <c r="BF777"/>
  <c r="X777"/>
  <c r="V777"/>
  <c r="T777"/>
  <c r="P777"/>
  <c r="BI776"/>
  <c r="BH776"/>
  <c r="BG776"/>
  <c r="BF776"/>
  <c r="X776"/>
  <c r="V776"/>
  <c r="T776"/>
  <c r="P776"/>
  <c r="BI775"/>
  <c r="BH775"/>
  <c r="BG775"/>
  <c r="BF775"/>
  <c r="X775"/>
  <c r="V775"/>
  <c r="T775"/>
  <c r="P775"/>
  <c r="BI774"/>
  <c r="BH774"/>
  <c r="BG774"/>
  <c r="BF774"/>
  <c r="X774"/>
  <c r="V774"/>
  <c r="T774"/>
  <c r="P774"/>
  <c r="BI773"/>
  <c r="BH773"/>
  <c r="BG773"/>
  <c r="BF773"/>
  <c r="X773"/>
  <c r="V773"/>
  <c r="T773"/>
  <c r="P773"/>
  <c r="BI772"/>
  <c r="BH772"/>
  <c r="BG772"/>
  <c r="BF772"/>
  <c r="X772"/>
  <c r="V772"/>
  <c r="T772"/>
  <c r="P772"/>
  <c r="BI771"/>
  <c r="BH771"/>
  <c r="BG771"/>
  <c r="BF771"/>
  <c r="X771"/>
  <c r="V771"/>
  <c r="T771"/>
  <c r="P771"/>
  <c r="BI770"/>
  <c r="BH770"/>
  <c r="BG770"/>
  <c r="BF770"/>
  <c r="X770"/>
  <c r="V770"/>
  <c r="T770"/>
  <c r="P770"/>
  <c r="BI769"/>
  <c r="BH769"/>
  <c r="BG769"/>
  <c r="BF769"/>
  <c r="X769"/>
  <c r="V769"/>
  <c r="T769"/>
  <c r="P769"/>
  <c r="BI768"/>
  <c r="BH768"/>
  <c r="BG768"/>
  <c r="BF768"/>
  <c r="X768"/>
  <c r="V768"/>
  <c r="T768"/>
  <c r="P768"/>
  <c r="BI767"/>
  <c r="BH767"/>
  <c r="BG767"/>
  <c r="BF767"/>
  <c r="X767"/>
  <c r="V767"/>
  <c r="T767"/>
  <c r="P767"/>
  <c r="BI766"/>
  <c r="BH766"/>
  <c r="BG766"/>
  <c r="BF766"/>
  <c r="X766"/>
  <c r="V766"/>
  <c r="T766"/>
  <c r="P766"/>
  <c r="BI765"/>
  <c r="BH765"/>
  <c r="BG765"/>
  <c r="BF765"/>
  <c r="X765"/>
  <c r="V765"/>
  <c r="T765"/>
  <c r="P765"/>
  <c r="BI764"/>
  <c r="BH764"/>
  <c r="BG764"/>
  <c r="BF764"/>
  <c r="X764"/>
  <c r="V764"/>
  <c r="T764"/>
  <c r="P764"/>
  <c r="BI763"/>
  <c r="BH763"/>
  <c r="BG763"/>
  <c r="BF763"/>
  <c r="X763"/>
  <c r="V763"/>
  <c r="T763"/>
  <c r="P763"/>
  <c r="BI762"/>
  <c r="BH762"/>
  <c r="BG762"/>
  <c r="BF762"/>
  <c r="X762"/>
  <c r="V762"/>
  <c r="T762"/>
  <c r="P762"/>
  <c r="BI761"/>
  <c r="BH761"/>
  <c r="BG761"/>
  <c r="BF761"/>
  <c r="X761"/>
  <c r="V761"/>
  <c r="T761"/>
  <c r="P761"/>
  <c r="BI760"/>
  <c r="BH760"/>
  <c r="BG760"/>
  <c r="BF760"/>
  <c r="X760"/>
  <c r="V760"/>
  <c r="T760"/>
  <c r="P760"/>
  <c r="BI759"/>
  <c r="BH759"/>
  <c r="BG759"/>
  <c r="BF759"/>
  <c r="X759"/>
  <c r="V759"/>
  <c r="T759"/>
  <c r="P759"/>
  <c r="BI758"/>
  <c r="BH758"/>
  <c r="BG758"/>
  <c r="BF758"/>
  <c r="X758"/>
  <c r="V758"/>
  <c r="T758"/>
  <c r="P758"/>
  <c r="BI757"/>
  <c r="BH757"/>
  <c r="BG757"/>
  <c r="BF757"/>
  <c r="X757"/>
  <c r="V757"/>
  <c r="T757"/>
  <c r="P757"/>
  <c r="BI756"/>
  <c r="BH756"/>
  <c r="BG756"/>
  <c r="BF756"/>
  <c r="X756"/>
  <c r="V756"/>
  <c r="T756"/>
  <c r="P756"/>
  <c r="BI755"/>
  <c r="BH755"/>
  <c r="BG755"/>
  <c r="BF755"/>
  <c r="X755"/>
  <c r="V755"/>
  <c r="T755"/>
  <c r="P755"/>
  <c r="BI754"/>
  <c r="BH754"/>
  <c r="BG754"/>
  <c r="BF754"/>
  <c r="X754"/>
  <c r="V754"/>
  <c r="T754"/>
  <c r="P754"/>
  <c r="BI753"/>
  <c r="BH753"/>
  <c r="BG753"/>
  <c r="BF753"/>
  <c r="X753"/>
  <c r="V753"/>
  <c r="T753"/>
  <c r="P753"/>
  <c r="BI752"/>
  <c r="BH752"/>
  <c r="BG752"/>
  <c r="BF752"/>
  <c r="X752"/>
  <c r="V752"/>
  <c r="T752"/>
  <c r="P752"/>
  <c r="BI751"/>
  <c r="BH751"/>
  <c r="BG751"/>
  <c r="BF751"/>
  <c r="X751"/>
  <c r="V751"/>
  <c r="T751"/>
  <c r="P751"/>
  <c r="BI750"/>
  <c r="BH750"/>
  <c r="BG750"/>
  <c r="BF750"/>
  <c r="X750"/>
  <c r="V750"/>
  <c r="T750"/>
  <c r="P750"/>
  <c r="BI749"/>
  <c r="BH749"/>
  <c r="BG749"/>
  <c r="BF749"/>
  <c r="X749"/>
  <c r="V749"/>
  <c r="T749"/>
  <c r="P749"/>
  <c r="BI748"/>
  <c r="BH748"/>
  <c r="BG748"/>
  <c r="BF748"/>
  <c r="X748"/>
  <c r="V748"/>
  <c r="T748"/>
  <c r="P748"/>
  <c r="BI747"/>
  <c r="BH747"/>
  <c r="BG747"/>
  <c r="BF747"/>
  <c r="X747"/>
  <c r="V747"/>
  <c r="T747"/>
  <c r="P747"/>
  <c r="BI746"/>
  <c r="BH746"/>
  <c r="BG746"/>
  <c r="BF746"/>
  <c r="X746"/>
  <c r="V746"/>
  <c r="T746"/>
  <c r="P746"/>
  <c r="BI745"/>
  <c r="BH745"/>
  <c r="BG745"/>
  <c r="BF745"/>
  <c r="X745"/>
  <c r="V745"/>
  <c r="T745"/>
  <c r="P745"/>
  <c r="BI744"/>
  <c r="BH744"/>
  <c r="BG744"/>
  <c r="BF744"/>
  <c r="X744"/>
  <c r="V744"/>
  <c r="T744"/>
  <c r="P744"/>
  <c r="BI743"/>
  <c r="BH743"/>
  <c r="BG743"/>
  <c r="BF743"/>
  <c r="X743"/>
  <c r="V743"/>
  <c r="T743"/>
  <c r="P743"/>
  <c r="BI742"/>
  <c r="BH742"/>
  <c r="BG742"/>
  <c r="BF742"/>
  <c r="X742"/>
  <c r="V742"/>
  <c r="T742"/>
  <c r="P742"/>
  <c r="BI741"/>
  <c r="BH741"/>
  <c r="BG741"/>
  <c r="BF741"/>
  <c r="X741"/>
  <c r="V741"/>
  <c r="T741"/>
  <c r="P741"/>
  <c r="BI740"/>
  <c r="BH740"/>
  <c r="BG740"/>
  <c r="BF740"/>
  <c r="X740"/>
  <c r="V740"/>
  <c r="T740"/>
  <c r="P740"/>
  <c r="BI739"/>
  <c r="BH739"/>
  <c r="BG739"/>
  <c r="BF739"/>
  <c r="X739"/>
  <c r="V739"/>
  <c r="T739"/>
  <c r="P739"/>
  <c r="BI738"/>
  <c r="BH738"/>
  <c r="BG738"/>
  <c r="BF738"/>
  <c r="X738"/>
  <c r="V738"/>
  <c r="T738"/>
  <c r="P738"/>
  <c r="BI737"/>
  <c r="BH737"/>
  <c r="BG737"/>
  <c r="BF737"/>
  <c r="X737"/>
  <c r="V737"/>
  <c r="T737"/>
  <c r="P737"/>
  <c r="BI736"/>
  <c r="BH736"/>
  <c r="BG736"/>
  <c r="BF736"/>
  <c r="X736"/>
  <c r="V736"/>
  <c r="T736"/>
  <c r="P736"/>
  <c r="BI735"/>
  <c r="BH735"/>
  <c r="BG735"/>
  <c r="BF735"/>
  <c r="X735"/>
  <c r="V735"/>
  <c r="T735"/>
  <c r="P735"/>
  <c r="BI734"/>
  <c r="BH734"/>
  <c r="BG734"/>
  <c r="BF734"/>
  <c r="X734"/>
  <c r="V734"/>
  <c r="T734"/>
  <c r="P734"/>
  <c r="BI732"/>
  <c r="BH732"/>
  <c r="BG732"/>
  <c r="BF732"/>
  <c r="X732"/>
  <c r="V732"/>
  <c r="T732"/>
  <c r="P732"/>
  <c r="BI731"/>
  <c r="BH731"/>
  <c r="BG731"/>
  <c r="BF731"/>
  <c r="X731"/>
  <c r="V731"/>
  <c r="T731"/>
  <c r="P731"/>
  <c r="BI730"/>
  <c r="BH730"/>
  <c r="BG730"/>
  <c r="BF730"/>
  <c r="X730"/>
  <c r="V730"/>
  <c r="T730"/>
  <c r="P730"/>
  <c r="BI729"/>
  <c r="BH729"/>
  <c r="BG729"/>
  <c r="BF729"/>
  <c r="X729"/>
  <c r="V729"/>
  <c r="T729"/>
  <c r="P729"/>
  <c r="BI727"/>
  <c r="BH727"/>
  <c r="BG727"/>
  <c r="BF727"/>
  <c r="X727"/>
  <c r="V727"/>
  <c r="T727"/>
  <c r="P727"/>
  <c r="BI726"/>
  <c r="BH726"/>
  <c r="BG726"/>
  <c r="BF726"/>
  <c r="X726"/>
  <c r="V726"/>
  <c r="T726"/>
  <c r="P726"/>
  <c r="BI725"/>
  <c r="BH725"/>
  <c r="BG725"/>
  <c r="BF725"/>
  <c r="X725"/>
  <c r="V725"/>
  <c r="T725"/>
  <c r="P725"/>
  <c r="BI724"/>
  <c r="BH724"/>
  <c r="BG724"/>
  <c r="BF724"/>
  <c r="X724"/>
  <c r="V724"/>
  <c r="T724"/>
  <c r="P724"/>
  <c r="BI723"/>
  <c r="BH723"/>
  <c r="BG723"/>
  <c r="BF723"/>
  <c r="X723"/>
  <c r="V723"/>
  <c r="T723"/>
  <c r="P723"/>
  <c r="BI722"/>
  <c r="BH722"/>
  <c r="BG722"/>
  <c r="BF722"/>
  <c r="X722"/>
  <c r="V722"/>
  <c r="T722"/>
  <c r="P722"/>
  <c r="BI721"/>
  <c r="BH721"/>
  <c r="BG721"/>
  <c r="BF721"/>
  <c r="X721"/>
  <c r="V721"/>
  <c r="T721"/>
  <c r="P721"/>
  <c r="BI720"/>
  <c r="BH720"/>
  <c r="BG720"/>
  <c r="BF720"/>
  <c r="X720"/>
  <c r="V720"/>
  <c r="T720"/>
  <c r="P720"/>
  <c r="BI719"/>
  <c r="BH719"/>
  <c r="BG719"/>
  <c r="BF719"/>
  <c r="X719"/>
  <c r="V719"/>
  <c r="T719"/>
  <c r="P719"/>
  <c r="BI718"/>
  <c r="BH718"/>
  <c r="BG718"/>
  <c r="BF718"/>
  <c r="X718"/>
  <c r="V718"/>
  <c r="T718"/>
  <c r="P718"/>
  <c r="BI717"/>
  <c r="BH717"/>
  <c r="BG717"/>
  <c r="BF717"/>
  <c r="X717"/>
  <c r="V717"/>
  <c r="T717"/>
  <c r="P717"/>
  <c r="BI716"/>
  <c r="BH716"/>
  <c r="BG716"/>
  <c r="BF716"/>
  <c r="X716"/>
  <c r="V716"/>
  <c r="T716"/>
  <c r="P716"/>
  <c r="BI715"/>
  <c r="BH715"/>
  <c r="BG715"/>
  <c r="BF715"/>
  <c r="X715"/>
  <c r="V715"/>
  <c r="T715"/>
  <c r="P715"/>
  <c r="BI714"/>
  <c r="BH714"/>
  <c r="BG714"/>
  <c r="BF714"/>
  <c r="X714"/>
  <c r="V714"/>
  <c r="T714"/>
  <c r="P714"/>
  <c r="BI713"/>
  <c r="BH713"/>
  <c r="BG713"/>
  <c r="BF713"/>
  <c r="X713"/>
  <c r="V713"/>
  <c r="T713"/>
  <c r="P713"/>
  <c r="BI712"/>
  <c r="BH712"/>
  <c r="BG712"/>
  <c r="BF712"/>
  <c r="X712"/>
  <c r="V712"/>
  <c r="T712"/>
  <c r="P712"/>
  <c r="BI711"/>
  <c r="BH711"/>
  <c r="BG711"/>
  <c r="BF711"/>
  <c r="X711"/>
  <c r="V711"/>
  <c r="T711"/>
  <c r="P711"/>
  <c r="BI710"/>
  <c r="BH710"/>
  <c r="BG710"/>
  <c r="BF710"/>
  <c r="X710"/>
  <c r="V710"/>
  <c r="T710"/>
  <c r="P710"/>
  <c r="BI709"/>
  <c r="BH709"/>
  <c r="BG709"/>
  <c r="BF709"/>
  <c r="X709"/>
  <c r="V709"/>
  <c r="T709"/>
  <c r="P709"/>
  <c r="BI708"/>
  <c r="BH708"/>
  <c r="BG708"/>
  <c r="BF708"/>
  <c r="X708"/>
  <c r="V708"/>
  <c r="T708"/>
  <c r="P708"/>
  <c r="BI707"/>
  <c r="BH707"/>
  <c r="BG707"/>
  <c r="BF707"/>
  <c r="X707"/>
  <c r="V707"/>
  <c r="T707"/>
  <c r="P707"/>
  <c r="BI706"/>
  <c r="BH706"/>
  <c r="BG706"/>
  <c r="BF706"/>
  <c r="X706"/>
  <c r="V706"/>
  <c r="T706"/>
  <c r="P706"/>
  <c r="BI705"/>
  <c r="BH705"/>
  <c r="BG705"/>
  <c r="BF705"/>
  <c r="X705"/>
  <c r="V705"/>
  <c r="T705"/>
  <c r="P705"/>
  <c r="BI704"/>
  <c r="BH704"/>
  <c r="BG704"/>
  <c r="BF704"/>
  <c r="X704"/>
  <c r="V704"/>
  <c r="T704"/>
  <c r="P704"/>
  <c r="BI703"/>
  <c r="BH703"/>
  <c r="BG703"/>
  <c r="BF703"/>
  <c r="X703"/>
  <c r="V703"/>
  <c r="T703"/>
  <c r="P703"/>
  <c r="BI702"/>
  <c r="BH702"/>
  <c r="BG702"/>
  <c r="BF702"/>
  <c r="X702"/>
  <c r="V702"/>
  <c r="T702"/>
  <c r="P702"/>
  <c r="BI701"/>
  <c r="BH701"/>
  <c r="BG701"/>
  <c r="BF701"/>
  <c r="X701"/>
  <c r="V701"/>
  <c r="T701"/>
  <c r="P701"/>
  <c r="BI700"/>
  <c r="BH700"/>
  <c r="BG700"/>
  <c r="BF700"/>
  <c r="X700"/>
  <c r="V700"/>
  <c r="T700"/>
  <c r="P700"/>
  <c r="BI699"/>
  <c r="BH699"/>
  <c r="BG699"/>
  <c r="BF699"/>
  <c r="X699"/>
  <c r="V699"/>
  <c r="T699"/>
  <c r="P699"/>
  <c r="BI698"/>
  <c r="BH698"/>
  <c r="BG698"/>
  <c r="BF698"/>
  <c r="X698"/>
  <c r="V698"/>
  <c r="T698"/>
  <c r="P698"/>
  <c r="BI697"/>
  <c r="BH697"/>
  <c r="BG697"/>
  <c r="BF697"/>
  <c r="X697"/>
  <c r="V697"/>
  <c r="T697"/>
  <c r="P697"/>
  <c r="BI696"/>
  <c r="BH696"/>
  <c r="BG696"/>
  <c r="BF696"/>
  <c r="X696"/>
  <c r="V696"/>
  <c r="T696"/>
  <c r="P696"/>
  <c r="BI695"/>
  <c r="BH695"/>
  <c r="BG695"/>
  <c r="BF695"/>
  <c r="X695"/>
  <c r="V695"/>
  <c r="T695"/>
  <c r="P695"/>
  <c r="BI694"/>
  <c r="BH694"/>
  <c r="BG694"/>
  <c r="BF694"/>
  <c r="X694"/>
  <c r="V694"/>
  <c r="T694"/>
  <c r="P694"/>
  <c r="BI693"/>
  <c r="BH693"/>
  <c r="BG693"/>
  <c r="BF693"/>
  <c r="X693"/>
  <c r="V693"/>
  <c r="T693"/>
  <c r="P693"/>
  <c r="BI692"/>
  <c r="BH692"/>
  <c r="BG692"/>
  <c r="BF692"/>
  <c r="X692"/>
  <c r="V692"/>
  <c r="T692"/>
  <c r="P692"/>
  <c r="BI691"/>
  <c r="BH691"/>
  <c r="BG691"/>
  <c r="BF691"/>
  <c r="X691"/>
  <c r="V691"/>
  <c r="T691"/>
  <c r="P691"/>
  <c r="BI690"/>
  <c r="BH690"/>
  <c r="BG690"/>
  <c r="BF690"/>
  <c r="X690"/>
  <c r="V690"/>
  <c r="T690"/>
  <c r="P690"/>
  <c r="BI689"/>
  <c r="BH689"/>
  <c r="BG689"/>
  <c r="BF689"/>
  <c r="X689"/>
  <c r="V689"/>
  <c r="T689"/>
  <c r="P689"/>
  <c r="BI688"/>
  <c r="BH688"/>
  <c r="BG688"/>
  <c r="BF688"/>
  <c r="X688"/>
  <c r="V688"/>
  <c r="T688"/>
  <c r="P688"/>
  <c r="BI687"/>
  <c r="BH687"/>
  <c r="BG687"/>
  <c r="BF687"/>
  <c r="X687"/>
  <c r="V687"/>
  <c r="T687"/>
  <c r="P687"/>
  <c r="BI686"/>
  <c r="BH686"/>
  <c r="BG686"/>
  <c r="BF686"/>
  <c r="X686"/>
  <c r="V686"/>
  <c r="T686"/>
  <c r="P686"/>
  <c r="BI685"/>
  <c r="BH685"/>
  <c r="BG685"/>
  <c r="BF685"/>
  <c r="X685"/>
  <c r="V685"/>
  <c r="T685"/>
  <c r="P685"/>
  <c r="BI684"/>
  <c r="BH684"/>
  <c r="BG684"/>
  <c r="BF684"/>
  <c r="X684"/>
  <c r="V684"/>
  <c r="T684"/>
  <c r="P684"/>
  <c r="BI683"/>
  <c r="BH683"/>
  <c r="BG683"/>
  <c r="BF683"/>
  <c r="X683"/>
  <c r="V683"/>
  <c r="T683"/>
  <c r="P683"/>
  <c r="BI682"/>
  <c r="BH682"/>
  <c r="BG682"/>
  <c r="BF682"/>
  <c r="X682"/>
  <c r="V682"/>
  <c r="T682"/>
  <c r="P682"/>
  <c r="BI681"/>
  <c r="BH681"/>
  <c r="BG681"/>
  <c r="BF681"/>
  <c r="X681"/>
  <c r="V681"/>
  <c r="T681"/>
  <c r="P681"/>
  <c r="BI680"/>
  <c r="BH680"/>
  <c r="BG680"/>
  <c r="BF680"/>
  <c r="X680"/>
  <c r="V680"/>
  <c r="T680"/>
  <c r="P680"/>
  <c r="BI679"/>
  <c r="BH679"/>
  <c r="BG679"/>
  <c r="BF679"/>
  <c r="X679"/>
  <c r="V679"/>
  <c r="T679"/>
  <c r="P679"/>
  <c r="BI678"/>
  <c r="BH678"/>
  <c r="BG678"/>
  <c r="BF678"/>
  <c r="X678"/>
  <c r="V678"/>
  <c r="T678"/>
  <c r="P678"/>
  <c r="BI677"/>
  <c r="BH677"/>
  <c r="BG677"/>
  <c r="BF677"/>
  <c r="X677"/>
  <c r="V677"/>
  <c r="T677"/>
  <c r="P677"/>
  <c r="BI676"/>
  <c r="BH676"/>
  <c r="BG676"/>
  <c r="BF676"/>
  <c r="X676"/>
  <c r="V676"/>
  <c r="T676"/>
  <c r="P676"/>
  <c r="BI675"/>
  <c r="BH675"/>
  <c r="BG675"/>
  <c r="BF675"/>
  <c r="X675"/>
  <c r="V675"/>
  <c r="T675"/>
  <c r="P675"/>
  <c r="BI674"/>
  <c r="BH674"/>
  <c r="BG674"/>
  <c r="BF674"/>
  <c r="X674"/>
  <c r="V674"/>
  <c r="T674"/>
  <c r="P674"/>
  <c r="BI673"/>
  <c r="BH673"/>
  <c r="BG673"/>
  <c r="BF673"/>
  <c r="X673"/>
  <c r="V673"/>
  <c r="T673"/>
  <c r="P673"/>
  <c r="BI672"/>
  <c r="BH672"/>
  <c r="BG672"/>
  <c r="BF672"/>
  <c r="X672"/>
  <c r="V672"/>
  <c r="T672"/>
  <c r="P672"/>
  <c r="BI671"/>
  <c r="BH671"/>
  <c r="BG671"/>
  <c r="BF671"/>
  <c r="X671"/>
  <c r="V671"/>
  <c r="T671"/>
  <c r="P671"/>
  <c r="BI670"/>
  <c r="BH670"/>
  <c r="BG670"/>
  <c r="BF670"/>
  <c r="X670"/>
  <c r="V670"/>
  <c r="T670"/>
  <c r="P670"/>
  <c r="BI669"/>
  <c r="BH669"/>
  <c r="BG669"/>
  <c r="BF669"/>
  <c r="X669"/>
  <c r="V669"/>
  <c r="T669"/>
  <c r="P669"/>
  <c r="BI668"/>
  <c r="BH668"/>
  <c r="BG668"/>
  <c r="BF668"/>
  <c r="X668"/>
  <c r="V668"/>
  <c r="T668"/>
  <c r="P668"/>
  <c r="BI667"/>
  <c r="BH667"/>
  <c r="BG667"/>
  <c r="BF667"/>
  <c r="X667"/>
  <c r="V667"/>
  <c r="T667"/>
  <c r="P667"/>
  <c r="BI666"/>
  <c r="BH666"/>
  <c r="BG666"/>
  <c r="BF666"/>
  <c r="X666"/>
  <c r="V666"/>
  <c r="T666"/>
  <c r="P666"/>
  <c r="BI665"/>
  <c r="BH665"/>
  <c r="BG665"/>
  <c r="BF665"/>
  <c r="X665"/>
  <c r="V665"/>
  <c r="T665"/>
  <c r="P665"/>
  <c r="BI664"/>
  <c r="BH664"/>
  <c r="BG664"/>
  <c r="BF664"/>
  <c r="X664"/>
  <c r="V664"/>
  <c r="T664"/>
  <c r="P664"/>
  <c r="BI663"/>
  <c r="BH663"/>
  <c r="BG663"/>
  <c r="BF663"/>
  <c r="X663"/>
  <c r="V663"/>
  <c r="T663"/>
  <c r="P663"/>
  <c r="BI662"/>
  <c r="BH662"/>
  <c r="BG662"/>
  <c r="BF662"/>
  <c r="X662"/>
  <c r="V662"/>
  <c r="T662"/>
  <c r="P662"/>
  <c r="BI661"/>
  <c r="BH661"/>
  <c r="BG661"/>
  <c r="BF661"/>
  <c r="X661"/>
  <c r="V661"/>
  <c r="T661"/>
  <c r="P661"/>
  <c r="BI660"/>
  <c r="BH660"/>
  <c r="BG660"/>
  <c r="BF660"/>
  <c r="X660"/>
  <c r="V660"/>
  <c r="T660"/>
  <c r="P660"/>
  <c r="BI659"/>
  <c r="BH659"/>
  <c r="BG659"/>
  <c r="BF659"/>
  <c r="X659"/>
  <c r="V659"/>
  <c r="T659"/>
  <c r="P659"/>
  <c r="BI658"/>
  <c r="BH658"/>
  <c r="BG658"/>
  <c r="BF658"/>
  <c r="X658"/>
  <c r="V658"/>
  <c r="T658"/>
  <c r="P658"/>
  <c r="BI657"/>
  <c r="BH657"/>
  <c r="BG657"/>
  <c r="BF657"/>
  <c r="X657"/>
  <c r="V657"/>
  <c r="T657"/>
  <c r="P657"/>
  <c r="BI656"/>
  <c r="BH656"/>
  <c r="BG656"/>
  <c r="BF656"/>
  <c r="X656"/>
  <c r="V656"/>
  <c r="T656"/>
  <c r="P656"/>
  <c r="BI655"/>
  <c r="BH655"/>
  <c r="BG655"/>
  <c r="BF655"/>
  <c r="X655"/>
  <c r="V655"/>
  <c r="T655"/>
  <c r="P655"/>
  <c r="BI654"/>
  <c r="BH654"/>
  <c r="BG654"/>
  <c r="BF654"/>
  <c r="X654"/>
  <c r="V654"/>
  <c r="T654"/>
  <c r="P654"/>
  <c r="BI653"/>
  <c r="BH653"/>
  <c r="BG653"/>
  <c r="BF653"/>
  <c r="X653"/>
  <c r="V653"/>
  <c r="T653"/>
  <c r="P653"/>
  <c r="BI652"/>
  <c r="BH652"/>
  <c r="BG652"/>
  <c r="BF652"/>
  <c r="X652"/>
  <c r="V652"/>
  <c r="T652"/>
  <c r="P652"/>
  <c r="BI651"/>
  <c r="BH651"/>
  <c r="BG651"/>
  <c r="BF651"/>
  <c r="X651"/>
  <c r="V651"/>
  <c r="T651"/>
  <c r="P651"/>
  <c r="BI650"/>
  <c r="BH650"/>
  <c r="BG650"/>
  <c r="BF650"/>
  <c r="X650"/>
  <c r="V650"/>
  <c r="T650"/>
  <c r="P650"/>
  <c r="BI649"/>
  <c r="BH649"/>
  <c r="BG649"/>
  <c r="BF649"/>
  <c r="X649"/>
  <c r="V649"/>
  <c r="T649"/>
  <c r="P649"/>
  <c r="BI648"/>
  <c r="BH648"/>
  <c r="BG648"/>
  <c r="BF648"/>
  <c r="X648"/>
  <c r="V648"/>
  <c r="T648"/>
  <c r="P648"/>
  <c r="BI647"/>
  <c r="BH647"/>
  <c r="BG647"/>
  <c r="BF647"/>
  <c r="X647"/>
  <c r="V647"/>
  <c r="T647"/>
  <c r="P647"/>
  <c r="BI646"/>
  <c r="BH646"/>
  <c r="BG646"/>
  <c r="BF646"/>
  <c r="X646"/>
  <c r="V646"/>
  <c r="T646"/>
  <c r="P646"/>
  <c r="BI645"/>
  <c r="BH645"/>
  <c r="BG645"/>
  <c r="BF645"/>
  <c r="X645"/>
  <c r="V645"/>
  <c r="T645"/>
  <c r="P645"/>
  <c r="BI644"/>
  <c r="BH644"/>
  <c r="BG644"/>
  <c r="BF644"/>
  <c r="X644"/>
  <c r="V644"/>
  <c r="T644"/>
  <c r="P644"/>
  <c r="BI643"/>
  <c r="BH643"/>
  <c r="BG643"/>
  <c r="BF643"/>
  <c r="X643"/>
  <c r="V643"/>
  <c r="T643"/>
  <c r="P643"/>
  <c r="BI642"/>
  <c r="BH642"/>
  <c r="BG642"/>
  <c r="BF642"/>
  <c r="X642"/>
  <c r="V642"/>
  <c r="T642"/>
  <c r="P642"/>
  <c r="BI641"/>
  <c r="BH641"/>
  <c r="BG641"/>
  <c r="BF641"/>
  <c r="X641"/>
  <c r="V641"/>
  <c r="T641"/>
  <c r="P641"/>
  <c r="BI640"/>
  <c r="BH640"/>
  <c r="BG640"/>
  <c r="BF640"/>
  <c r="X640"/>
  <c r="V640"/>
  <c r="T640"/>
  <c r="P640"/>
  <c r="BI639"/>
  <c r="BH639"/>
  <c r="BG639"/>
  <c r="BF639"/>
  <c r="X639"/>
  <c r="V639"/>
  <c r="T639"/>
  <c r="P639"/>
  <c r="BI638"/>
  <c r="BH638"/>
  <c r="BG638"/>
  <c r="BF638"/>
  <c r="X638"/>
  <c r="V638"/>
  <c r="T638"/>
  <c r="P638"/>
  <c r="BI637"/>
  <c r="BH637"/>
  <c r="BG637"/>
  <c r="BF637"/>
  <c r="X637"/>
  <c r="V637"/>
  <c r="T637"/>
  <c r="P637"/>
  <c r="BI636"/>
  <c r="BH636"/>
  <c r="BG636"/>
  <c r="BF636"/>
  <c r="X636"/>
  <c r="V636"/>
  <c r="T636"/>
  <c r="P636"/>
  <c r="BI635"/>
  <c r="BH635"/>
  <c r="BG635"/>
  <c r="BF635"/>
  <c r="X635"/>
  <c r="V635"/>
  <c r="T635"/>
  <c r="P635"/>
  <c r="BI634"/>
  <c r="BH634"/>
  <c r="BG634"/>
  <c r="BF634"/>
  <c r="X634"/>
  <c r="V634"/>
  <c r="T634"/>
  <c r="P634"/>
  <c r="BI633"/>
  <c r="BH633"/>
  <c r="BG633"/>
  <c r="BF633"/>
  <c r="X633"/>
  <c r="V633"/>
  <c r="T633"/>
  <c r="P633"/>
  <c r="BI632"/>
  <c r="BH632"/>
  <c r="BG632"/>
  <c r="BF632"/>
  <c r="X632"/>
  <c r="V632"/>
  <c r="T632"/>
  <c r="P632"/>
  <c r="BI631"/>
  <c r="BH631"/>
  <c r="BG631"/>
  <c r="BF631"/>
  <c r="X631"/>
  <c r="V631"/>
  <c r="T631"/>
  <c r="P631"/>
  <c r="BI630"/>
  <c r="BH630"/>
  <c r="BG630"/>
  <c r="BF630"/>
  <c r="X630"/>
  <c r="V630"/>
  <c r="T630"/>
  <c r="P630"/>
  <c r="BI629"/>
  <c r="BH629"/>
  <c r="BG629"/>
  <c r="BF629"/>
  <c r="X629"/>
  <c r="V629"/>
  <c r="T629"/>
  <c r="P629"/>
  <c r="BI628"/>
  <c r="BH628"/>
  <c r="BG628"/>
  <c r="BF628"/>
  <c r="X628"/>
  <c r="V628"/>
  <c r="T628"/>
  <c r="P628"/>
  <c r="BI627"/>
  <c r="BH627"/>
  <c r="BG627"/>
  <c r="BF627"/>
  <c r="X627"/>
  <c r="V627"/>
  <c r="T627"/>
  <c r="P627"/>
  <c r="BI626"/>
  <c r="BH626"/>
  <c r="BG626"/>
  <c r="BF626"/>
  <c r="X626"/>
  <c r="V626"/>
  <c r="T626"/>
  <c r="P626"/>
  <c r="BI625"/>
  <c r="BH625"/>
  <c r="BG625"/>
  <c r="BF625"/>
  <c r="X625"/>
  <c r="V625"/>
  <c r="T625"/>
  <c r="P625"/>
  <c r="BI624"/>
  <c r="BH624"/>
  <c r="BG624"/>
  <c r="BF624"/>
  <c r="X624"/>
  <c r="V624"/>
  <c r="T624"/>
  <c r="P624"/>
  <c r="BI623"/>
  <c r="BH623"/>
  <c r="BG623"/>
  <c r="BF623"/>
  <c r="X623"/>
  <c r="V623"/>
  <c r="T623"/>
  <c r="P623"/>
  <c r="BI622"/>
  <c r="BH622"/>
  <c r="BG622"/>
  <c r="BF622"/>
  <c r="X622"/>
  <c r="V622"/>
  <c r="T622"/>
  <c r="P622"/>
  <c r="BI621"/>
  <c r="BH621"/>
  <c r="BG621"/>
  <c r="BF621"/>
  <c r="X621"/>
  <c r="V621"/>
  <c r="T621"/>
  <c r="P621"/>
  <c r="BI620"/>
  <c r="BH620"/>
  <c r="BG620"/>
  <c r="BF620"/>
  <c r="X620"/>
  <c r="V620"/>
  <c r="T620"/>
  <c r="P620"/>
  <c r="BI619"/>
  <c r="BH619"/>
  <c r="BG619"/>
  <c r="BF619"/>
  <c r="X619"/>
  <c r="V619"/>
  <c r="T619"/>
  <c r="P619"/>
  <c r="BI618"/>
  <c r="BH618"/>
  <c r="BG618"/>
  <c r="BF618"/>
  <c r="X618"/>
  <c r="V618"/>
  <c r="T618"/>
  <c r="P618"/>
  <c r="BI617"/>
  <c r="BH617"/>
  <c r="BG617"/>
  <c r="BF617"/>
  <c r="X617"/>
  <c r="V617"/>
  <c r="T617"/>
  <c r="P617"/>
  <c r="BI616"/>
  <c r="BH616"/>
  <c r="BG616"/>
  <c r="BF616"/>
  <c r="X616"/>
  <c r="V616"/>
  <c r="T616"/>
  <c r="P616"/>
  <c r="BI615"/>
  <c r="BH615"/>
  <c r="BG615"/>
  <c r="BF615"/>
  <c r="X615"/>
  <c r="V615"/>
  <c r="T615"/>
  <c r="P615"/>
  <c r="BI614"/>
  <c r="BH614"/>
  <c r="BG614"/>
  <c r="BF614"/>
  <c r="X614"/>
  <c r="V614"/>
  <c r="T614"/>
  <c r="P614"/>
  <c r="BI613"/>
  <c r="BH613"/>
  <c r="BG613"/>
  <c r="BF613"/>
  <c r="X613"/>
  <c r="V613"/>
  <c r="T613"/>
  <c r="P613"/>
  <c r="BI612"/>
  <c r="BH612"/>
  <c r="BG612"/>
  <c r="BF612"/>
  <c r="X612"/>
  <c r="V612"/>
  <c r="T612"/>
  <c r="P612"/>
  <c r="BI611"/>
  <c r="BH611"/>
  <c r="BG611"/>
  <c r="BF611"/>
  <c r="X611"/>
  <c r="V611"/>
  <c r="T611"/>
  <c r="P611"/>
  <c r="BI610"/>
  <c r="BH610"/>
  <c r="BG610"/>
  <c r="BF610"/>
  <c r="X610"/>
  <c r="V610"/>
  <c r="T610"/>
  <c r="P610"/>
  <c r="BI609"/>
  <c r="BH609"/>
  <c r="BG609"/>
  <c r="BF609"/>
  <c r="X609"/>
  <c r="V609"/>
  <c r="T609"/>
  <c r="P609"/>
  <c r="BI608"/>
  <c r="BH608"/>
  <c r="BG608"/>
  <c r="BF608"/>
  <c r="X608"/>
  <c r="V608"/>
  <c r="T608"/>
  <c r="P608"/>
  <c r="BI607"/>
  <c r="BH607"/>
  <c r="BG607"/>
  <c r="BF607"/>
  <c r="X607"/>
  <c r="V607"/>
  <c r="T607"/>
  <c r="P607"/>
  <c r="BI606"/>
  <c r="BH606"/>
  <c r="BG606"/>
  <c r="BF606"/>
  <c r="X606"/>
  <c r="V606"/>
  <c r="T606"/>
  <c r="P606"/>
  <c r="BI605"/>
  <c r="BH605"/>
  <c r="BG605"/>
  <c r="BF605"/>
  <c r="X605"/>
  <c r="V605"/>
  <c r="T605"/>
  <c r="P605"/>
  <c r="BI604"/>
  <c r="BH604"/>
  <c r="BG604"/>
  <c r="BF604"/>
  <c r="X604"/>
  <c r="V604"/>
  <c r="T604"/>
  <c r="P604"/>
  <c r="BI603"/>
  <c r="BH603"/>
  <c r="BG603"/>
  <c r="BF603"/>
  <c r="X603"/>
  <c r="V603"/>
  <c r="T603"/>
  <c r="P603"/>
  <c r="BI602"/>
  <c r="BH602"/>
  <c r="BG602"/>
  <c r="BF602"/>
  <c r="X602"/>
  <c r="V602"/>
  <c r="T602"/>
  <c r="P602"/>
  <c r="BI601"/>
  <c r="BH601"/>
  <c r="BG601"/>
  <c r="BF601"/>
  <c r="X601"/>
  <c r="V601"/>
  <c r="T601"/>
  <c r="P601"/>
  <c r="BI600"/>
  <c r="BH600"/>
  <c r="BG600"/>
  <c r="BF600"/>
  <c r="X600"/>
  <c r="V600"/>
  <c r="T600"/>
  <c r="P600"/>
  <c r="BI599"/>
  <c r="BH599"/>
  <c r="BG599"/>
  <c r="BF599"/>
  <c r="X599"/>
  <c r="V599"/>
  <c r="T599"/>
  <c r="P599"/>
  <c r="BI598"/>
  <c r="BH598"/>
  <c r="BG598"/>
  <c r="BF598"/>
  <c r="X598"/>
  <c r="V598"/>
  <c r="T598"/>
  <c r="P598"/>
  <c r="BI597"/>
  <c r="BH597"/>
  <c r="BG597"/>
  <c r="BF597"/>
  <c r="X597"/>
  <c r="V597"/>
  <c r="T597"/>
  <c r="P597"/>
  <c r="BI596"/>
  <c r="BH596"/>
  <c r="BG596"/>
  <c r="BF596"/>
  <c r="X596"/>
  <c r="V596"/>
  <c r="T596"/>
  <c r="P596"/>
  <c r="BI595"/>
  <c r="BH595"/>
  <c r="BG595"/>
  <c r="BF595"/>
  <c r="X595"/>
  <c r="V595"/>
  <c r="T595"/>
  <c r="P595"/>
  <c r="BI594"/>
  <c r="BH594"/>
  <c r="BG594"/>
  <c r="BF594"/>
  <c r="X594"/>
  <c r="V594"/>
  <c r="T594"/>
  <c r="P594"/>
  <c r="BI593"/>
  <c r="BH593"/>
  <c r="BG593"/>
  <c r="BF593"/>
  <c r="X593"/>
  <c r="V593"/>
  <c r="T593"/>
  <c r="P593"/>
  <c r="BI592"/>
  <c r="BH592"/>
  <c r="BG592"/>
  <c r="BF592"/>
  <c r="X592"/>
  <c r="V592"/>
  <c r="T592"/>
  <c r="P592"/>
  <c r="BI591"/>
  <c r="BH591"/>
  <c r="BG591"/>
  <c r="BF591"/>
  <c r="X591"/>
  <c r="V591"/>
  <c r="T591"/>
  <c r="P591"/>
  <c r="BI590"/>
  <c r="BH590"/>
  <c r="BG590"/>
  <c r="BF590"/>
  <c r="X590"/>
  <c r="V590"/>
  <c r="T590"/>
  <c r="P590"/>
  <c r="BI589"/>
  <c r="BH589"/>
  <c r="BG589"/>
  <c r="BF589"/>
  <c r="X589"/>
  <c r="V589"/>
  <c r="T589"/>
  <c r="P589"/>
  <c r="BI588"/>
  <c r="BH588"/>
  <c r="BG588"/>
  <c r="BF588"/>
  <c r="X588"/>
  <c r="V588"/>
  <c r="T588"/>
  <c r="P588"/>
  <c r="BI587"/>
  <c r="BH587"/>
  <c r="BG587"/>
  <c r="BF587"/>
  <c r="X587"/>
  <c r="V587"/>
  <c r="T587"/>
  <c r="P587"/>
  <c r="BI586"/>
  <c r="BH586"/>
  <c r="BG586"/>
  <c r="BF586"/>
  <c r="X586"/>
  <c r="V586"/>
  <c r="T586"/>
  <c r="P586"/>
  <c r="BI585"/>
  <c r="BH585"/>
  <c r="BG585"/>
  <c r="BF585"/>
  <c r="X585"/>
  <c r="V585"/>
  <c r="T585"/>
  <c r="P585"/>
  <c r="BI584"/>
  <c r="BH584"/>
  <c r="BG584"/>
  <c r="BF584"/>
  <c r="X584"/>
  <c r="V584"/>
  <c r="T584"/>
  <c r="P584"/>
  <c r="BI583"/>
  <c r="BH583"/>
  <c r="BG583"/>
  <c r="BF583"/>
  <c r="X583"/>
  <c r="V583"/>
  <c r="T583"/>
  <c r="P583"/>
  <c r="BI582"/>
  <c r="BH582"/>
  <c r="BG582"/>
  <c r="BF582"/>
  <c r="X582"/>
  <c r="V582"/>
  <c r="T582"/>
  <c r="P582"/>
  <c r="BI581"/>
  <c r="BH581"/>
  <c r="BG581"/>
  <c r="BF581"/>
  <c r="X581"/>
  <c r="V581"/>
  <c r="T581"/>
  <c r="P581"/>
  <c r="BI580"/>
  <c r="BH580"/>
  <c r="BG580"/>
  <c r="BF580"/>
  <c r="X580"/>
  <c r="V580"/>
  <c r="T580"/>
  <c r="P580"/>
  <c r="BI579"/>
  <c r="BH579"/>
  <c r="BG579"/>
  <c r="BF579"/>
  <c r="X579"/>
  <c r="V579"/>
  <c r="T579"/>
  <c r="P579"/>
  <c r="BI578"/>
  <c r="BH578"/>
  <c r="BG578"/>
  <c r="BF578"/>
  <c r="X578"/>
  <c r="V578"/>
  <c r="T578"/>
  <c r="P578"/>
  <c r="BI577"/>
  <c r="BH577"/>
  <c r="BG577"/>
  <c r="BF577"/>
  <c r="X577"/>
  <c r="V577"/>
  <c r="T577"/>
  <c r="P577"/>
  <c r="BI576"/>
  <c r="BH576"/>
  <c r="BG576"/>
  <c r="BF576"/>
  <c r="X576"/>
  <c r="V576"/>
  <c r="T576"/>
  <c r="P576"/>
  <c r="BI575"/>
  <c r="BH575"/>
  <c r="BG575"/>
  <c r="BF575"/>
  <c r="X575"/>
  <c r="V575"/>
  <c r="T575"/>
  <c r="P575"/>
  <c r="BI574"/>
  <c r="BH574"/>
  <c r="BG574"/>
  <c r="BF574"/>
  <c r="X574"/>
  <c r="V574"/>
  <c r="T574"/>
  <c r="P574"/>
  <c r="BI573"/>
  <c r="BH573"/>
  <c r="BG573"/>
  <c r="BF573"/>
  <c r="X573"/>
  <c r="V573"/>
  <c r="T573"/>
  <c r="P573"/>
  <c r="BI572"/>
  <c r="BH572"/>
  <c r="BG572"/>
  <c r="BF572"/>
  <c r="X572"/>
  <c r="V572"/>
  <c r="T572"/>
  <c r="P572"/>
  <c r="BI571"/>
  <c r="BH571"/>
  <c r="BG571"/>
  <c r="BF571"/>
  <c r="X571"/>
  <c r="V571"/>
  <c r="T571"/>
  <c r="P571"/>
  <c r="BI570"/>
  <c r="BH570"/>
  <c r="BG570"/>
  <c r="BF570"/>
  <c r="X570"/>
  <c r="V570"/>
  <c r="T570"/>
  <c r="P570"/>
  <c r="BI569"/>
  <c r="BH569"/>
  <c r="BG569"/>
  <c r="BF569"/>
  <c r="X569"/>
  <c r="V569"/>
  <c r="T569"/>
  <c r="P569"/>
  <c r="BI568"/>
  <c r="BH568"/>
  <c r="BG568"/>
  <c r="BF568"/>
  <c r="X568"/>
  <c r="V568"/>
  <c r="T568"/>
  <c r="P568"/>
  <c r="BI567"/>
  <c r="BH567"/>
  <c r="BG567"/>
  <c r="BF567"/>
  <c r="X567"/>
  <c r="V567"/>
  <c r="T567"/>
  <c r="P567"/>
  <c r="BI566"/>
  <c r="BH566"/>
  <c r="BG566"/>
  <c r="BF566"/>
  <c r="X566"/>
  <c r="V566"/>
  <c r="T566"/>
  <c r="P566"/>
  <c r="BI565"/>
  <c r="BH565"/>
  <c r="BG565"/>
  <c r="BF565"/>
  <c r="X565"/>
  <c r="V565"/>
  <c r="T565"/>
  <c r="P565"/>
  <c r="BI564"/>
  <c r="BH564"/>
  <c r="BG564"/>
  <c r="BF564"/>
  <c r="X564"/>
  <c r="V564"/>
  <c r="T564"/>
  <c r="P564"/>
  <c r="BI563"/>
  <c r="BH563"/>
  <c r="BG563"/>
  <c r="BF563"/>
  <c r="X563"/>
  <c r="V563"/>
  <c r="T563"/>
  <c r="P563"/>
  <c r="BI562"/>
  <c r="BH562"/>
  <c r="BG562"/>
  <c r="BF562"/>
  <c r="X562"/>
  <c r="V562"/>
  <c r="T562"/>
  <c r="P562"/>
  <c r="BI561"/>
  <c r="BH561"/>
  <c r="BG561"/>
  <c r="BF561"/>
  <c r="X561"/>
  <c r="V561"/>
  <c r="T561"/>
  <c r="P561"/>
  <c r="BI560"/>
  <c r="BH560"/>
  <c r="BG560"/>
  <c r="BF560"/>
  <c r="X560"/>
  <c r="V560"/>
  <c r="T560"/>
  <c r="P560"/>
  <c r="BI559"/>
  <c r="BH559"/>
  <c r="BG559"/>
  <c r="BF559"/>
  <c r="X559"/>
  <c r="V559"/>
  <c r="T559"/>
  <c r="P559"/>
  <c r="BI558"/>
  <c r="BH558"/>
  <c r="BG558"/>
  <c r="BF558"/>
  <c r="X558"/>
  <c r="V558"/>
  <c r="T558"/>
  <c r="P558"/>
  <c r="BI557"/>
  <c r="BH557"/>
  <c r="BG557"/>
  <c r="BF557"/>
  <c r="X557"/>
  <c r="V557"/>
  <c r="T557"/>
  <c r="P557"/>
  <c r="BI556"/>
  <c r="BH556"/>
  <c r="BG556"/>
  <c r="BF556"/>
  <c r="X556"/>
  <c r="V556"/>
  <c r="T556"/>
  <c r="P556"/>
  <c r="BI555"/>
  <c r="BH555"/>
  <c r="BG555"/>
  <c r="BF555"/>
  <c r="X555"/>
  <c r="V555"/>
  <c r="T555"/>
  <c r="P555"/>
  <c r="BI554"/>
  <c r="BH554"/>
  <c r="BG554"/>
  <c r="BF554"/>
  <c r="X554"/>
  <c r="V554"/>
  <c r="T554"/>
  <c r="P554"/>
  <c r="BI553"/>
  <c r="BH553"/>
  <c r="BG553"/>
  <c r="BF553"/>
  <c r="X553"/>
  <c r="V553"/>
  <c r="T553"/>
  <c r="P553"/>
  <c r="BI552"/>
  <c r="BH552"/>
  <c r="BG552"/>
  <c r="BF552"/>
  <c r="X552"/>
  <c r="V552"/>
  <c r="T552"/>
  <c r="P552"/>
  <c r="BI551"/>
  <c r="BH551"/>
  <c r="BG551"/>
  <c r="BF551"/>
  <c r="X551"/>
  <c r="V551"/>
  <c r="T551"/>
  <c r="P551"/>
  <c r="BI550"/>
  <c r="BH550"/>
  <c r="BG550"/>
  <c r="BF550"/>
  <c r="X550"/>
  <c r="V550"/>
  <c r="T550"/>
  <c r="P550"/>
  <c r="BI549"/>
  <c r="BH549"/>
  <c r="BG549"/>
  <c r="BF549"/>
  <c r="X549"/>
  <c r="V549"/>
  <c r="T549"/>
  <c r="P549"/>
  <c r="BI548"/>
  <c r="BH548"/>
  <c r="BG548"/>
  <c r="BF548"/>
  <c r="X548"/>
  <c r="V548"/>
  <c r="T548"/>
  <c r="P548"/>
  <c r="BI547"/>
  <c r="BH547"/>
  <c r="BG547"/>
  <c r="BF547"/>
  <c r="X547"/>
  <c r="V547"/>
  <c r="T547"/>
  <c r="P547"/>
  <c r="BI546"/>
  <c r="BH546"/>
  <c r="BG546"/>
  <c r="BF546"/>
  <c r="X546"/>
  <c r="V546"/>
  <c r="T546"/>
  <c r="P546"/>
  <c r="BI545"/>
  <c r="BH545"/>
  <c r="BG545"/>
  <c r="BF545"/>
  <c r="X545"/>
  <c r="V545"/>
  <c r="T545"/>
  <c r="P545"/>
  <c r="BI544"/>
  <c r="BH544"/>
  <c r="BG544"/>
  <c r="BF544"/>
  <c r="X544"/>
  <c r="V544"/>
  <c r="T544"/>
  <c r="P544"/>
  <c r="BI543"/>
  <c r="BH543"/>
  <c r="BG543"/>
  <c r="BF543"/>
  <c r="X543"/>
  <c r="V543"/>
  <c r="T543"/>
  <c r="P543"/>
  <c r="BI542"/>
  <c r="BH542"/>
  <c r="BG542"/>
  <c r="BF542"/>
  <c r="X542"/>
  <c r="V542"/>
  <c r="T542"/>
  <c r="P542"/>
  <c r="BI541"/>
  <c r="BH541"/>
  <c r="BG541"/>
  <c r="BF541"/>
  <c r="X541"/>
  <c r="V541"/>
  <c r="T541"/>
  <c r="P541"/>
  <c r="BI540"/>
  <c r="BH540"/>
  <c r="BG540"/>
  <c r="BF540"/>
  <c r="X540"/>
  <c r="V540"/>
  <c r="T540"/>
  <c r="P540"/>
  <c r="BI539"/>
  <c r="BH539"/>
  <c r="BG539"/>
  <c r="BF539"/>
  <c r="X539"/>
  <c r="V539"/>
  <c r="T539"/>
  <c r="P539"/>
  <c r="BI538"/>
  <c r="BH538"/>
  <c r="BG538"/>
  <c r="BF538"/>
  <c r="X538"/>
  <c r="V538"/>
  <c r="T538"/>
  <c r="P538"/>
  <c r="BI537"/>
  <c r="BH537"/>
  <c r="BG537"/>
  <c r="BF537"/>
  <c r="X537"/>
  <c r="V537"/>
  <c r="T537"/>
  <c r="P537"/>
  <c r="BI536"/>
  <c r="BH536"/>
  <c r="BG536"/>
  <c r="BF536"/>
  <c r="X536"/>
  <c r="V536"/>
  <c r="T536"/>
  <c r="P536"/>
  <c r="BI535"/>
  <c r="BH535"/>
  <c r="BG535"/>
  <c r="BF535"/>
  <c r="X535"/>
  <c r="V535"/>
  <c r="T535"/>
  <c r="P535"/>
  <c r="BI534"/>
  <c r="BH534"/>
  <c r="BG534"/>
  <c r="BF534"/>
  <c r="X534"/>
  <c r="V534"/>
  <c r="T534"/>
  <c r="P534"/>
  <c r="BI533"/>
  <c r="BH533"/>
  <c r="BG533"/>
  <c r="BF533"/>
  <c r="X533"/>
  <c r="V533"/>
  <c r="T533"/>
  <c r="P533"/>
  <c r="BI532"/>
  <c r="BH532"/>
  <c r="BG532"/>
  <c r="BF532"/>
  <c r="X532"/>
  <c r="V532"/>
  <c r="T532"/>
  <c r="P532"/>
  <c r="BI531"/>
  <c r="BH531"/>
  <c r="BG531"/>
  <c r="BF531"/>
  <c r="X531"/>
  <c r="V531"/>
  <c r="T531"/>
  <c r="P531"/>
  <c r="BI530"/>
  <c r="BH530"/>
  <c r="BG530"/>
  <c r="BF530"/>
  <c r="X530"/>
  <c r="V530"/>
  <c r="T530"/>
  <c r="P530"/>
  <c r="BI529"/>
  <c r="BH529"/>
  <c r="BG529"/>
  <c r="BF529"/>
  <c r="X529"/>
  <c r="V529"/>
  <c r="T529"/>
  <c r="P529"/>
  <c r="BI528"/>
  <c r="BH528"/>
  <c r="BG528"/>
  <c r="BF528"/>
  <c r="X528"/>
  <c r="V528"/>
  <c r="T528"/>
  <c r="P528"/>
  <c r="BI527"/>
  <c r="BH527"/>
  <c r="BG527"/>
  <c r="BF527"/>
  <c r="X527"/>
  <c r="V527"/>
  <c r="T527"/>
  <c r="P527"/>
  <c r="BI526"/>
  <c r="BH526"/>
  <c r="BG526"/>
  <c r="BF526"/>
  <c r="X526"/>
  <c r="V526"/>
  <c r="T526"/>
  <c r="P526"/>
  <c r="BI525"/>
  <c r="BH525"/>
  <c r="BG525"/>
  <c r="BF525"/>
  <c r="X525"/>
  <c r="V525"/>
  <c r="T525"/>
  <c r="P525"/>
  <c r="BI524"/>
  <c r="BH524"/>
  <c r="BG524"/>
  <c r="BF524"/>
  <c r="X524"/>
  <c r="V524"/>
  <c r="T524"/>
  <c r="P524"/>
  <c r="BI523"/>
  <c r="BH523"/>
  <c r="BG523"/>
  <c r="BF523"/>
  <c r="X523"/>
  <c r="V523"/>
  <c r="T523"/>
  <c r="P523"/>
  <c r="BI522"/>
  <c r="BH522"/>
  <c r="BG522"/>
  <c r="BF522"/>
  <c r="X522"/>
  <c r="V522"/>
  <c r="T522"/>
  <c r="P522"/>
  <c r="BI521"/>
  <c r="BH521"/>
  <c r="BG521"/>
  <c r="BF521"/>
  <c r="X521"/>
  <c r="V521"/>
  <c r="T521"/>
  <c r="P521"/>
  <c r="BI520"/>
  <c r="BH520"/>
  <c r="BG520"/>
  <c r="BF520"/>
  <c r="X520"/>
  <c r="V520"/>
  <c r="T520"/>
  <c r="P520"/>
  <c r="BI519"/>
  <c r="BH519"/>
  <c r="BG519"/>
  <c r="BF519"/>
  <c r="X519"/>
  <c r="V519"/>
  <c r="T519"/>
  <c r="P519"/>
  <c r="BI518"/>
  <c r="BH518"/>
  <c r="BG518"/>
  <c r="BF518"/>
  <c r="X518"/>
  <c r="V518"/>
  <c r="T518"/>
  <c r="P518"/>
  <c r="BI517"/>
  <c r="BH517"/>
  <c r="BG517"/>
  <c r="BF517"/>
  <c r="X517"/>
  <c r="V517"/>
  <c r="T517"/>
  <c r="P517"/>
  <c r="BI516"/>
  <c r="BH516"/>
  <c r="BG516"/>
  <c r="BF516"/>
  <c r="X516"/>
  <c r="V516"/>
  <c r="T516"/>
  <c r="P516"/>
  <c r="BI515"/>
  <c r="BH515"/>
  <c r="BG515"/>
  <c r="BF515"/>
  <c r="X515"/>
  <c r="V515"/>
  <c r="T515"/>
  <c r="P515"/>
  <c r="BI514"/>
  <c r="BH514"/>
  <c r="BG514"/>
  <c r="BF514"/>
  <c r="X514"/>
  <c r="V514"/>
  <c r="T514"/>
  <c r="P514"/>
  <c r="BI513"/>
  <c r="BH513"/>
  <c r="BG513"/>
  <c r="BF513"/>
  <c r="X513"/>
  <c r="V513"/>
  <c r="T513"/>
  <c r="P513"/>
  <c r="BI512"/>
  <c r="BH512"/>
  <c r="BG512"/>
  <c r="BF512"/>
  <c r="X512"/>
  <c r="V512"/>
  <c r="T512"/>
  <c r="P512"/>
  <c r="BI511"/>
  <c r="BH511"/>
  <c r="BG511"/>
  <c r="BF511"/>
  <c r="X511"/>
  <c r="V511"/>
  <c r="T511"/>
  <c r="P511"/>
  <c r="BI510"/>
  <c r="BH510"/>
  <c r="BG510"/>
  <c r="BF510"/>
  <c r="X510"/>
  <c r="V510"/>
  <c r="T510"/>
  <c r="P510"/>
  <c r="BI509"/>
  <c r="BH509"/>
  <c r="BG509"/>
  <c r="BF509"/>
  <c r="X509"/>
  <c r="V509"/>
  <c r="T509"/>
  <c r="P509"/>
  <c r="BI508"/>
  <c r="BH508"/>
  <c r="BG508"/>
  <c r="BF508"/>
  <c r="X508"/>
  <c r="V508"/>
  <c r="T508"/>
  <c r="P508"/>
  <c r="BI507"/>
  <c r="BH507"/>
  <c r="BG507"/>
  <c r="BF507"/>
  <c r="X507"/>
  <c r="V507"/>
  <c r="T507"/>
  <c r="P507"/>
  <c r="BI506"/>
  <c r="BH506"/>
  <c r="BG506"/>
  <c r="BF506"/>
  <c r="X506"/>
  <c r="V506"/>
  <c r="T506"/>
  <c r="P506"/>
  <c r="BI505"/>
  <c r="BH505"/>
  <c r="BG505"/>
  <c r="BF505"/>
  <c r="X505"/>
  <c r="V505"/>
  <c r="T505"/>
  <c r="P505"/>
  <c r="BI504"/>
  <c r="BH504"/>
  <c r="BG504"/>
  <c r="BF504"/>
  <c r="X504"/>
  <c r="V504"/>
  <c r="T504"/>
  <c r="P504"/>
  <c r="BI503"/>
  <c r="BH503"/>
  <c r="BG503"/>
  <c r="BF503"/>
  <c r="X503"/>
  <c r="V503"/>
  <c r="T503"/>
  <c r="P503"/>
  <c r="BI502"/>
  <c r="BH502"/>
  <c r="BG502"/>
  <c r="BF502"/>
  <c r="X502"/>
  <c r="V502"/>
  <c r="T502"/>
  <c r="P502"/>
  <c r="BI501"/>
  <c r="BH501"/>
  <c r="BG501"/>
  <c r="BF501"/>
  <c r="X501"/>
  <c r="V501"/>
  <c r="T501"/>
  <c r="P501"/>
  <c r="BI500"/>
  <c r="BH500"/>
  <c r="BG500"/>
  <c r="BF500"/>
  <c r="X500"/>
  <c r="V500"/>
  <c r="T500"/>
  <c r="P500"/>
  <c r="BI499"/>
  <c r="BH499"/>
  <c r="BG499"/>
  <c r="BF499"/>
  <c r="X499"/>
  <c r="V499"/>
  <c r="T499"/>
  <c r="P499"/>
  <c r="BI498"/>
  <c r="BH498"/>
  <c r="BG498"/>
  <c r="BF498"/>
  <c r="X498"/>
  <c r="V498"/>
  <c r="T498"/>
  <c r="P498"/>
  <c r="BI497"/>
  <c r="BH497"/>
  <c r="BG497"/>
  <c r="BF497"/>
  <c r="X497"/>
  <c r="V497"/>
  <c r="T497"/>
  <c r="P497"/>
  <c r="BI496"/>
  <c r="BH496"/>
  <c r="BG496"/>
  <c r="BF496"/>
  <c r="X496"/>
  <c r="V496"/>
  <c r="T496"/>
  <c r="P496"/>
  <c r="BI495"/>
  <c r="BH495"/>
  <c r="BG495"/>
  <c r="BF495"/>
  <c r="X495"/>
  <c r="V495"/>
  <c r="T495"/>
  <c r="P495"/>
  <c r="BI494"/>
  <c r="BH494"/>
  <c r="BG494"/>
  <c r="BF494"/>
  <c r="X494"/>
  <c r="V494"/>
  <c r="T494"/>
  <c r="P494"/>
  <c r="BI493"/>
  <c r="BH493"/>
  <c r="BG493"/>
  <c r="BF493"/>
  <c r="X493"/>
  <c r="V493"/>
  <c r="T493"/>
  <c r="P493"/>
  <c r="BI492"/>
  <c r="BH492"/>
  <c r="BG492"/>
  <c r="BF492"/>
  <c r="X492"/>
  <c r="V492"/>
  <c r="T492"/>
  <c r="P492"/>
  <c r="BI491"/>
  <c r="BH491"/>
  <c r="BG491"/>
  <c r="BF491"/>
  <c r="X491"/>
  <c r="V491"/>
  <c r="T491"/>
  <c r="P491"/>
  <c r="BI490"/>
  <c r="BH490"/>
  <c r="BG490"/>
  <c r="BF490"/>
  <c r="X490"/>
  <c r="V490"/>
  <c r="T490"/>
  <c r="P490"/>
  <c r="BI489"/>
  <c r="BH489"/>
  <c r="BG489"/>
  <c r="BF489"/>
  <c r="X489"/>
  <c r="V489"/>
  <c r="T489"/>
  <c r="P489"/>
  <c r="BI488"/>
  <c r="BH488"/>
  <c r="BG488"/>
  <c r="BF488"/>
  <c r="X488"/>
  <c r="V488"/>
  <c r="T488"/>
  <c r="P488"/>
  <c r="BI487"/>
  <c r="BH487"/>
  <c r="BG487"/>
  <c r="BF487"/>
  <c r="X487"/>
  <c r="V487"/>
  <c r="T487"/>
  <c r="P487"/>
  <c r="BI486"/>
  <c r="BH486"/>
  <c r="BG486"/>
  <c r="BF486"/>
  <c r="X486"/>
  <c r="V486"/>
  <c r="T486"/>
  <c r="P486"/>
  <c r="BI485"/>
  <c r="BH485"/>
  <c r="BG485"/>
  <c r="BF485"/>
  <c r="X485"/>
  <c r="V485"/>
  <c r="T485"/>
  <c r="P485"/>
  <c r="BI484"/>
  <c r="BH484"/>
  <c r="BG484"/>
  <c r="BF484"/>
  <c r="X484"/>
  <c r="V484"/>
  <c r="T484"/>
  <c r="P484"/>
  <c r="BI483"/>
  <c r="BH483"/>
  <c r="BG483"/>
  <c r="BF483"/>
  <c r="X483"/>
  <c r="V483"/>
  <c r="T483"/>
  <c r="P483"/>
  <c r="BI482"/>
  <c r="BH482"/>
  <c r="BG482"/>
  <c r="BF482"/>
  <c r="X482"/>
  <c r="V482"/>
  <c r="T482"/>
  <c r="P482"/>
  <c r="BI481"/>
  <c r="BH481"/>
  <c r="BG481"/>
  <c r="BF481"/>
  <c r="X481"/>
  <c r="V481"/>
  <c r="T481"/>
  <c r="P481"/>
  <c r="BI480"/>
  <c r="BH480"/>
  <c r="BG480"/>
  <c r="BF480"/>
  <c r="X480"/>
  <c r="V480"/>
  <c r="T480"/>
  <c r="P480"/>
  <c r="BI479"/>
  <c r="BH479"/>
  <c r="BG479"/>
  <c r="BF479"/>
  <c r="X479"/>
  <c r="V479"/>
  <c r="T479"/>
  <c r="P479"/>
  <c r="BI478"/>
  <c r="BH478"/>
  <c r="BG478"/>
  <c r="BF478"/>
  <c r="X478"/>
  <c r="V478"/>
  <c r="T478"/>
  <c r="P478"/>
  <c r="BI477"/>
  <c r="BH477"/>
  <c r="BG477"/>
  <c r="BF477"/>
  <c r="X477"/>
  <c r="V477"/>
  <c r="T477"/>
  <c r="P477"/>
  <c r="BI476"/>
  <c r="BH476"/>
  <c r="BG476"/>
  <c r="BF476"/>
  <c r="X476"/>
  <c r="V476"/>
  <c r="T476"/>
  <c r="P476"/>
  <c r="BI475"/>
  <c r="BH475"/>
  <c r="BG475"/>
  <c r="BF475"/>
  <c r="X475"/>
  <c r="V475"/>
  <c r="T475"/>
  <c r="P475"/>
  <c r="BI474"/>
  <c r="BH474"/>
  <c r="BG474"/>
  <c r="BF474"/>
  <c r="X474"/>
  <c r="V474"/>
  <c r="T474"/>
  <c r="P474"/>
  <c r="BI473"/>
  <c r="BH473"/>
  <c r="BG473"/>
  <c r="BF473"/>
  <c r="X473"/>
  <c r="V473"/>
  <c r="T473"/>
  <c r="P473"/>
  <c r="BI472"/>
  <c r="BH472"/>
  <c r="BG472"/>
  <c r="BF472"/>
  <c r="X472"/>
  <c r="V472"/>
  <c r="T472"/>
  <c r="P472"/>
  <c r="BI471"/>
  <c r="BH471"/>
  <c r="BG471"/>
  <c r="BF471"/>
  <c r="X471"/>
  <c r="V471"/>
  <c r="T471"/>
  <c r="P471"/>
  <c r="BI470"/>
  <c r="BH470"/>
  <c r="BG470"/>
  <c r="BF470"/>
  <c r="X470"/>
  <c r="V470"/>
  <c r="T470"/>
  <c r="P470"/>
  <c r="BI469"/>
  <c r="BH469"/>
  <c r="BG469"/>
  <c r="BF469"/>
  <c r="X469"/>
  <c r="V469"/>
  <c r="T469"/>
  <c r="P469"/>
  <c r="BI468"/>
  <c r="BH468"/>
  <c r="BG468"/>
  <c r="BF468"/>
  <c r="X468"/>
  <c r="V468"/>
  <c r="T468"/>
  <c r="P468"/>
  <c r="BI467"/>
  <c r="BH467"/>
  <c r="BG467"/>
  <c r="BF467"/>
  <c r="X467"/>
  <c r="V467"/>
  <c r="T467"/>
  <c r="P467"/>
  <c r="BI466"/>
  <c r="BH466"/>
  <c r="BG466"/>
  <c r="BF466"/>
  <c r="X466"/>
  <c r="V466"/>
  <c r="T466"/>
  <c r="P466"/>
  <c r="BI465"/>
  <c r="BH465"/>
  <c r="BG465"/>
  <c r="BF465"/>
  <c r="X465"/>
  <c r="V465"/>
  <c r="T465"/>
  <c r="P465"/>
  <c r="BI464"/>
  <c r="BH464"/>
  <c r="BG464"/>
  <c r="BF464"/>
  <c r="X464"/>
  <c r="V464"/>
  <c r="T464"/>
  <c r="P464"/>
  <c r="BI463"/>
  <c r="BH463"/>
  <c r="BG463"/>
  <c r="BF463"/>
  <c r="X463"/>
  <c r="V463"/>
  <c r="T463"/>
  <c r="P463"/>
  <c r="BI462"/>
  <c r="BH462"/>
  <c r="BG462"/>
  <c r="BF462"/>
  <c r="X462"/>
  <c r="V462"/>
  <c r="T462"/>
  <c r="P462"/>
  <c r="BI461"/>
  <c r="BH461"/>
  <c r="BG461"/>
  <c r="BF461"/>
  <c r="X461"/>
  <c r="V461"/>
  <c r="T461"/>
  <c r="P461"/>
  <c r="BI460"/>
  <c r="BH460"/>
  <c r="BG460"/>
  <c r="BF460"/>
  <c r="X460"/>
  <c r="V460"/>
  <c r="T460"/>
  <c r="P460"/>
  <c r="BI459"/>
  <c r="BH459"/>
  <c r="BG459"/>
  <c r="BF459"/>
  <c r="X459"/>
  <c r="V459"/>
  <c r="T459"/>
  <c r="P459"/>
  <c r="BI458"/>
  <c r="BH458"/>
  <c r="BG458"/>
  <c r="BF458"/>
  <c r="X458"/>
  <c r="V458"/>
  <c r="T458"/>
  <c r="P458"/>
  <c r="BI457"/>
  <c r="BH457"/>
  <c r="BG457"/>
  <c r="BF457"/>
  <c r="X457"/>
  <c r="V457"/>
  <c r="T457"/>
  <c r="P457"/>
  <c r="BI456"/>
  <c r="BH456"/>
  <c r="BG456"/>
  <c r="BF456"/>
  <c r="X456"/>
  <c r="V456"/>
  <c r="T456"/>
  <c r="P456"/>
  <c r="BI455"/>
  <c r="BH455"/>
  <c r="BG455"/>
  <c r="BF455"/>
  <c r="X455"/>
  <c r="V455"/>
  <c r="T455"/>
  <c r="P455"/>
  <c r="BI454"/>
  <c r="BH454"/>
  <c r="BG454"/>
  <c r="BF454"/>
  <c r="X454"/>
  <c r="V454"/>
  <c r="T454"/>
  <c r="P454"/>
  <c r="BI453"/>
  <c r="BH453"/>
  <c r="BG453"/>
  <c r="BF453"/>
  <c r="X453"/>
  <c r="V453"/>
  <c r="T453"/>
  <c r="P453"/>
  <c r="BI452"/>
  <c r="BH452"/>
  <c r="BG452"/>
  <c r="BF452"/>
  <c r="X452"/>
  <c r="V452"/>
  <c r="T452"/>
  <c r="P452"/>
  <c r="BI451"/>
  <c r="BH451"/>
  <c r="BG451"/>
  <c r="BF451"/>
  <c r="X451"/>
  <c r="V451"/>
  <c r="T451"/>
  <c r="P451"/>
  <c r="BI450"/>
  <c r="BH450"/>
  <c r="BG450"/>
  <c r="BF450"/>
  <c r="X450"/>
  <c r="V450"/>
  <c r="T450"/>
  <c r="P450"/>
  <c r="BI449"/>
  <c r="BH449"/>
  <c r="BG449"/>
  <c r="BF449"/>
  <c r="X449"/>
  <c r="V449"/>
  <c r="T449"/>
  <c r="P449"/>
  <c r="BI448"/>
  <c r="BH448"/>
  <c r="BG448"/>
  <c r="BF448"/>
  <c r="X448"/>
  <c r="V448"/>
  <c r="T448"/>
  <c r="P448"/>
  <c r="BI447"/>
  <c r="BH447"/>
  <c r="BG447"/>
  <c r="BF447"/>
  <c r="X447"/>
  <c r="V447"/>
  <c r="T447"/>
  <c r="P447"/>
  <c r="BI446"/>
  <c r="BH446"/>
  <c r="BG446"/>
  <c r="BF446"/>
  <c r="X446"/>
  <c r="V446"/>
  <c r="T446"/>
  <c r="P446"/>
  <c r="BI445"/>
  <c r="BH445"/>
  <c r="BG445"/>
  <c r="BF445"/>
  <c r="X445"/>
  <c r="V445"/>
  <c r="T445"/>
  <c r="P445"/>
  <c r="BI444"/>
  <c r="BH444"/>
  <c r="BG444"/>
  <c r="BF444"/>
  <c r="X444"/>
  <c r="V444"/>
  <c r="T444"/>
  <c r="P444"/>
  <c r="BI443"/>
  <c r="BH443"/>
  <c r="BG443"/>
  <c r="BF443"/>
  <c r="X443"/>
  <c r="V443"/>
  <c r="T443"/>
  <c r="P443"/>
  <c r="BI442"/>
  <c r="BH442"/>
  <c r="BG442"/>
  <c r="BF442"/>
  <c r="X442"/>
  <c r="V442"/>
  <c r="T442"/>
  <c r="P442"/>
  <c r="BI441"/>
  <c r="BH441"/>
  <c r="BG441"/>
  <c r="BF441"/>
  <c r="X441"/>
  <c r="V441"/>
  <c r="T441"/>
  <c r="P441"/>
  <c r="BI440"/>
  <c r="BH440"/>
  <c r="BG440"/>
  <c r="BF440"/>
  <c r="X440"/>
  <c r="V440"/>
  <c r="T440"/>
  <c r="P440"/>
  <c r="BI439"/>
  <c r="BH439"/>
  <c r="BG439"/>
  <c r="BF439"/>
  <c r="X439"/>
  <c r="V439"/>
  <c r="T439"/>
  <c r="P439"/>
  <c r="BI438"/>
  <c r="BH438"/>
  <c r="BG438"/>
  <c r="BF438"/>
  <c r="X438"/>
  <c r="V438"/>
  <c r="T438"/>
  <c r="P438"/>
  <c r="BI437"/>
  <c r="BH437"/>
  <c r="BG437"/>
  <c r="BF437"/>
  <c r="X437"/>
  <c r="V437"/>
  <c r="T437"/>
  <c r="P437"/>
  <c r="BI436"/>
  <c r="BH436"/>
  <c r="BG436"/>
  <c r="BF436"/>
  <c r="X436"/>
  <c r="V436"/>
  <c r="T436"/>
  <c r="P436"/>
  <c r="BI435"/>
  <c r="BH435"/>
  <c r="BG435"/>
  <c r="BF435"/>
  <c r="X435"/>
  <c r="V435"/>
  <c r="T435"/>
  <c r="P435"/>
  <c r="BI434"/>
  <c r="BH434"/>
  <c r="BG434"/>
  <c r="BF434"/>
  <c r="X434"/>
  <c r="V434"/>
  <c r="T434"/>
  <c r="P434"/>
  <c r="BI433"/>
  <c r="BH433"/>
  <c r="BG433"/>
  <c r="BF433"/>
  <c r="X433"/>
  <c r="V433"/>
  <c r="T433"/>
  <c r="P433"/>
  <c r="BI431"/>
  <c r="BH431"/>
  <c r="BG431"/>
  <c r="BF431"/>
  <c r="X431"/>
  <c r="V431"/>
  <c r="T431"/>
  <c r="P431"/>
  <c r="BI429"/>
  <c r="BH429"/>
  <c r="BG429"/>
  <c r="BF429"/>
  <c r="X429"/>
  <c r="V429"/>
  <c r="T429"/>
  <c r="P429"/>
  <c r="BI427"/>
  <c r="BH427"/>
  <c r="BG427"/>
  <c r="BF427"/>
  <c r="X427"/>
  <c r="V427"/>
  <c r="T427"/>
  <c r="P427"/>
  <c r="BI426"/>
  <c r="BH426"/>
  <c r="BG426"/>
  <c r="BF426"/>
  <c r="X426"/>
  <c r="V426"/>
  <c r="T426"/>
  <c r="P426"/>
  <c r="BI425"/>
  <c r="BH425"/>
  <c r="BG425"/>
  <c r="BF425"/>
  <c r="X425"/>
  <c r="V425"/>
  <c r="T425"/>
  <c r="P425"/>
  <c r="BI424"/>
  <c r="BH424"/>
  <c r="BG424"/>
  <c r="BF424"/>
  <c r="X424"/>
  <c r="V424"/>
  <c r="T424"/>
  <c r="P424"/>
  <c r="BI423"/>
  <c r="BH423"/>
  <c r="BG423"/>
  <c r="BF423"/>
  <c r="X423"/>
  <c r="V423"/>
  <c r="T423"/>
  <c r="P423"/>
  <c r="BI422"/>
  <c r="BH422"/>
  <c r="BG422"/>
  <c r="BF422"/>
  <c r="X422"/>
  <c r="V422"/>
  <c r="T422"/>
  <c r="P422"/>
  <c r="BI421"/>
  <c r="BH421"/>
  <c r="BG421"/>
  <c r="BF421"/>
  <c r="X421"/>
  <c r="V421"/>
  <c r="T421"/>
  <c r="P421"/>
  <c r="BI420"/>
  <c r="BH420"/>
  <c r="BG420"/>
  <c r="BF420"/>
  <c r="X420"/>
  <c r="V420"/>
  <c r="T420"/>
  <c r="P420"/>
  <c r="BI419"/>
  <c r="BH419"/>
  <c r="BG419"/>
  <c r="BF419"/>
  <c r="X419"/>
  <c r="V419"/>
  <c r="T419"/>
  <c r="P419"/>
  <c r="BI418"/>
  <c r="BH418"/>
  <c r="BG418"/>
  <c r="BF418"/>
  <c r="X418"/>
  <c r="V418"/>
  <c r="T418"/>
  <c r="P418"/>
  <c r="BI417"/>
  <c r="BH417"/>
  <c r="BG417"/>
  <c r="BF417"/>
  <c r="X417"/>
  <c r="V417"/>
  <c r="T417"/>
  <c r="P417"/>
  <c r="BI416"/>
  <c r="BH416"/>
  <c r="BG416"/>
  <c r="BF416"/>
  <c r="X416"/>
  <c r="V416"/>
  <c r="T416"/>
  <c r="P416"/>
  <c r="BI415"/>
  <c r="BH415"/>
  <c r="BG415"/>
  <c r="BF415"/>
  <c r="X415"/>
  <c r="V415"/>
  <c r="T415"/>
  <c r="P415"/>
  <c r="BI414"/>
  <c r="BH414"/>
  <c r="BG414"/>
  <c r="BF414"/>
  <c r="X414"/>
  <c r="V414"/>
  <c r="T414"/>
  <c r="P414"/>
  <c r="BI413"/>
  <c r="BH413"/>
  <c r="BG413"/>
  <c r="BF413"/>
  <c r="X413"/>
  <c r="V413"/>
  <c r="T413"/>
  <c r="P413"/>
  <c r="BI412"/>
  <c r="BH412"/>
  <c r="BG412"/>
  <c r="BF412"/>
  <c r="X412"/>
  <c r="V412"/>
  <c r="T412"/>
  <c r="P412"/>
  <c r="BI411"/>
  <c r="BH411"/>
  <c r="BG411"/>
  <c r="BF411"/>
  <c r="X411"/>
  <c r="V411"/>
  <c r="T411"/>
  <c r="P411"/>
  <c r="BI410"/>
  <c r="BH410"/>
  <c r="BG410"/>
  <c r="BF410"/>
  <c r="X410"/>
  <c r="V410"/>
  <c r="T410"/>
  <c r="P410"/>
  <c r="BI409"/>
  <c r="BH409"/>
  <c r="BG409"/>
  <c r="BF409"/>
  <c r="X409"/>
  <c r="V409"/>
  <c r="T409"/>
  <c r="P409"/>
  <c r="BI408"/>
  <c r="BH408"/>
  <c r="BG408"/>
  <c r="BF408"/>
  <c r="X408"/>
  <c r="V408"/>
  <c r="T408"/>
  <c r="P408"/>
  <c r="BI407"/>
  <c r="BH407"/>
  <c r="BG407"/>
  <c r="BF407"/>
  <c r="X407"/>
  <c r="V407"/>
  <c r="T407"/>
  <c r="P407"/>
  <c r="BI405"/>
  <c r="BH405"/>
  <c r="BG405"/>
  <c r="BF405"/>
  <c r="X405"/>
  <c r="V405"/>
  <c r="T405"/>
  <c r="P405"/>
  <c r="BI404"/>
  <c r="BH404"/>
  <c r="BG404"/>
  <c r="BF404"/>
  <c r="X404"/>
  <c r="V404"/>
  <c r="T404"/>
  <c r="P404"/>
  <c r="BI402"/>
  <c r="BH402"/>
  <c r="BG402"/>
  <c r="BF402"/>
  <c r="X402"/>
  <c r="V402"/>
  <c r="T402"/>
  <c r="P402"/>
  <c r="BI401"/>
  <c r="BH401"/>
  <c r="BG401"/>
  <c r="BF401"/>
  <c r="X401"/>
  <c r="V401"/>
  <c r="T401"/>
  <c r="P401"/>
  <c r="BI400"/>
  <c r="BH400"/>
  <c r="BG400"/>
  <c r="BF400"/>
  <c r="X400"/>
  <c r="V400"/>
  <c r="T400"/>
  <c r="P400"/>
  <c r="BI399"/>
  <c r="BH399"/>
  <c r="BG399"/>
  <c r="BF399"/>
  <c r="X399"/>
  <c r="V399"/>
  <c r="T399"/>
  <c r="P399"/>
  <c r="BI398"/>
  <c r="BH398"/>
  <c r="BG398"/>
  <c r="BF398"/>
  <c r="X398"/>
  <c r="V398"/>
  <c r="T398"/>
  <c r="P398"/>
  <c r="BI397"/>
  <c r="BH397"/>
  <c r="BG397"/>
  <c r="BF397"/>
  <c r="X397"/>
  <c r="V397"/>
  <c r="T397"/>
  <c r="P397"/>
  <c r="BI396"/>
  <c r="BH396"/>
  <c r="BG396"/>
  <c r="BF396"/>
  <c r="X396"/>
  <c r="V396"/>
  <c r="T396"/>
  <c r="P396"/>
  <c r="BI395"/>
  <c r="BH395"/>
  <c r="BG395"/>
  <c r="BF395"/>
  <c r="X395"/>
  <c r="V395"/>
  <c r="T395"/>
  <c r="P395"/>
  <c r="BI394"/>
  <c r="BH394"/>
  <c r="BG394"/>
  <c r="BF394"/>
  <c r="X394"/>
  <c r="V394"/>
  <c r="T394"/>
  <c r="P394"/>
  <c r="BI393"/>
  <c r="BH393"/>
  <c r="BG393"/>
  <c r="BF393"/>
  <c r="X393"/>
  <c r="V393"/>
  <c r="T393"/>
  <c r="P393"/>
  <c r="BI392"/>
  <c r="BH392"/>
  <c r="BG392"/>
  <c r="BF392"/>
  <c r="X392"/>
  <c r="V392"/>
  <c r="T392"/>
  <c r="P392"/>
  <c r="BI391"/>
  <c r="BH391"/>
  <c r="BG391"/>
  <c r="BF391"/>
  <c r="X391"/>
  <c r="V391"/>
  <c r="T391"/>
  <c r="P391"/>
  <c r="BI390"/>
  <c r="BH390"/>
  <c r="BG390"/>
  <c r="BF390"/>
  <c r="X390"/>
  <c r="V390"/>
  <c r="T390"/>
  <c r="P390"/>
  <c r="BI389"/>
  <c r="BH389"/>
  <c r="BG389"/>
  <c r="BF389"/>
  <c r="X389"/>
  <c r="V389"/>
  <c r="T389"/>
  <c r="P389"/>
  <c r="BI388"/>
  <c r="BH388"/>
  <c r="BG388"/>
  <c r="BF388"/>
  <c r="X388"/>
  <c r="V388"/>
  <c r="T388"/>
  <c r="P388"/>
  <c r="BI387"/>
  <c r="BH387"/>
  <c r="BG387"/>
  <c r="BF387"/>
  <c r="X387"/>
  <c r="V387"/>
  <c r="T387"/>
  <c r="P387"/>
  <c r="BI386"/>
  <c r="BH386"/>
  <c r="BG386"/>
  <c r="BF386"/>
  <c r="X386"/>
  <c r="V386"/>
  <c r="T386"/>
  <c r="P386"/>
  <c r="BI385"/>
  <c r="BH385"/>
  <c r="BG385"/>
  <c r="BF385"/>
  <c r="X385"/>
  <c r="V385"/>
  <c r="T385"/>
  <c r="P385"/>
  <c r="BI384"/>
  <c r="BH384"/>
  <c r="BG384"/>
  <c r="BF384"/>
  <c r="X384"/>
  <c r="V384"/>
  <c r="T384"/>
  <c r="P384"/>
  <c r="BI383"/>
  <c r="BH383"/>
  <c r="BG383"/>
  <c r="BF383"/>
  <c r="X383"/>
  <c r="V383"/>
  <c r="T383"/>
  <c r="P383"/>
  <c r="BI382"/>
  <c r="BH382"/>
  <c r="BG382"/>
  <c r="BF382"/>
  <c r="X382"/>
  <c r="V382"/>
  <c r="T382"/>
  <c r="P382"/>
  <c r="BI381"/>
  <c r="BH381"/>
  <c r="BG381"/>
  <c r="BF381"/>
  <c r="X381"/>
  <c r="V381"/>
  <c r="T381"/>
  <c r="P381"/>
  <c r="BI380"/>
  <c r="BH380"/>
  <c r="BG380"/>
  <c r="BF380"/>
  <c r="X380"/>
  <c r="V380"/>
  <c r="T380"/>
  <c r="P380"/>
  <c r="BI379"/>
  <c r="BH379"/>
  <c r="BG379"/>
  <c r="BF379"/>
  <c r="X379"/>
  <c r="V379"/>
  <c r="T379"/>
  <c r="P379"/>
  <c r="BI378"/>
  <c r="BH378"/>
  <c r="BG378"/>
  <c r="BF378"/>
  <c r="X378"/>
  <c r="V378"/>
  <c r="T378"/>
  <c r="P378"/>
  <c r="BI377"/>
  <c r="BH377"/>
  <c r="BG377"/>
  <c r="BF377"/>
  <c r="X377"/>
  <c r="V377"/>
  <c r="T377"/>
  <c r="P377"/>
  <c r="BI376"/>
  <c r="BH376"/>
  <c r="BG376"/>
  <c r="BF376"/>
  <c r="X376"/>
  <c r="V376"/>
  <c r="T376"/>
  <c r="P376"/>
  <c r="BI375"/>
  <c r="BH375"/>
  <c r="BG375"/>
  <c r="BF375"/>
  <c r="X375"/>
  <c r="V375"/>
  <c r="T375"/>
  <c r="P375"/>
  <c r="BI374"/>
  <c r="BH374"/>
  <c r="BG374"/>
  <c r="BF374"/>
  <c r="X374"/>
  <c r="V374"/>
  <c r="T374"/>
  <c r="P374"/>
  <c r="BI373"/>
  <c r="BH373"/>
  <c r="BG373"/>
  <c r="BF373"/>
  <c r="X373"/>
  <c r="V373"/>
  <c r="T373"/>
  <c r="P373"/>
  <c r="BI372"/>
  <c r="BH372"/>
  <c r="BG372"/>
  <c r="BF372"/>
  <c r="X372"/>
  <c r="V372"/>
  <c r="T372"/>
  <c r="P372"/>
  <c r="BI371"/>
  <c r="BH371"/>
  <c r="BG371"/>
  <c r="BF371"/>
  <c r="X371"/>
  <c r="V371"/>
  <c r="T371"/>
  <c r="P371"/>
  <c r="BI370"/>
  <c r="BH370"/>
  <c r="BG370"/>
  <c r="BF370"/>
  <c r="X370"/>
  <c r="V370"/>
  <c r="T370"/>
  <c r="P370"/>
  <c r="BI369"/>
  <c r="BH369"/>
  <c r="BG369"/>
  <c r="BF369"/>
  <c r="X369"/>
  <c r="V369"/>
  <c r="T369"/>
  <c r="P369"/>
  <c r="BI368"/>
  <c r="BH368"/>
  <c r="BG368"/>
  <c r="BF368"/>
  <c r="X368"/>
  <c r="V368"/>
  <c r="T368"/>
  <c r="P368"/>
  <c r="BI367"/>
  <c r="BH367"/>
  <c r="BG367"/>
  <c r="BF367"/>
  <c r="X367"/>
  <c r="V367"/>
  <c r="T367"/>
  <c r="P367"/>
  <c r="BI366"/>
  <c r="BH366"/>
  <c r="BG366"/>
  <c r="BF366"/>
  <c r="X366"/>
  <c r="V366"/>
  <c r="T366"/>
  <c r="P366"/>
  <c r="BI365"/>
  <c r="BH365"/>
  <c r="BG365"/>
  <c r="BF365"/>
  <c r="X365"/>
  <c r="V365"/>
  <c r="T365"/>
  <c r="P365"/>
  <c r="BI364"/>
  <c r="BH364"/>
  <c r="BG364"/>
  <c r="BF364"/>
  <c r="X364"/>
  <c r="V364"/>
  <c r="T364"/>
  <c r="P364"/>
  <c r="BI363"/>
  <c r="BH363"/>
  <c r="BG363"/>
  <c r="BF363"/>
  <c r="X363"/>
  <c r="V363"/>
  <c r="T363"/>
  <c r="P363"/>
  <c r="BI362"/>
  <c r="BH362"/>
  <c r="BG362"/>
  <c r="BF362"/>
  <c r="X362"/>
  <c r="V362"/>
  <c r="T362"/>
  <c r="P362"/>
  <c r="BI361"/>
  <c r="BH361"/>
  <c r="BG361"/>
  <c r="BF361"/>
  <c r="X361"/>
  <c r="V361"/>
  <c r="T361"/>
  <c r="P361"/>
  <c r="BI360"/>
  <c r="BH360"/>
  <c r="BG360"/>
  <c r="BF360"/>
  <c r="X360"/>
  <c r="V360"/>
  <c r="T360"/>
  <c r="P360"/>
  <c r="BI359"/>
  <c r="BH359"/>
  <c r="BG359"/>
  <c r="BF359"/>
  <c r="X359"/>
  <c r="V359"/>
  <c r="T359"/>
  <c r="P359"/>
  <c r="BI358"/>
  <c r="BH358"/>
  <c r="BG358"/>
  <c r="BF358"/>
  <c r="X358"/>
  <c r="V358"/>
  <c r="T358"/>
  <c r="P358"/>
  <c r="BI357"/>
  <c r="BH357"/>
  <c r="BG357"/>
  <c r="BF357"/>
  <c r="X357"/>
  <c r="V357"/>
  <c r="T357"/>
  <c r="P357"/>
  <c r="BI356"/>
  <c r="BH356"/>
  <c r="BG356"/>
  <c r="BF356"/>
  <c r="X356"/>
  <c r="V356"/>
  <c r="T356"/>
  <c r="P356"/>
  <c r="BI355"/>
  <c r="BH355"/>
  <c r="BG355"/>
  <c r="BF355"/>
  <c r="X355"/>
  <c r="V355"/>
  <c r="T355"/>
  <c r="P355"/>
  <c r="BI354"/>
  <c r="BH354"/>
  <c r="BG354"/>
  <c r="BF354"/>
  <c r="X354"/>
  <c r="V354"/>
  <c r="T354"/>
  <c r="P354"/>
  <c r="BI353"/>
  <c r="BH353"/>
  <c r="BG353"/>
  <c r="BF353"/>
  <c r="X353"/>
  <c r="V353"/>
  <c r="T353"/>
  <c r="P353"/>
  <c r="BI352"/>
  <c r="BH352"/>
  <c r="BG352"/>
  <c r="BF352"/>
  <c r="X352"/>
  <c r="V352"/>
  <c r="T352"/>
  <c r="P352"/>
  <c r="BI351"/>
  <c r="BH351"/>
  <c r="BG351"/>
  <c r="BF351"/>
  <c r="X351"/>
  <c r="V351"/>
  <c r="T351"/>
  <c r="P351"/>
  <c r="BI350"/>
  <c r="BH350"/>
  <c r="BG350"/>
  <c r="BF350"/>
  <c r="X350"/>
  <c r="V350"/>
  <c r="T350"/>
  <c r="P350"/>
  <c r="BI349"/>
  <c r="BH349"/>
  <c r="BG349"/>
  <c r="BF349"/>
  <c r="X349"/>
  <c r="V349"/>
  <c r="T349"/>
  <c r="P349"/>
  <c r="BI348"/>
  <c r="BH348"/>
  <c r="BG348"/>
  <c r="BF348"/>
  <c r="X348"/>
  <c r="V348"/>
  <c r="T348"/>
  <c r="P348"/>
  <c r="BI347"/>
  <c r="BH347"/>
  <c r="BG347"/>
  <c r="BF347"/>
  <c r="X347"/>
  <c r="V347"/>
  <c r="T347"/>
  <c r="P347"/>
  <c r="BI346"/>
  <c r="BH346"/>
  <c r="BG346"/>
  <c r="BF346"/>
  <c r="X346"/>
  <c r="V346"/>
  <c r="T346"/>
  <c r="P346"/>
  <c r="BI345"/>
  <c r="BH345"/>
  <c r="BG345"/>
  <c r="BF345"/>
  <c r="X345"/>
  <c r="V345"/>
  <c r="T345"/>
  <c r="P345"/>
  <c r="BI344"/>
  <c r="BH344"/>
  <c r="BG344"/>
  <c r="BF344"/>
  <c r="X344"/>
  <c r="V344"/>
  <c r="T344"/>
  <c r="P344"/>
  <c r="BI343"/>
  <c r="BH343"/>
  <c r="BG343"/>
  <c r="BF343"/>
  <c r="X343"/>
  <c r="V343"/>
  <c r="T343"/>
  <c r="P343"/>
  <c r="BI342"/>
  <c r="BH342"/>
  <c r="BG342"/>
  <c r="BF342"/>
  <c r="X342"/>
  <c r="V342"/>
  <c r="T342"/>
  <c r="P342"/>
  <c r="BI340"/>
  <c r="BH340"/>
  <c r="BG340"/>
  <c r="BF340"/>
  <c r="X340"/>
  <c r="V340"/>
  <c r="T340"/>
  <c r="P340"/>
  <c r="BI339"/>
  <c r="BH339"/>
  <c r="BG339"/>
  <c r="BF339"/>
  <c r="X339"/>
  <c r="V339"/>
  <c r="T339"/>
  <c r="P339"/>
  <c r="BI338"/>
  <c r="BH338"/>
  <c r="BG338"/>
  <c r="BF338"/>
  <c r="X338"/>
  <c r="V338"/>
  <c r="T338"/>
  <c r="P338"/>
  <c r="BI337"/>
  <c r="BH337"/>
  <c r="BG337"/>
  <c r="BF337"/>
  <c r="X337"/>
  <c r="V337"/>
  <c r="T337"/>
  <c r="P337"/>
  <c r="BI336"/>
  <c r="BH336"/>
  <c r="BG336"/>
  <c r="BF336"/>
  <c r="X336"/>
  <c r="V336"/>
  <c r="T336"/>
  <c r="P336"/>
  <c r="BI335"/>
  <c r="BH335"/>
  <c r="BG335"/>
  <c r="BF335"/>
  <c r="X335"/>
  <c r="V335"/>
  <c r="T335"/>
  <c r="P335"/>
  <c r="BI334"/>
  <c r="BH334"/>
  <c r="BG334"/>
  <c r="BF334"/>
  <c r="X334"/>
  <c r="V334"/>
  <c r="T334"/>
  <c r="P334"/>
  <c r="BI333"/>
  <c r="BH333"/>
  <c r="BG333"/>
  <c r="BF333"/>
  <c r="X333"/>
  <c r="V333"/>
  <c r="T333"/>
  <c r="P333"/>
  <c r="BI332"/>
  <c r="BH332"/>
  <c r="BG332"/>
  <c r="BF332"/>
  <c r="X332"/>
  <c r="V332"/>
  <c r="T332"/>
  <c r="P332"/>
  <c r="BI331"/>
  <c r="BH331"/>
  <c r="BG331"/>
  <c r="BF331"/>
  <c r="X331"/>
  <c r="V331"/>
  <c r="T331"/>
  <c r="P331"/>
  <c r="BI330"/>
  <c r="BH330"/>
  <c r="BG330"/>
  <c r="BF330"/>
  <c r="X330"/>
  <c r="V330"/>
  <c r="T330"/>
  <c r="P330"/>
  <c r="BI329"/>
  <c r="BH329"/>
  <c r="BG329"/>
  <c r="BF329"/>
  <c r="X329"/>
  <c r="V329"/>
  <c r="T329"/>
  <c r="P329"/>
  <c r="BI328"/>
  <c r="BH328"/>
  <c r="BG328"/>
  <c r="BF328"/>
  <c r="X328"/>
  <c r="V328"/>
  <c r="T328"/>
  <c r="P328"/>
  <c r="BI327"/>
  <c r="BH327"/>
  <c r="BG327"/>
  <c r="BF327"/>
  <c r="X327"/>
  <c r="V327"/>
  <c r="T327"/>
  <c r="P327"/>
  <c r="BI326"/>
  <c r="BH326"/>
  <c r="BG326"/>
  <c r="BF326"/>
  <c r="X326"/>
  <c r="V326"/>
  <c r="T326"/>
  <c r="P326"/>
  <c r="BI325"/>
  <c r="BH325"/>
  <c r="BG325"/>
  <c r="BF325"/>
  <c r="X325"/>
  <c r="V325"/>
  <c r="T325"/>
  <c r="P325"/>
  <c r="BI324"/>
  <c r="BH324"/>
  <c r="BG324"/>
  <c r="BF324"/>
  <c r="X324"/>
  <c r="V324"/>
  <c r="T324"/>
  <c r="P324"/>
  <c r="BI323"/>
  <c r="BH323"/>
  <c r="BG323"/>
  <c r="BF323"/>
  <c r="X323"/>
  <c r="V323"/>
  <c r="T323"/>
  <c r="P323"/>
  <c r="BI322"/>
  <c r="BH322"/>
  <c r="BG322"/>
  <c r="BF322"/>
  <c r="X322"/>
  <c r="V322"/>
  <c r="T322"/>
  <c r="P322"/>
  <c r="BI321"/>
  <c r="BH321"/>
  <c r="BG321"/>
  <c r="BF321"/>
  <c r="X321"/>
  <c r="V321"/>
  <c r="T321"/>
  <c r="P321"/>
  <c r="BI320"/>
  <c r="BH320"/>
  <c r="BG320"/>
  <c r="BF320"/>
  <c r="X320"/>
  <c r="V320"/>
  <c r="T320"/>
  <c r="P320"/>
  <c r="BI319"/>
  <c r="BH319"/>
  <c r="BG319"/>
  <c r="BF319"/>
  <c r="X319"/>
  <c r="V319"/>
  <c r="T319"/>
  <c r="P319"/>
  <c r="BI318"/>
  <c r="BH318"/>
  <c r="BG318"/>
  <c r="BF318"/>
  <c r="X318"/>
  <c r="V318"/>
  <c r="T318"/>
  <c r="P318"/>
  <c r="BI317"/>
  <c r="BH317"/>
  <c r="BG317"/>
  <c r="BF317"/>
  <c r="X317"/>
  <c r="V317"/>
  <c r="T317"/>
  <c r="P317"/>
  <c r="BI316"/>
  <c r="BH316"/>
  <c r="BG316"/>
  <c r="BF316"/>
  <c r="X316"/>
  <c r="V316"/>
  <c r="T316"/>
  <c r="P316"/>
  <c r="BI315"/>
  <c r="BH315"/>
  <c r="BG315"/>
  <c r="BF315"/>
  <c r="X315"/>
  <c r="V315"/>
  <c r="T315"/>
  <c r="P315"/>
  <c r="BI314"/>
  <c r="BH314"/>
  <c r="BG314"/>
  <c r="BF314"/>
  <c r="X314"/>
  <c r="V314"/>
  <c r="T314"/>
  <c r="P314"/>
  <c r="BI313"/>
  <c r="BH313"/>
  <c r="BG313"/>
  <c r="BF313"/>
  <c r="X313"/>
  <c r="V313"/>
  <c r="T313"/>
  <c r="P313"/>
  <c r="BI312"/>
  <c r="BH312"/>
  <c r="BG312"/>
  <c r="BF312"/>
  <c r="X312"/>
  <c r="V312"/>
  <c r="T312"/>
  <c r="P312"/>
  <c r="BI311"/>
  <c r="BH311"/>
  <c r="BG311"/>
  <c r="BF311"/>
  <c r="X311"/>
  <c r="V311"/>
  <c r="T311"/>
  <c r="P311"/>
  <c r="BI310"/>
  <c r="BH310"/>
  <c r="BG310"/>
  <c r="BF310"/>
  <c r="X310"/>
  <c r="V310"/>
  <c r="T310"/>
  <c r="P310"/>
  <c r="BI309"/>
  <c r="BH309"/>
  <c r="BG309"/>
  <c r="BF309"/>
  <c r="X309"/>
  <c r="V309"/>
  <c r="T309"/>
  <c r="P309"/>
  <c r="BI308"/>
  <c r="BH308"/>
  <c r="BG308"/>
  <c r="BF308"/>
  <c r="X308"/>
  <c r="V308"/>
  <c r="T308"/>
  <c r="P308"/>
  <c r="BI307"/>
  <c r="BH307"/>
  <c r="BG307"/>
  <c r="BF307"/>
  <c r="X307"/>
  <c r="V307"/>
  <c r="T307"/>
  <c r="P307"/>
  <c r="BI305"/>
  <c r="BH305"/>
  <c r="BG305"/>
  <c r="BF305"/>
  <c r="X305"/>
  <c r="V305"/>
  <c r="T305"/>
  <c r="P305"/>
  <c r="BI304"/>
  <c r="BH304"/>
  <c r="BG304"/>
  <c r="BF304"/>
  <c r="X304"/>
  <c r="V304"/>
  <c r="T304"/>
  <c r="P304"/>
  <c r="BI303"/>
  <c r="BH303"/>
  <c r="BG303"/>
  <c r="BF303"/>
  <c r="X303"/>
  <c r="V303"/>
  <c r="T303"/>
  <c r="P303"/>
  <c r="BI302"/>
  <c r="BH302"/>
  <c r="BG302"/>
  <c r="BF302"/>
  <c r="X302"/>
  <c r="V302"/>
  <c r="T302"/>
  <c r="P302"/>
  <c r="BI301"/>
  <c r="BH301"/>
  <c r="BG301"/>
  <c r="BF301"/>
  <c r="X301"/>
  <c r="V301"/>
  <c r="T301"/>
  <c r="P301"/>
  <c r="BI300"/>
  <c r="BH300"/>
  <c r="BG300"/>
  <c r="BF300"/>
  <c r="X300"/>
  <c r="V300"/>
  <c r="T300"/>
  <c r="P300"/>
  <c r="BI299"/>
  <c r="BH299"/>
  <c r="BG299"/>
  <c r="BF299"/>
  <c r="X299"/>
  <c r="V299"/>
  <c r="T299"/>
  <c r="P299"/>
  <c r="BI298"/>
  <c r="BH298"/>
  <c r="BG298"/>
  <c r="BF298"/>
  <c r="X298"/>
  <c r="V298"/>
  <c r="T298"/>
  <c r="P298"/>
  <c r="BI297"/>
  <c r="BH297"/>
  <c r="BG297"/>
  <c r="BF297"/>
  <c r="X297"/>
  <c r="V297"/>
  <c r="T297"/>
  <c r="P297"/>
  <c r="BI296"/>
  <c r="BH296"/>
  <c r="BG296"/>
  <c r="BF296"/>
  <c r="X296"/>
  <c r="V296"/>
  <c r="T296"/>
  <c r="P296"/>
  <c r="BI295"/>
  <c r="BH295"/>
  <c r="BG295"/>
  <c r="BF295"/>
  <c r="X295"/>
  <c r="V295"/>
  <c r="T295"/>
  <c r="P295"/>
  <c r="BI294"/>
  <c r="BH294"/>
  <c r="BG294"/>
  <c r="BF294"/>
  <c r="X294"/>
  <c r="V294"/>
  <c r="T294"/>
  <c r="P294"/>
  <c r="BI293"/>
  <c r="BH293"/>
  <c r="BG293"/>
  <c r="BF293"/>
  <c r="X293"/>
  <c r="V293"/>
  <c r="T293"/>
  <c r="P293"/>
  <c r="BI292"/>
  <c r="BH292"/>
  <c r="BG292"/>
  <c r="BF292"/>
  <c r="X292"/>
  <c r="V292"/>
  <c r="T292"/>
  <c r="P292"/>
  <c r="BI291"/>
  <c r="BH291"/>
  <c r="BG291"/>
  <c r="BF291"/>
  <c r="X291"/>
  <c r="V291"/>
  <c r="T291"/>
  <c r="P291"/>
  <c r="BI290"/>
  <c r="BH290"/>
  <c r="BG290"/>
  <c r="BF290"/>
  <c r="X290"/>
  <c r="V290"/>
  <c r="T290"/>
  <c r="P290"/>
  <c r="BI289"/>
  <c r="BH289"/>
  <c r="BG289"/>
  <c r="BF289"/>
  <c r="X289"/>
  <c r="V289"/>
  <c r="T289"/>
  <c r="P289"/>
  <c r="BI288"/>
  <c r="BH288"/>
  <c r="BG288"/>
  <c r="BF288"/>
  <c r="X288"/>
  <c r="V288"/>
  <c r="T288"/>
  <c r="P288"/>
  <c r="BI287"/>
  <c r="BH287"/>
  <c r="BG287"/>
  <c r="BF287"/>
  <c r="X287"/>
  <c r="V287"/>
  <c r="T287"/>
  <c r="P287"/>
  <c r="BI286"/>
  <c r="BH286"/>
  <c r="BG286"/>
  <c r="BF286"/>
  <c r="X286"/>
  <c r="V286"/>
  <c r="T286"/>
  <c r="P286"/>
  <c r="BI285"/>
  <c r="BH285"/>
  <c r="BG285"/>
  <c r="BF285"/>
  <c r="X285"/>
  <c r="V285"/>
  <c r="T285"/>
  <c r="P285"/>
  <c r="BI284"/>
  <c r="BH284"/>
  <c r="BG284"/>
  <c r="BF284"/>
  <c r="X284"/>
  <c r="V284"/>
  <c r="T284"/>
  <c r="P284"/>
  <c r="BI283"/>
  <c r="BH283"/>
  <c r="BG283"/>
  <c r="BF283"/>
  <c r="X283"/>
  <c r="V283"/>
  <c r="T283"/>
  <c r="P283"/>
  <c r="BI282"/>
  <c r="BH282"/>
  <c r="BG282"/>
  <c r="BF282"/>
  <c r="X282"/>
  <c r="V282"/>
  <c r="T282"/>
  <c r="P282"/>
  <c r="BI281"/>
  <c r="BH281"/>
  <c r="BG281"/>
  <c r="BF281"/>
  <c r="X281"/>
  <c r="V281"/>
  <c r="T281"/>
  <c r="P281"/>
  <c r="BI280"/>
  <c r="BH280"/>
  <c r="BG280"/>
  <c r="BF280"/>
  <c r="X280"/>
  <c r="V280"/>
  <c r="T280"/>
  <c r="P280"/>
  <c r="BI279"/>
  <c r="BH279"/>
  <c r="BG279"/>
  <c r="BF279"/>
  <c r="X279"/>
  <c r="V279"/>
  <c r="T279"/>
  <c r="P279"/>
  <c r="BI278"/>
  <c r="BH278"/>
  <c r="BG278"/>
  <c r="BF278"/>
  <c r="X278"/>
  <c r="V278"/>
  <c r="T278"/>
  <c r="P278"/>
  <c r="BI277"/>
  <c r="BH277"/>
  <c r="BG277"/>
  <c r="BF277"/>
  <c r="X277"/>
  <c r="V277"/>
  <c r="T277"/>
  <c r="P277"/>
  <c r="BI276"/>
  <c r="BH276"/>
  <c r="BG276"/>
  <c r="BF276"/>
  <c r="X276"/>
  <c r="V276"/>
  <c r="T276"/>
  <c r="P276"/>
  <c r="BI275"/>
  <c r="BH275"/>
  <c r="BG275"/>
  <c r="BF275"/>
  <c r="X275"/>
  <c r="V275"/>
  <c r="T275"/>
  <c r="P275"/>
  <c r="BI274"/>
  <c r="BH274"/>
  <c r="BG274"/>
  <c r="BF274"/>
  <c r="X274"/>
  <c r="V274"/>
  <c r="T274"/>
  <c r="P274"/>
  <c r="BI273"/>
  <c r="BH273"/>
  <c r="BG273"/>
  <c r="BF273"/>
  <c r="X273"/>
  <c r="V273"/>
  <c r="T273"/>
  <c r="P273"/>
  <c r="BI272"/>
  <c r="BH272"/>
  <c r="BG272"/>
  <c r="BF272"/>
  <c r="X272"/>
  <c r="V272"/>
  <c r="T272"/>
  <c r="P272"/>
  <c r="BI271"/>
  <c r="BH271"/>
  <c r="BG271"/>
  <c r="BF271"/>
  <c r="X271"/>
  <c r="V271"/>
  <c r="T271"/>
  <c r="P271"/>
  <c r="BI270"/>
  <c r="BH270"/>
  <c r="BG270"/>
  <c r="BF270"/>
  <c r="X270"/>
  <c r="V270"/>
  <c r="T270"/>
  <c r="P270"/>
  <c r="BI269"/>
  <c r="BH269"/>
  <c r="BG269"/>
  <c r="BF269"/>
  <c r="X269"/>
  <c r="V269"/>
  <c r="T269"/>
  <c r="P269"/>
  <c r="BI268"/>
  <c r="BH268"/>
  <c r="BG268"/>
  <c r="BF268"/>
  <c r="X268"/>
  <c r="V268"/>
  <c r="T268"/>
  <c r="P268"/>
  <c r="BI267"/>
  <c r="BH267"/>
  <c r="BG267"/>
  <c r="BF267"/>
  <c r="X267"/>
  <c r="V267"/>
  <c r="T267"/>
  <c r="P267"/>
  <c r="BI266"/>
  <c r="BH266"/>
  <c r="BG266"/>
  <c r="BF266"/>
  <c r="X266"/>
  <c r="V266"/>
  <c r="T266"/>
  <c r="P266"/>
  <c r="BI265"/>
  <c r="BH265"/>
  <c r="BG265"/>
  <c r="BF265"/>
  <c r="X265"/>
  <c r="V265"/>
  <c r="T265"/>
  <c r="P265"/>
  <c r="BI264"/>
  <c r="BH264"/>
  <c r="BG264"/>
  <c r="BF264"/>
  <c r="X264"/>
  <c r="V264"/>
  <c r="T264"/>
  <c r="P264"/>
  <c r="BI263"/>
  <c r="BH263"/>
  <c r="BG263"/>
  <c r="BF263"/>
  <c r="X263"/>
  <c r="V263"/>
  <c r="T263"/>
  <c r="P263"/>
  <c r="BI262"/>
  <c r="BH262"/>
  <c r="BG262"/>
  <c r="BF262"/>
  <c r="X262"/>
  <c r="V262"/>
  <c r="T262"/>
  <c r="P262"/>
  <c r="BI261"/>
  <c r="BH261"/>
  <c r="BG261"/>
  <c r="BF261"/>
  <c r="X261"/>
  <c r="V261"/>
  <c r="T261"/>
  <c r="P261"/>
  <c r="BI260"/>
  <c r="BH260"/>
  <c r="BG260"/>
  <c r="BF260"/>
  <c r="X260"/>
  <c r="V260"/>
  <c r="T260"/>
  <c r="P260"/>
  <c r="BI259"/>
  <c r="BH259"/>
  <c r="BG259"/>
  <c r="BF259"/>
  <c r="X259"/>
  <c r="V259"/>
  <c r="T259"/>
  <c r="P259"/>
  <c r="BI258"/>
  <c r="BH258"/>
  <c r="BG258"/>
  <c r="BF258"/>
  <c r="X258"/>
  <c r="V258"/>
  <c r="T258"/>
  <c r="P258"/>
  <c r="BI257"/>
  <c r="BH257"/>
  <c r="BG257"/>
  <c r="BF257"/>
  <c r="X257"/>
  <c r="V257"/>
  <c r="T257"/>
  <c r="P257"/>
  <c r="BI256"/>
  <c r="BH256"/>
  <c r="BG256"/>
  <c r="BF256"/>
  <c r="X256"/>
  <c r="V256"/>
  <c r="T256"/>
  <c r="P256"/>
  <c r="BI255"/>
  <c r="BH255"/>
  <c r="BG255"/>
  <c r="BF255"/>
  <c r="X255"/>
  <c r="V255"/>
  <c r="T255"/>
  <c r="P255"/>
  <c r="BI254"/>
  <c r="BH254"/>
  <c r="BG254"/>
  <c r="BF254"/>
  <c r="X254"/>
  <c r="V254"/>
  <c r="T254"/>
  <c r="P254"/>
  <c r="BI253"/>
  <c r="BH253"/>
  <c r="BG253"/>
  <c r="BF253"/>
  <c r="X253"/>
  <c r="V253"/>
  <c r="T253"/>
  <c r="P253"/>
  <c r="BI252"/>
  <c r="BH252"/>
  <c r="BG252"/>
  <c r="BF252"/>
  <c r="X252"/>
  <c r="V252"/>
  <c r="T252"/>
  <c r="P252"/>
  <c r="BI251"/>
  <c r="BH251"/>
  <c r="BG251"/>
  <c r="BF251"/>
  <c r="X251"/>
  <c r="V251"/>
  <c r="T251"/>
  <c r="P251"/>
  <c r="BI250"/>
  <c r="BH250"/>
  <c r="BG250"/>
  <c r="BF250"/>
  <c r="X250"/>
  <c r="V250"/>
  <c r="T250"/>
  <c r="P250"/>
  <c r="BI249"/>
  <c r="BH249"/>
  <c r="BG249"/>
  <c r="BF249"/>
  <c r="X249"/>
  <c r="V249"/>
  <c r="T249"/>
  <c r="P249"/>
  <c r="BI248"/>
  <c r="BH248"/>
  <c r="BG248"/>
  <c r="BF248"/>
  <c r="X248"/>
  <c r="V248"/>
  <c r="T248"/>
  <c r="P248"/>
  <c r="BI247"/>
  <c r="BH247"/>
  <c r="BG247"/>
  <c r="BF247"/>
  <c r="X247"/>
  <c r="V247"/>
  <c r="T247"/>
  <c r="P247"/>
  <c r="BI246"/>
  <c r="BH246"/>
  <c r="BG246"/>
  <c r="BF246"/>
  <c r="X246"/>
  <c r="V246"/>
  <c r="T246"/>
  <c r="P246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3"/>
  <c r="BH243"/>
  <c r="BG243"/>
  <c r="BF243"/>
  <c r="X243"/>
  <c r="V243"/>
  <c r="T243"/>
  <c r="P243"/>
  <c r="BI242"/>
  <c r="BH242"/>
  <c r="BG242"/>
  <c r="BF242"/>
  <c r="X242"/>
  <c r="V242"/>
  <c r="T242"/>
  <c r="P242"/>
  <c r="BI241"/>
  <c r="BH241"/>
  <c r="BG241"/>
  <c r="BF241"/>
  <c r="X241"/>
  <c r="V241"/>
  <c r="T241"/>
  <c r="P241"/>
  <c r="BI240"/>
  <c r="BH240"/>
  <c r="BG240"/>
  <c r="BF240"/>
  <c r="X240"/>
  <c r="V240"/>
  <c r="T240"/>
  <c r="P240"/>
  <c r="BI239"/>
  <c r="BH239"/>
  <c r="BG239"/>
  <c r="BF239"/>
  <c r="X239"/>
  <c r="V239"/>
  <c r="T239"/>
  <c r="P239"/>
  <c r="BI238"/>
  <c r="BH238"/>
  <c r="BG238"/>
  <c r="BF238"/>
  <c r="X238"/>
  <c r="V238"/>
  <c r="T238"/>
  <c r="P238"/>
  <c r="BI237"/>
  <c r="BH237"/>
  <c r="BG237"/>
  <c r="BF237"/>
  <c r="X237"/>
  <c r="V237"/>
  <c r="T237"/>
  <c r="P237"/>
  <c r="BI236"/>
  <c r="BH236"/>
  <c r="BG236"/>
  <c r="BF236"/>
  <c r="X236"/>
  <c r="V236"/>
  <c r="T236"/>
  <c r="P236"/>
  <c r="BI235"/>
  <c r="BH235"/>
  <c r="BG235"/>
  <c r="BF235"/>
  <c r="X235"/>
  <c r="V235"/>
  <c r="T235"/>
  <c r="P235"/>
  <c r="BI234"/>
  <c r="BH234"/>
  <c r="BG234"/>
  <c r="BF234"/>
  <c r="X234"/>
  <c r="V234"/>
  <c r="T234"/>
  <c r="P234"/>
  <c r="BI233"/>
  <c r="BH233"/>
  <c r="BG233"/>
  <c r="BF233"/>
  <c r="X233"/>
  <c r="V233"/>
  <c r="T233"/>
  <c r="P233"/>
  <c r="BI232"/>
  <c r="BH232"/>
  <c r="BG232"/>
  <c r="BF232"/>
  <c r="X232"/>
  <c r="V232"/>
  <c r="T232"/>
  <c r="P232"/>
  <c r="BI231"/>
  <c r="BH231"/>
  <c r="BG231"/>
  <c r="BF231"/>
  <c r="X231"/>
  <c r="V231"/>
  <c r="T231"/>
  <c r="P231"/>
  <c r="BI230"/>
  <c r="BH230"/>
  <c r="BG230"/>
  <c r="BF230"/>
  <c r="X230"/>
  <c r="V230"/>
  <c r="T230"/>
  <c r="P230"/>
  <c r="BI229"/>
  <c r="BH229"/>
  <c r="BG229"/>
  <c r="BF229"/>
  <c r="X229"/>
  <c r="V229"/>
  <c r="T229"/>
  <c r="P229"/>
  <c r="BI228"/>
  <c r="BH228"/>
  <c r="BG228"/>
  <c r="BF228"/>
  <c r="X228"/>
  <c r="V228"/>
  <c r="T228"/>
  <c r="P228"/>
  <c r="BI227"/>
  <c r="BH227"/>
  <c r="BG227"/>
  <c r="BF227"/>
  <c r="X227"/>
  <c r="V227"/>
  <c r="T227"/>
  <c r="P227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20"/>
  <c r="BH220"/>
  <c r="BG220"/>
  <c r="BF220"/>
  <c r="X220"/>
  <c r="V220"/>
  <c r="T220"/>
  <c r="P220"/>
  <c r="BI219"/>
  <c r="BH219"/>
  <c r="BG219"/>
  <c r="BF219"/>
  <c r="X219"/>
  <c r="V219"/>
  <c r="T219"/>
  <c r="P219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J118"/>
  <c r="F117"/>
  <c r="F115"/>
  <c r="E113"/>
  <c r="J92"/>
  <c r="F91"/>
  <c r="F89"/>
  <c r="E87"/>
  <c r="J21"/>
  <c r="E21"/>
  <c r="J117"/>
  <c r="J20"/>
  <c r="J18"/>
  <c r="E18"/>
  <c r="F92"/>
  <c r="J17"/>
  <c r="J12"/>
  <c r="J89"/>
  <c r="E7"/>
  <c r="E85"/>
  <c i="3" r="K39"/>
  <c r="K38"/>
  <c i="1" r="BA96"/>
  <c i="3" r="K37"/>
  <c i="1" r="AZ96"/>
  <c i="3" r="BI354"/>
  <c r="BH354"/>
  <c r="BG354"/>
  <c r="BF354"/>
  <c r="X354"/>
  <c r="V354"/>
  <c r="T354"/>
  <c r="P354"/>
  <c r="BI352"/>
  <c r="BH352"/>
  <c r="BG352"/>
  <c r="BF352"/>
  <c r="X352"/>
  <c r="V352"/>
  <c r="T352"/>
  <c r="P352"/>
  <c r="BI350"/>
  <c r="BH350"/>
  <c r="BG350"/>
  <c r="BF350"/>
  <c r="X350"/>
  <c r="V350"/>
  <c r="T350"/>
  <c r="P350"/>
  <c r="BI348"/>
  <c r="BH348"/>
  <c r="BG348"/>
  <c r="BF348"/>
  <c r="X348"/>
  <c r="V348"/>
  <c r="T348"/>
  <c r="P348"/>
  <c r="BI346"/>
  <c r="BH346"/>
  <c r="BG346"/>
  <c r="BF346"/>
  <c r="X346"/>
  <c r="V346"/>
  <c r="T346"/>
  <c r="P346"/>
  <c r="BI344"/>
  <c r="BH344"/>
  <c r="BG344"/>
  <c r="BF344"/>
  <c r="X344"/>
  <c r="V344"/>
  <c r="T344"/>
  <c r="P344"/>
  <c r="BI340"/>
  <c r="BH340"/>
  <c r="BG340"/>
  <c r="BF340"/>
  <c r="X340"/>
  <c r="X339"/>
  <c r="X338"/>
  <c r="V340"/>
  <c r="V339"/>
  <c r="V338"/>
  <c r="T340"/>
  <c r="T339"/>
  <c r="T338"/>
  <c r="P340"/>
  <c r="BI335"/>
  <c r="BH335"/>
  <c r="BG335"/>
  <c r="BF335"/>
  <c r="X335"/>
  <c r="V335"/>
  <c r="T335"/>
  <c r="P335"/>
  <c r="BI332"/>
  <c r="BH332"/>
  <c r="BG332"/>
  <c r="BF332"/>
  <c r="X332"/>
  <c r="V332"/>
  <c r="T332"/>
  <c r="P332"/>
  <c r="BI329"/>
  <c r="BH329"/>
  <c r="BG329"/>
  <c r="BF329"/>
  <c r="X329"/>
  <c r="V329"/>
  <c r="T329"/>
  <c r="P329"/>
  <c r="BI327"/>
  <c r="BH327"/>
  <c r="BG327"/>
  <c r="BF327"/>
  <c r="X327"/>
  <c r="V327"/>
  <c r="T327"/>
  <c r="P327"/>
  <c r="BI325"/>
  <c r="BH325"/>
  <c r="BG325"/>
  <c r="BF325"/>
  <c r="X325"/>
  <c r="V325"/>
  <c r="T325"/>
  <c r="P325"/>
  <c r="BI323"/>
  <c r="BH323"/>
  <c r="BG323"/>
  <c r="BF323"/>
  <c r="X323"/>
  <c r="V323"/>
  <c r="T323"/>
  <c r="P323"/>
  <c r="BI321"/>
  <c r="BH321"/>
  <c r="BG321"/>
  <c r="BF321"/>
  <c r="X321"/>
  <c r="V321"/>
  <c r="T321"/>
  <c r="P321"/>
  <c r="BI319"/>
  <c r="BH319"/>
  <c r="BG319"/>
  <c r="BF319"/>
  <c r="X319"/>
  <c r="V319"/>
  <c r="T319"/>
  <c r="P319"/>
  <c r="BI317"/>
  <c r="BH317"/>
  <c r="BG317"/>
  <c r="BF317"/>
  <c r="X317"/>
  <c r="V317"/>
  <c r="T317"/>
  <c r="P317"/>
  <c r="BI315"/>
  <c r="BH315"/>
  <c r="BG315"/>
  <c r="BF315"/>
  <c r="X315"/>
  <c r="V315"/>
  <c r="T315"/>
  <c r="P315"/>
  <c r="BI313"/>
  <c r="BH313"/>
  <c r="BG313"/>
  <c r="BF313"/>
  <c r="X313"/>
  <c r="V313"/>
  <c r="T313"/>
  <c r="P313"/>
  <c r="BI311"/>
  <c r="BH311"/>
  <c r="BG311"/>
  <c r="BF311"/>
  <c r="X311"/>
  <c r="V311"/>
  <c r="T311"/>
  <c r="P311"/>
  <c r="BI309"/>
  <c r="BH309"/>
  <c r="BG309"/>
  <c r="BF309"/>
  <c r="X309"/>
  <c r="V309"/>
  <c r="T309"/>
  <c r="P309"/>
  <c r="BI307"/>
  <c r="BH307"/>
  <c r="BG307"/>
  <c r="BF307"/>
  <c r="X307"/>
  <c r="V307"/>
  <c r="T307"/>
  <c r="P307"/>
  <c r="BI305"/>
  <c r="BH305"/>
  <c r="BG305"/>
  <c r="BF305"/>
  <c r="X305"/>
  <c r="V305"/>
  <c r="T305"/>
  <c r="P305"/>
  <c r="BI303"/>
  <c r="BH303"/>
  <c r="BG303"/>
  <c r="BF303"/>
  <c r="X303"/>
  <c r="V303"/>
  <c r="T303"/>
  <c r="P303"/>
  <c r="BI301"/>
  <c r="BH301"/>
  <c r="BG301"/>
  <c r="BF301"/>
  <c r="X301"/>
  <c r="V301"/>
  <c r="T301"/>
  <c r="P301"/>
  <c r="BI299"/>
  <c r="BH299"/>
  <c r="BG299"/>
  <c r="BF299"/>
  <c r="X299"/>
  <c r="V299"/>
  <c r="T299"/>
  <c r="P299"/>
  <c r="BI297"/>
  <c r="BH297"/>
  <c r="BG297"/>
  <c r="BF297"/>
  <c r="X297"/>
  <c r="V297"/>
  <c r="T297"/>
  <c r="P297"/>
  <c r="BI295"/>
  <c r="BH295"/>
  <c r="BG295"/>
  <c r="BF295"/>
  <c r="X295"/>
  <c r="V295"/>
  <c r="T295"/>
  <c r="P295"/>
  <c r="BI292"/>
  <c r="BH292"/>
  <c r="BG292"/>
  <c r="BF292"/>
  <c r="X292"/>
  <c r="V292"/>
  <c r="T292"/>
  <c r="P292"/>
  <c r="BI289"/>
  <c r="BH289"/>
  <c r="BG289"/>
  <c r="BF289"/>
  <c r="X289"/>
  <c r="V289"/>
  <c r="T289"/>
  <c r="P289"/>
  <c r="BI287"/>
  <c r="BH287"/>
  <c r="BG287"/>
  <c r="BF287"/>
  <c r="X287"/>
  <c r="V287"/>
  <c r="T287"/>
  <c r="P287"/>
  <c r="BI285"/>
  <c r="BH285"/>
  <c r="BG285"/>
  <c r="BF285"/>
  <c r="X285"/>
  <c r="V285"/>
  <c r="T285"/>
  <c r="P285"/>
  <c r="BI283"/>
  <c r="BH283"/>
  <c r="BG283"/>
  <c r="BF283"/>
  <c r="X283"/>
  <c r="V283"/>
  <c r="T283"/>
  <c r="P283"/>
  <c r="BI281"/>
  <c r="BH281"/>
  <c r="BG281"/>
  <c r="BF281"/>
  <c r="X281"/>
  <c r="V281"/>
  <c r="T281"/>
  <c r="P281"/>
  <c r="BI279"/>
  <c r="BH279"/>
  <c r="BG279"/>
  <c r="BF279"/>
  <c r="X279"/>
  <c r="V279"/>
  <c r="T279"/>
  <c r="P279"/>
  <c r="BI277"/>
  <c r="BH277"/>
  <c r="BG277"/>
  <c r="BF277"/>
  <c r="X277"/>
  <c r="V277"/>
  <c r="T277"/>
  <c r="P277"/>
  <c r="BI275"/>
  <c r="BH275"/>
  <c r="BG275"/>
  <c r="BF275"/>
  <c r="X275"/>
  <c r="V275"/>
  <c r="T275"/>
  <c r="P275"/>
  <c r="BI273"/>
  <c r="BH273"/>
  <c r="BG273"/>
  <c r="BF273"/>
  <c r="X273"/>
  <c r="V273"/>
  <c r="T273"/>
  <c r="P273"/>
  <c r="BI271"/>
  <c r="BH271"/>
  <c r="BG271"/>
  <c r="BF271"/>
  <c r="X271"/>
  <c r="V271"/>
  <c r="T271"/>
  <c r="P271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5"/>
  <c r="BH265"/>
  <c r="BG265"/>
  <c r="BF265"/>
  <c r="X265"/>
  <c r="V265"/>
  <c r="T265"/>
  <c r="P265"/>
  <c r="BI263"/>
  <c r="BH263"/>
  <c r="BG263"/>
  <c r="BF263"/>
  <c r="X263"/>
  <c r="V263"/>
  <c r="T263"/>
  <c r="P263"/>
  <c r="BI261"/>
  <c r="BH261"/>
  <c r="BG261"/>
  <c r="BF261"/>
  <c r="X261"/>
  <c r="V261"/>
  <c r="T261"/>
  <c r="P261"/>
  <c r="BI259"/>
  <c r="BH259"/>
  <c r="BG259"/>
  <c r="BF259"/>
  <c r="X259"/>
  <c r="V259"/>
  <c r="T259"/>
  <c r="P259"/>
  <c r="BI257"/>
  <c r="BH257"/>
  <c r="BG257"/>
  <c r="BF257"/>
  <c r="X257"/>
  <c r="V257"/>
  <c r="T257"/>
  <c r="P257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1"/>
  <c r="BH251"/>
  <c r="BG251"/>
  <c r="BF251"/>
  <c r="X251"/>
  <c r="V251"/>
  <c r="T251"/>
  <c r="P251"/>
  <c r="BI249"/>
  <c r="BH249"/>
  <c r="BG249"/>
  <c r="BF249"/>
  <c r="X249"/>
  <c r="V249"/>
  <c r="T249"/>
  <c r="P249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1"/>
  <c r="BH241"/>
  <c r="BG241"/>
  <c r="BF241"/>
  <c r="X241"/>
  <c r="V241"/>
  <c r="T241"/>
  <c r="P241"/>
  <c r="BI239"/>
  <c r="BH239"/>
  <c r="BG239"/>
  <c r="BF239"/>
  <c r="X239"/>
  <c r="V239"/>
  <c r="T239"/>
  <c r="P239"/>
  <c r="BI237"/>
  <c r="BH237"/>
  <c r="BG237"/>
  <c r="BF237"/>
  <c r="X237"/>
  <c r="V237"/>
  <c r="T237"/>
  <c r="P237"/>
  <c r="BI235"/>
  <c r="BH235"/>
  <c r="BG235"/>
  <c r="BF235"/>
  <c r="X235"/>
  <c r="V235"/>
  <c r="T235"/>
  <c r="P235"/>
  <c r="BI233"/>
  <c r="BH233"/>
  <c r="BG233"/>
  <c r="BF233"/>
  <c r="X233"/>
  <c r="V233"/>
  <c r="T233"/>
  <c r="P233"/>
  <c r="BI231"/>
  <c r="BH231"/>
  <c r="BG231"/>
  <c r="BF231"/>
  <c r="X231"/>
  <c r="V231"/>
  <c r="T231"/>
  <c r="P231"/>
  <c r="BI229"/>
  <c r="BH229"/>
  <c r="BG229"/>
  <c r="BF229"/>
  <c r="X229"/>
  <c r="V229"/>
  <c r="T229"/>
  <c r="P229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3"/>
  <c r="BH223"/>
  <c r="BG223"/>
  <c r="BF223"/>
  <c r="X223"/>
  <c r="V223"/>
  <c r="T223"/>
  <c r="P223"/>
  <c r="BI221"/>
  <c r="BH221"/>
  <c r="BG221"/>
  <c r="BF221"/>
  <c r="X221"/>
  <c r="V221"/>
  <c r="T221"/>
  <c r="P221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7"/>
  <c r="BH127"/>
  <c r="BG127"/>
  <c r="BF127"/>
  <c r="X127"/>
  <c r="V127"/>
  <c r="T127"/>
  <c r="P127"/>
  <c r="BI124"/>
  <c r="BH124"/>
  <c r="BG124"/>
  <c r="BF124"/>
  <c r="X124"/>
  <c r="V124"/>
  <c r="T124"/>
  <c r="P124"/>
  <c r="BI121"/>
  <c r="BH121"/>
  <c r="BG121"/>
  <c r="BF121"/>
  <c r="X121"/>
  <c r="V121"/>
  <c r="T121"/>
  <c r="P121"/>
  <c r="J117"/>
  <c r="F116"/>
  <c r="F114"/>
  <c r="E112"/>
  <c r="J92"/>
  <c r="F91"/>
  <c r="F89"/>
  <c r="E87"/>
  <c r="J21"/>
  <c r="E21"/>
  <c r="J116"/>
  <c r="J20"/>
  <c r="J18"/>
  <c r="E18"/>
  <c r="F92"/>
  <c r="J17"/>
  <c r="J12"/>
  <c r="J89"/>
  <c r="E7"/>
  <c r="E110"/>
  <c i="2" r="K39"/>
  <c r="K38"/>
  <c i="1" r="BA95"/>
  <c i="2" r="K37"/>
  <c i="1" r="AZ95"/>
  <c i="2"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9"/>
  <c r="BH119"/>
  <c r="BG119"/>
  <c r="BF119"/>
  <c r="X119"/>
  <c r="V119"/>
  <c r="T119"/>
  <c r="P119"/>
  <c r="BI118"/>
  <c r="BH118"/>
  <c r="BG118"/>
  <c r="BF118"/>
  <c r="X118"/>
  <c r="V118"/>
  <c r="T118"/>
  <c r="P118"/>
  <c r="BI117"/>
  <c r="BH117"/>
  <c r="BG117"/>
  <c r="BF117"/>
  <c r="X117"/>
  <c r="V117"/>
  <c r="T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106"/>
  <c i="1" r="L90"/>
  <c r="AM90"/>
  <c r="AM89"/>
  <c r="L89"/>
  <c r="AM87"/>
  <c r="L87"/>
  <c r="L85"/>
  <c r="L84"/>
  <c i="2" r="R178"/>
  <c r="Q175"/>
  <c r="Q169"/>
  <c r="R162"/>
  <c r="R158"/>
  <c r="Q154"/>
  <c r="R148"/>
  <c r="Q145"/>
  <c r="Q142"/>
  <c r="Q139"/>
  <c r="R135"/>
  <c r="R129"/>
  <c r="R124"/>
  <c r="Q119"/>
  <c r="BK175"/>
  <c r="BK179"/>
  <c r="BK173"/>
  <c r="BK161"/>
  <c r="BK168"/>
  <c r="BK146"/>
  <c r="BK140"/>
  <c r="BK133"/>
  <c r="BK127"/>
  <c r="BK118"/>
  <c i="3" r="Q289"/>
  <c r="R231"/>
  <c r="Q165"/>
  <c r="R327"/>
  <c r="R245"/>
  <c r="R203"/>
  <c r="R301"/>
  <c r="Q183"/>
  <c r="R155"/>
  <c r="Q292"/>
  <c r="R235"/>
  <c r="R175"/>
  <c r="R335"/>
  <c r="Q241"/>
  <c r="R207"/>
  <c r="Q145"/>
  <c r="Q271"/>
  <c r="R223"/>
  <c r="Q175"/>
  <c r="R348"/>
  <c r="R325"/>
  <c r="Q297"/>
  <c r="R225"/>
  <c r="Q177"/>
  <c r="Q321"/>
  <c r="Q281"/>
  <c r="Q213"/>
  <c r="Q163"/>
  <c r="R141"/>
  <c r="BK221"/>
  <c r="K297"/>
  <c r="BE297"/>
  <c r="K225"/>
  <c r="BE225"/>
  <c r="BK315"/>
  <c r="K229"/>
  <c r="BE229"/>
  <c r="BK124"/>
  <c r="K163"/>
  <c r="BE163"/>
  <c r="BK329"/>
  <c r="BK211"/>
  <c r="BK143"/>
  <c r="BK253"/>
  <c r="BK313"/>
  <c r="K167"/>
  <c r="BE167"/>
  <c i="4" r="Q986"/>
  <c r="Q592"/>
  <c r="Q563"/>
  <c r="Q532"/>
  <c r="Q503"/>
  <c r="R484"/>
  <c r="Q457"/>
  <c r="R391"/>
  <c r="R362"/>
  <c r="R329"/>
  <c r="Q311"/>
  <c r="Q279"/>
  <c r="R236"/>
  <c r="R186"/>
  <c r="R138"/>
  <c r="R1021"/>
  <c r="Q983"/>
  <c r="R953"/>
  <c r="Q898"/>
  <c r="R884"/>
  <c r="R840"/>
  <c r="Q830"/>
  <c r="R813"/>
  <c r="R778"/>
  <c r="R729"/>
  <c r="Q688"/>
  <c r="R658"/>
  <c r="Q638"/>
  <c r="BK615"/>
  <c r="Q576"/>
  <c r="Q531"/>
  <c r="R510"/>
  <c r="R500"/>
  <c r="R465"/>
  <c r="Q435"/>
  <c r="Q413"/>
  <c r="Q390"/>
  <c r="R338"/>
  <c r="Q308"/>
  <c r="Q273"/>
  <c r="Q251"/>
  <c r="R230"/>
  <c r="Q209"/>
  <c r="Q193"/>
  <c r="Q169"/>
  <c r="R140"/>
  <c r="R1015"/>
  <c r="Q990"/>
  <c r="Q967"/>
  <c r="Q939"/>
  <c r="R912"/>
  <c r="Q834"/>
  <c r="R816"/>
  <c r="R791"/>
  <c r="R764"/>
  <c r="Q715"/>
  <c r="R673"/>
  <c r="R654"/>
  <c r="R618"/>
  <c r="Q599"/>
  <c r="R587"/>
  <c r="R561"/>
  <c r="R528"/>
  <c r="Q509"/>
  <c r="Q494"/>
  <c r="R453"/>
  <c r="R435"/>
  <c r="R414"/>
  <c r="Q388"/>
  <c r="R357"/>
  <c r="Q338"/>
  <c r="Q298"/>
  <c r="R281"/>
  <c r="Q260"/>
  <c r="R251"/>
  <c r="Q224"/>
  <c r="Q212"/>
  <c r="R171"/>
  <c r="Q145"/>
  <c r="Q1014"/>
  <c r="R974"/>
  <c r="Q949"/>
  <c r="Q906"/>
  <c r="Q881"/>
  <c r="Q860"/>
  <c r="Q836"/>
  <c r="Q824"/>
  <c r="Q800"/>
  <c r="Q774"/>
  <c r="R765"/>
  <c r="R737"/>
  <c r="Q702"/>
  <c r="Q686"/>
  <c r="Q658"/>
  <c r="K633"/>
  <c r="R599"/>
  <c r="R564"/>
  <c r="R547"/>
  <c r="R516"/>
  <c r="R475"/>
  <c r="R449"/>
  <c r="Q411"/>
  <c r="Q383"/>
  <c r="R367"/>
  <c r="Q324"/>
  <c r="R298"/>
  <c r="Q220"/>
  <c r="Q176"/>
  <c r="R145"/>
  <c r="Q1021"/>
  <c r="Q1001"/>
  <c r="R957"/>
  <c r="R944"/>
  <c r="R903"/>
  <c r="Q869"/>
  <c r="Q848"/>
  <c r="R811"/>
  <c r="R773"/>
  <c r="R753"/>
  <c r="Q714"/>
  <c r="R700"/>
  <c r="R669"/>
  <c r="Q650"/>
  <c r="R601"/>
  <c r="Q581"/>
  <c r="R539"/>
  <c r="K492"/>
  <c r="R476"/>
  <c r="Q450"/>
  <c r="Q423"/>
  <c r="R380"/>
  <c r="K356"/>
  <c r="R326"/>
  <c r="Q287"/>
  <c r="Q256"/>
  <c r="R232"/>
  <c r="R205"/>
  <c r="Q182"/>
  <c r="Q154"/>
  <c r="R125"/>
  <c r="Q1009"/>
  <c r="R983"/>
  <c r="Q962"/>
  <c r="R932"/>
  <c r="R913"/>
  <c r="Q899"/>
  <c r="Q885"/>
  <c r="Q864"/>
  <c r="Q804"/>
  <c r="Q765"/>
  <c r="Q750"/>
  <c r="Q724"/>
  <c r="R703"/>
  <c r="K679"/>
  <c r="Q651"/>
  <c r="Q608"/>
  <c r="Q317"/>
  <c r="R241"/>
  <c r="Q206"/>
  <c r="R181"/>
  <c r="Q166"/>
  <c r="BK1033"/>
  <c r="R997"/>
  <c r="Q960"/>
  <c r="R938"/>
  <c r="R901"/>
  <c r="Q839"/>
  <c r="R797"/>
  <c r="R752"/>
  <c r="R730"/>
  <c r="R705"/>
  <c r="Q679"/>
  <c r="Q629"/>
  <c r="R602"/>
  <c r="Q580"/>
  <c r="Q574"/>
  <c r="Q538"/>
  <c r="Q521"/>
  <c r="Q472"/>
  <c r="R441"/>
  <c r="Q422"/>
  <c r="R398"/>
  <c r="Q354"/>
  <c r="Q337"/>
  <c r="Q294"/>
  <c r="Q243"/>
  <c r="Q217"/>
  <c r="Q199"/>
  <c r="Q173"/>
  <c r="R157"/>
  <c r="Q138"/>
  <c r="Q1049"/>
  <c r="R1045"/>
  <c r="Q1041"/>
  <c r="Q1037"/>
  <c r="Q1034"/>
  <c r="R1031"/>
  <c r="R1007"/>
  <c r="Q985"/>
  <c r="R940"/>
  <c r="R920"/>
  <c r="R881"/>
  <c r="R850"/>
  <c r="R814"/>
  <c r="R781"/>
  <c r="R766"/>
  <c r="R743"/>
  <c r="R715"/>
  <c r="Q694"/>
  <c r="Q648"/>
  <c r="R617"/>
  <c r="Q602"/>
  <c r="R565"/>
  <c r="Q513"/>
  <c r="R496"/>
  <c r="Q484"/>
  <c r="R455"/>
  <c r="R442"/>
  <c r="R419"/>
  <c r="Q384"/>
  <c r="Q365"/>
  <c r="R335"/>
  <c r="R301"/>
  <c r="R270"/>
  <c r="Q230"/>
  <c r="R163"/>
  <c r="BK1048"/>
  <c r="K971"/>
  <c r="BE971"/>
  <c r="K925"/>
  <c r="BE925"/>
  <c r="BK888"/>
  <c r="K822"/>
  <c r="BE822"/>
  <c r="BK743"/>
  <c r="K716"/>
  <c r="BE716"/>
  <c r="BK640"/>
  <c r="K599"/>
  <c r="BE599"/>
  <c r="BK568"/>
  <c r="BK539"/>
  <c r="K444"/>
  <c r="BE444"/>
  <c r="BK423"/>
  <c r="K368"/>
  <c r="BE368"/>
  <c r="K327"/>
  <c r="BE327"/>
  <c r="BK1045"/>
  <c r="BK943"/>
  <c r="K851"/>
  <c r="BE851"/>
  <c r="K650"/>
  <c r="BE650"/>
  <c r="BK588"/>
  <c r="K552"/>
  <c r="BE552"/>
  <c r="K480"/>
  <c r="BE480"/>
  <c r="BK417"/>
  <c r="K351"/>
  <c r="BE351"/>
  <c r="K300"/>
  <c r="BE300"/>
  <c r="K197"/>
  <c r="BE197"/>
  <c r="K153"/>
  <c r="BE153"/>
  <c r="BK1035"/>
  <c r="K948"/>
  <c r="BE948"/>
  <c r="K880"/>
  <c r="BE880"/>
  <c r="BK798"/>
  <c r="BK759"/>
  <c r="K708"/>
  <c r="BE708"/>
  <c r="K687"/>
  <c r="BE687"/>
  <c r="K614"/>
  <c r="BE614"/>
  <c r="BK554"/>
  <c r="BK504"/>
  <c r="K448"/>
  <c r="BE448"/>
  <c r="BK317"/>
  <c r="K263"/>
  <c r="BE263"/>
  <c r="K235"/>
  <c r="BE235"/>
  <c r="BK172"/>
  <c r="BK1046"/>
  <c r="K945"/>
  <c r="BE945"/>
  <c r="K845"/>
  <c r="BE845"/>
  <c r="K767"/>
  <c r="BE767"/>
  <c r="BK729"/>
  <c r="K683"/>
  <c r="BE683"/>
  <c r="BK630"/>
  <c r="K585"/>
  <c r="BE585"/>
  <c r="K543"/>
  <c r="BE543"/>
  <c r="BK472"/>
  <c r="K410"/>
  <c r="BE410"/>
  <c r="K363"/>
  <c r="BE363"/>
  <c r="BK290"/>
  <c r="BK204"/>
  <c r="K134"/>
  <c r="BE134"/>
  <c r="K929"/>
  <c r="BE929"/>
  <c r="BK882"/>
  <c r="BK817"/>
  <c r="K764"/>
  <c r="BE764"/>
  <c r="BK734"/>
  <c r="K717"/>
  <c r="BE717"/>
  <c r="BK675"/>
  <c r="K558"/>
  <c r="BE558"/>
  <c r="K503"/>
  <c r="BE503"/>
  <c r="BK377"/>
  <c r="K313"/>
  <c r="BE313"/>
  <c r="K252"/>
  <c r="BE252"/>
  <c r="K220"/>
  <c r="BE220"/>
  <c r="K171"/>
  <c r="BE171"/>
  <c r="K135"/>
  <c r="BE135"/>
  <c r="K1029"/>
  <c r="BE1029"/>
  <c r="BK1020"/>
  <c r="BK1011"/>
  <c r="BK1002"/>
  <c r="BK968"/>
  <c r="K940"/>
  <c r="BE940"/>
  <c r="BK906"/>
  <c r="K853"/>
  <c r="BE853"/>
  <c r="BK828"/>
  <c r="BK772"/>
  <c r="BK690"/>
  <c r="K619"/>
  <c r="BE619"/>
  <c r="K556"/>
  <c r="BE556"/>
  <c r="BK413"/>
  <c r="BK344"/>
  <c r="K308"/>
  <c r="BE308"/>
  <c r="BK243"/>
  <c r="K198"/>
  <c r="BE198"/>
  <c r="BK131"/>
  <c r="BK931"/>
  <c r="K871"/>
  <c r="BE871"/>
  <c r="BK833"/>
  <c r="K508"/>
  <c r="BE508"/>
  <c r="K420"/>
  <c r="BE420"/>
  <c r="K280"/>
  <c r="BE280"/>
  <c r="BK239"/>
  <c r="K215"/>
  <c r="BE215"/>
  <c r="BK159"/>
  <c r="K981"/>
  <c r="BE981"/>
  <c r="K919"/>
  <c r="BE919"/>
  <c r="K881"/>
  <c r="BE881"/>
  <c r="BK810"/>
  <c r="BK758"/>
  <c r="K712"/>
  <c r="BE712"/>
  <c r="BK697"/>
  <c r="K652"/>
  <c r="BE652"/>
  <c r="K579"/>
  <c r="BE579"/>
  <c r="BK535"/>
  <c r="K488"/>
  <c r="BE488"/>
  <c r="BK457"/>
  <c r="BK433"/>
  <c r="BK391"/>
  <c r="BK342"/>
  <c r="BK305"/>
  <c r="BK275"/>
  <c r="K230"/>
  <c r="BE230"/>
  <c r="K155"/>
  <c r="BE155"/>
  <c i="5" r="Q810"/>
  <c r="Q791"/>
  <c r="Q755"/>
  <c r="R734"/>
  <c r="Q718"/>
  <c r="R691"/>
  <c r="R645"/>
  <c r="Q606"/>
  <c r="Q587"/>
  <c r="Q555"/>
  <c r="R531"/>
  <c r="R505"/>
  <c r="K482"/>
  <c r="R462"/>
  <c r="R443"/>
  <c r="R378"/>
  <c r="Q315"/>
  <c r="R264"/>
  <c r="Q225"/>
  <c r="Q200"/>
  <c r="Q185"/>
  <c r="Q816"/>
  <c r="R778"/>
  <c r="R721"/>
  <c r="Q704"/>
  <c r="Q671"/>
  <c r="Q647"/>
  <c r="R609"/>
  <c r="Q590"/>
  <c r="R552"/>
  <c r="R526"/>
  <c r="R498"/>
  <c r="R478"/>
  <c r="Q441"/>
  <c r="R413"/>
  <c r="Q380"/>
  <c r="Q355"/>
  <c r="Q342"/>
  <c r="Q312"/>
  <c r="R286"/>
  <c r="R240"/>
  <c r="R183"/>
  <c r="Q165"/>
  <c r="Q127"/>
  <c r="Q813"/>
  <c r="Q772"/>
  <c r="R733"/>
  <c r="Q695"/>
  <c r="R676"/>
  <c r="Q655"/>
  <c r="Q627"/>
  <c r="Q611"/>
  <c r="Q594"/>
  <c r="R576"/>
  <c r="Q538"/>
  <c r="R477"/>
  <c r="R428"/>
  <c r="Q383"/>
  <c r="Q319"/>
  <c r="R292"/>
  <c r="Q223"/>
  <c r="Q181"/>
  <c r="R152"/>
  <c r="Q841"/>
  <c r="Q773"/>
  <c r="R735"/>
  <c r="Q714"/>
  <c r="Q689"/>
  <c r="Q624"/>
  <c r="R577"/>
  <c r="R547"/>
  <c r="R517"/>
  <c r="Q482"/>
  <c r="Q444"/>
  <c r="Q417"/>
  <c r="Q386"/>
  <c r="R363"/>
  <c r="Q339"/>
  <c r="Q323"/>
  <c r="Q277"/>
  <c r="R260"/>
  <c r="Q231"/>
  <c r="R210"/>
  <c r="R185"/>
  <c r="R158"/>
  <c r="Q138"/>
  <c r="Q804"/>
  <c r="Q750"/>
  <c r="Q734"/>
  <c r="R689"/>
  <c r="Q629"/>
  <c r="R605"/>
  <c r="Q576"/>
  <c r="R555"/>
  <c r="R476"/>
  <c r="Q475"/>
  <c r="Q471"/>
  <c r="Q465"/>
  <c r="R463"/>
  <c r="R459"/>
  <c r="R454"/>
  <c r="R449"/>
  <c r="R438"/>
  <c r="R437"/>
  <c r="Q436"/>
  <c r="R435"/>
  <c r="Q433"/>
  <c r="R426"/>
  <c r="R420"/>
  <c r="R419"/>
  <c r="R415"/>
  <c r="R414"/>
  <c r="Q412"/>
  <c r="R405"/>
  <c r="R401"/>
  <c r="Q400"/>
  <c r="Q396"/>
  <c r="R395"/>
  <c r="R394"/>
  <c r="R387"/>
  <c r="R385"/>
  <c r="Q384"/>
  <c r="R381"/>
  <c r="R376"/>
  <c r="Q375"/>
  <c r="Q372"/>
  <c r="Q370"/>
  <c r="Q361"/>
  <c r="Q357"/>
  <c r="R355"/>
  <c r="Q354"/>
  <c r="Q352"/>
  <c r="Q349"/>
  <c r="R342"/>
  <c r="Q340"/>
  <c r="Q335"/>
  <c r="Q334"/>
  <c r="R333"/>
  <c r="Q330"/>
  <c r="R318"/>
  <c r="R314"/>
  <c r="Q313"/>
  <c r="R312"/>
  <c r="Q306"/>
  <c r="Q305"/>
  <c r="R302"/>
  <c r="Q301"/>
  <c r="Q300"/>
  <c r="Q298"/>
  <c r="Q294"/>
  <c r="Q278"/>
  <c r="Q274"/>
  <c r="R273"/>
  <c r="R259"/>
  <c r="Q258"/>
  <c r="Q257"/>
  <c r="R255"/>
  <c r="Q244"/>
  <c r="R222"/>
  <c r="Q184"/>
  <c r="Q159"/>
  <c r="Q135"/>
  <c r="Q826"/>
  <c r="Q798"/>
  <c r="Q783"/>
  <c r="R749"/>
  <c r="R720"/>
  <c r="Q688"/>
  <c r="R660"/>
  <c r="R631"/>
  <c r="R600"/>
  <c r="R570"/>
  <c r="Q557"/>
  <c r="Q517"/>
  <c r="R482"/>
  <c r="R451"/>
  <c r="Q426"/>
  <c r="Q411"/>
  <c r="Q390"/>
  <c r="R369"/>
  <c r="R330"/>
  <c r="Q307"/>
  <c r="R283"/>
  <c r="R261"/>
  <c r="Q237"/>
  <c r="R208"/>
  <c r="Q191"/>
  <c r="R135"/>
  <c r="R822"/>
  <c r="R807"/>
  <c r="R789"/>
  <c r="R769"/>
  <c r="Q739"/>
  <c r="R702"/>
  <c r="Q679"/>
  <c r="Q668"/>
  <c r="Q663"/>
  <c r="R625"/>
  <c r="R584"/>
  <c r="R542"/>
  <c r="R527"/>
  <c r="R489"/>
  <c r="Q468"/>
  <c r="R856"/>
  <c r="R851"/>
  <c r="R833"/>
  <c r="R811"/>
  <c r="Q786"/>
  <c r="R754"/>
  <c r="Q731"/>
  <c r="R697"/>
  <c r="Q645"/>
  <c r="R637"/>
  <c r="Q620"/>
  <c r="R573"/>
  <c r="R537"/>
  <c r="R506"/>
  <c r="Q486"/>
  <c r="K467"/>
  <c r="R434"/>
  <c r="Q369"/>
  <c r="R327"/>
  <c r="Q292"/>
  <c r="R279"/>
  <c r="Q241"/>
  <c r="R198"/>
  <c r="R153"/>
  <c r="BK858"/>
  <c r="BK809"/>
  <c r="BK773"/>
  <c r="K704"/>
  <c r="BE704"/>
  <c r="K631"/>
  <c r="BE631"/>
  <c r="K568"/>
  <c r="BE568"/>
  <c r="BK533"/>
  <c r="BK461"/>
  <c r="K399"/>
  <c r="BE399"/>
  <c r="K362"/>
  <c r="BE362"/>
  <c r="BK295"/>
  <c r="K228"/>
  <c r="BE228"/>
  <c r="BK835"/>
  <c r="K738"/>
  <c r="BE738"/>
  <c r="K659"/>
  <c r="BE659"/>
  <c r="K605"/>
  <c r="BE605"/>
  <c r="BK573"/>
  <c r="K543"/>
  <c r="BE543"/>
  <c r="BK497"/>
  <c r="K412"/>
  <c r="BE412"/>
  <c r="BK375"/>
  <c r="BK340"/>
  <c r="BK301"/>
  <c r="K236"/>
  <c r="BE236"/>
  <c r="K179"/>
  <c r="BE179"/>
  <c r="BK135"/>
  <c r="BK814"/>
  <c r="K705"/>
  <c r="BE705"/>
  <c r="K611"/>
  <c r="BE611"/>
  <c r="K521"/>
  <c r="BE521"/>
  <c r="BK472"/>
  <c r="K426"/>
  <c r="BE426"/>
  <c r="BK398"/>
  <c r="BK316"/>
  <c r="K264"/>
  <c r="BE264"/>
  <c r="BK235"/>
  <c r="K192"/>
  <c r="BE192"/>
  <c r="BK152"/>
  <c r="BK849"/>
  <c r="BK798"/>
  <c r="K774"/>
  <c r="BE774"/>
  <c r="BK735"/>
  <c r="K698"/>
  <c r="BE698"/>
  <c r="K613"/>
  <c r="BE613"/>
  <c r="K540"/>
  <c r="BE540"/>
  <c r="BK499"/>
  <c r="K429"/>
  <c r="BE429"/>
  <c r="K397"/>
  <c r="BE397"/>
  <c r="K355"/>
  <c r="BE355"/>
  <c r="BK268"/>
  <c r="K229"/>
  <c r="BE229"/>
  <c r="BK195"/>
  <c r="K157"/>
  <c r="BE157"/>
  <c r="BK764"/>
  <c r="BK690"/>
  <c r="BK570"/>
  <c r="BK494"/>
  <c r="BK447"/>
  <c r="BK673"/>
  <c r="K603"/>
  <c r="BE603"/>
  <c r="BK562"/>
  <c r="K541"/>
  <c r="BE541"/>
  <c r="K466"/>
  <c r="BE466"/>
  <c r="K376"/>
  <c r="BE376"/>
  <c r="BK332"/>
  <c r="BK278"/>
  <c r="K216"/>
  <c r="BE216"/>
  <c r="K161"/>
  <c r="BE161"/>
  <c r="K283"/>
  <c r="BE283"/>
  <c r="BK191"/>
  <c r="K142"/>
  <c r="BE142"/>
  <c r="BK786"/>
  <c r="BK725"/>
  <c r="K691"/>
  <c r="BE691"/>
  <c r="BK609"/>
  <c r="K578"/>
  <c r="BE578"/>
  <c r="BK492"/>
  <c r="BK463"/>
  <c r="K422"/>
  <c r="BE422"/>
  <c r="K369"/>
  <c r="BE369"/>
  <c r="K330"/>
  <c r="BE330"/>
  <c r="BK269"/>
  <c r="K245"/>
  <c r="BE245"/>
  <c r="K173"/>
  <c r="BE173"/>
  <c r="BK160"/>
  <c i="2" r="F38"/>
  <c r="R146"/>
  <c r="R142"/>
  <c r="Q137"/>
  <c r="Q130"/>
  <c r="Q126"/>
  <c r="R118"/>
  <c r="F37"/>
  <c r="BK119"/>
  <c i="3" r="Q277"/>
  <c r="R249"/>
  <c r="Q191"/>
  <c r="R121"/>
  <c r="Q299"/>
  <c r="Q231"/>
  <c r="Q155"/>
  <c r="R263"/>
  <c r="R181"/>
  <c r="R329"/>
  <c r="Q283"/>
  <c r="Q249"/>
  <c r="R209"/>
  <c r="R161"/>
  <c r="Q305"/>
  <c r="R217"/>
  <c r="R147"/>
  <c r="Q279"/>
  <c r="R259"/>
  <c r="R219"/>
  <c r="Q157"/>
  <c r="R354"/>
  <c r="Q329"/>
  <c r="R289"/>
  <c r="Q229"/>
  <c r="Q193"/>
  <c r="R352"/>
  <c r="Q315"/>
  <c r="R257"/>
  <c r="Q209"/>
  <c r="R159"/>
  <c r="BK352"/>
  <c r="BK201"/>
  <c r="K257"/>
  <c r="BE257"/>
  <c r="BK195"/>
  <c r="K307"/>
  <c r="BE307"/>
  <c r="K245"/>
  <c r="BE245"/>
  <c r="BK165"/>
  <c r="BK289"/>
  <c r="K147"/>
  <c r="BE147"/>
  <c r="K203"/>
  <c r="BE203"/>
  <c r="BK177"/>
  <c r="BK287"/>
  <c r="BK219"/>
  <c r="BK241"/>
  <c r="BK161"/>
  <c i="4" r="Q977"/>
  <c r="R948"/>
  <c r="R917"/>
  <c r="R870"/>
  <c r="R851"/>
  <c r="R835"/>
  <c r="Q781"/>
  <c r="R748"/>
  <c r="R723"/>
  <c r="R683"/>
  <c r="R646"/>
  <c r="Q634"/>
  <c r="Q618"/>
  <c r="R567"/>
  <c r="Q540"/>
  <c r="Q526"/>
  <c r="Q506"/>
  <c r="R481"/>
  <c r="Q466"/>
  <c r="R404"/>
  <c r="Q373"/>
  <c r="Q350"/>
  <c r="R320"/>
  <c r="Q304"/>
  <c r="Q275"/>
  <c r="Q238"/>
  <c r="Q214"/>
  <c r="Q194"/>
  <c r="R159"/>
  <c r="Q139"/>
  <c r="R123"/>
  <c r="R1004"/>
  <c r="R968"/>
  <c r="R946"/>
  <c r="Q915"/>
  <c r="Q879"/>
  <c r="Q837"/>
  <c r="R825"/>
  <c r="R774"/>
  <c r="Q747"/>
  <c r="Q721"/>
  <c r="BK687"/>
  <c r="R664"/>
  <c r="Q646"/>
  <c r="Q617"/>
  <c r="Q583"/>
  <c r="Q547"/>
  <c r="K540"/>
  <c r="R517"/>
  <c r="R502"/>
  <c r="R473"/>
  <c r="Q453"/>
  <c r="Q414"/>
  <c r="Q368"/>
  <c r="R346"/>
  <c r="R311"/>
  <c r="R285"/>
  <c r="R246"/>
  <c r="Q219"/>
  <c r="Q198"/>
  <c r="R183"/>
  <c r="Q149"/>
  <c r="Q128"/>
  <c r="R1010"/>
  <c r="R995"/>
  <c r="R947"/>
  <c r="R924"/>
  <c r="R842"/>
  <c r="Q813"/>
  <c r="R776"/>
  <c r="Q744"/>
  <c r="R710"/>
  <c r="R681"/>
  <c r="Q663"/>
  <c r="R623"/>
  <c r="Q603"/>
  <c r="R571"/>
  <c r="R525"/>
  <c r="R498"/>
  <c r="Q473"/>
  <c r="Q452"/>
  <c r="R424"/>
  <c r="Q408"/>
  <c r="R356"/>
  <c r="R331"/>
  <c r="R292"/>
  <c r="R283"/>
  <c r="Q258"/>
  <c r="R249"/>
  <c r="Q235"/>
  <c r="R185"/>
  <c r="R154"/>
  <c r="R1025"/>
  <c r="Q1011"/>
  <c r="Q969"/>
  <c r="Q921"/>
  <c r="Q887"/>
  <c r="R863"/>
  <c r="Q846"/>
  <c r="Q827"/>
  <c r="Q808"/>
  <c r="Q788"/>
  <c r="Q770"/>
  <c r="R738"/>
  <c r="R713"/>
  <c r="R697"/>
  <c r="R674"/>
  <c r="Q655"/>
  <c r="Q631"/>
  <c r="R609"/>
  <c r="R581"/>
  <c r="R559"/>
  <c r="R534"/>
  <c r="Q497"/>
  <c r="R469"/>
  <c r="Q429"/>
  <c r="Q392"/>
  <c r="Q370"/>
  <c r="R350"/>
  <c r="R310"/>
  <c r="R257"/>
  <c r="Q205"/>
  <c r="R178"/>
  <c r="Q155"/>
  <c r="Q126"/>
  <c r="R1016"/>
  <c r="Q1006"/>
  <c r="Q965"/>
  <c r="Q953"/>
  <c r="R935"/>
  <c r="R885"/>
  <c r="R854"/>
  <c r="Q817"/>
  <c r="R795"/>
  <c r="R757"/>
  <c r="R735"/>
  <c r="Q711"/>
  <c r="Q697"/>
  <c r="R663"/>
  <c r="Q643"/>
  <c r="Q594"/>
  <c r="Q572"/>
  <c r="R546"/>
  <c r="Q479"/>
  <c r="Q459"/>
  <c r="Q437"/>
  <c r="Q401"/>
  <c r="Q367"/>
  <c r="Q353"/>
  <c r="R339"/>
  <c r="Q922"/>
  <c r="R905"/>
  <c r="Q895"/>
  <c r="R862"/>
  <c r="Q818"/>
  <c r="R767"/>
  <c r="Q751"/>
  <c r="Q727"/>
  <c r="Q692"/>
  <c r="R667"/>
  <c r="Q610"/>
  <c r="R376"/>
  <c r="R321"/>
  <c r="R295"/>
  <c r="Q268"/>
  <c r="R243"/>
  <c r="Q226"/>
  <c r="R202"/>
  <c r="R164"/>
  <c r="R129"/>
  <c r="Q999"/>
  <c r="Q966"/>
  <c r="Q948"/>
  <c r="R928"/>
  <c r="R876"/>
  <c r="Q821"/>
  <c r="Q789"/>
  <c r="R746"/>
  <c r="R725"/>
  <c r="R691"/>
  <c r="R665"/>
  <c r="Q622"/>
  <c r="Q606"/>
  <c r="R583"/>
  <c r="R570"/>
  <c r="R549"/>
  <c r="R505"/>
  <c r="R485"/>
  <c r="R447"/>
  <c r="R410"/>
  <c r="R387"/>
  <c r="R337"/>
  <c r="R271"/>
  <c r="Q231"/>
  <c r="Q201"/>
  <c r="Q175"/>
  <c r="Q147"/>
  <c r="Q1051"/>
  <c r="Q1048"/>
  <c r="Q1045"/>
  <c r="R1042"/>
  <c r="R1038"/>
  <c r="R1033"/>
  <c r="Q1028"/>
  <c r="R1003"/>
  <c r="R982"/>
  <c r="R962"/>
  <c r="Q925"/>
  <c r="R910"/>
  <c r="R889"/>
  <c r="R853"/>
  <c r="R806"/>
  <c r="Q780"/>
  <c r="Q752"/>
  <c r="R718"/>
  <c r="K693"/>
  <c r="R643"/>
  <c r="R224"/>
  <c r="R190"/>
  <c r="K980"/>
  <c r="BE980"/>
  <c r="K950"/>
  <c r="BE950"/>
  <c r="BK891"/>
  <c r="K813"/>
  <c r="BE813"/>
  <c r="BK780"/>
  <c r="BK720"/>
  <c r="BK656"/>
  <c r="K594"/>
  <c r="BE594"/>
  <c r="K541"/>
  <c r="BE541"/>
  <c r="BK484"/>
  <c r="BK414"/>
  <c r="K370"/>
  <c r="BE370"/>
  <c r="BK330"/>
  <c r="BK276"/>
  <c r="BK133"/>
  <c r="K979"/>
  <c r="BE979"/>
  <c r="BK874"/>
  <c r="K638"/>
  <c r="BE638"/>
  <c r="K578"/>
  <c r="BE578"/>
  <c r="BK491"/>
  <c r="K465"/>
  <c r="BE465"/>
  <c r="K415"/>
  <c r="BE415"/>
  <c r="BK349"/>
  <c r="K314"/>
  <c r="BE314"/>
  <c r="K274"/>
  <c r="BE274"/>
  <c r="K233"/>
  <c r="BE233"/>
  <c r="BK173"/>
  <c r="BK1051"/>
  <c r="K963"/>
  <c r="BE963"/>
  <c r="BK920"/>
  <c r="BK859"/>
  <c r="BK794"/>
  <c r="K763"/>
  <c r="BE763"/>
  <c r="K696"/>
  <c r="BE696"/>
  <c r="K641"/>
  <c r="BE641"/>
  <c r="BK580"/>
  <c r="K528"/>
  <c r="BE528"/>
  <c r="K501"/>
  <c r="BE501"/>
  <c r="BK461"/>
  <c r="BK425"/>
  <c r="BK257"/>
  <c r="K228"/>
  <c r="BE228"/>
  <c r="K165"/>
  <c r="BE165"/>
  <c r="BK128"/>
  <c r="BK966"/>
  <c r="K912"/>
  <c r="BE912"/>
  <c r="K792"/>
  <c r="BE792"/>
  <c r="K744"/>
  <c r="BE744"/>
  <c r="BK711"/>
  <c r="K642"/>
  <c r="BE642"/>
  <c r="K610"/>
  <c r="BE610"/>
  <c r="BK564"/>
  <c r="K511"/>
  <c r="BE511"/>
  <c r="K458"/>
  <c r="BE458"/>
  <c r="K387"/>
  <c r="BE387"/>
  <c r="K355"/>
  <c r="BE355"/>
  <c r="K271"/>
  <c r="BE271"/>
  <c r="BK193"/>
  <c r="K143"/>
  <c r="BE143"/>
  <c r="K985"/>
  <c r="BE985"/>
  <c r="K926"/>
  <c r="BE926"/>
  <c r="K877"/>
  <c r="BE877"/>
  <c r="K823"/>
  <c r="BE823"/>
  <c r="K782"/>
  <c r="BE782"/>
  <c r="BK750"/>
  <c r="K707"/>
  <c r="BE707"/>
  <c r="K620"/>
  <c r="BE620"/>
  <c r="BK520"/>
  <c r="K345"/>
  <c r="BE345"/>
  <c r="K293"/>
  <c r="BE293"/>
  <c r="K250"/>
  <c r="BE250"/>
  <c r="K185"/>
  <c r="BE185"/>
  <c r="K169"/>
  <c r="BE169"/>
  <c r="K1033"/>
  <c r="BE1033"/>
  <c r="BK1023"/>
  <c r="BK1014"/>
  <c r="K1006"/>
  <c r="BE1006"/>
  <c r="K999"/>
  <c r="BE999"/>
  <c r="K962"/>
  <c r="BE962"/>
  <c r="K935"/>
  <c r="BE935"/>
  <c r="K850"/>
  <c r="BE850"/>
  <c r="K800"/>
  <c r="BE800"/>
  <c r="K742"/>
  <c r="BE742"/>
  <c r="K706"/>
  <c r="BE706"/>
  <c r="K654"/>
  <c r="BE654"/>
  <c r="K621"/>
  <c r="BE621"/>
  <c r="K565"/>
  <c r="BE565"/>
  <c r="K512"/>
  <c r="BE512"/>
  <c r="K382"/>
  <c r="BE382"/>
  <c r="BK320"/>
  <c r="BK259"/>
  <c r="K221"/>
  <c r="BE221"/>
  <c r="K180"/>
  <c r="BE180"/>
  <c r="BK1034"/>
  <c r="K956"/>
  <c r="BE956"/>
  <c r="K885"/>
  <c r="BE885"/>
  <c r="BK841"/>
  <c r="K523"/>
  <c r="BE523"/>
  <c r="K434"/>
  <c r="BE434"/>
  <c r="K285"/>
  <c r="BE285"/>
  <c r="BK249"/>
  <c r="K199"/>
  <c r="BE199"/>
  <c r="K129"/>
  <c r="BE129"/>
  <c r="BK972"/>
  <c r="BK917"/>
  <c r="K879"/>
  <c r="BE879"/>
  <c r="BK821"/>
  <c r="K766"/>
  <c r="BE766"/>
  <c r="K703"/>
  <c r="BE703"/>
  <c r="K673"/>
  <c r="BE673"/>
  <c r="K631"/>
  <c r="BE631"/>
  <c r="K574"/>
  <c r="BE574"/>
  <c r="BK540"/>
  <c r="K505"/>
  <c r="BE505"/>
  <c r="BK455"/>
  <c r="BK411"/>
  <c r="K381"/>
  <c r="BE381"/>
  <c r="K321"/>
  <c r="BE321"/>
  <c r="BK301"/>
  <c r="BK264"/>
  <c r="K152"/>
  <c r="BE152"/>
  <c i="5" r="Q806"/>
  <c r="Q779"/>
  <c r="R751"/>
  <c r="Q729"/>
  <c r="R716"/>
  <c r="R669"/>
  <c r="R638"/>
  <c r="Q613"/>
  <c r="R586"/>
  <c r="R543"/>
  <c r="R533"/>
  <c r="Q521"/>
  <c r="Q488"/>
  <c r="Q470"/>
  <c r="K455"/>
  <c r="R403"/>
  <c r="R358"/>
  <c r="Q327"/>
  <c r="R299"/>
  <c r="Q280"/>
  <c r="R248"/>
  <c r="Q218"/>
  <c r="R196"/>
  <c r="Q175"/>
  <c r="Q136"/>
  <c r="Q819"/>
  <c r="Q787"/>
  <c r="R729"/>
  <c r="Q709"/>
  <c r="Q676"/>
  <c r="R648"/>
  <c r="R619"/>
  <c r="Q598"/>
  <c r="Q556"/>
  <c r="Q541"/>
  <c r="R512"/>
  <c r="R496"/>
  <c r="Q453"/>
  <c r="R424"/>
  <c r="R404"/>
  <c r="R370"/>
  <c r="R348"/>
  <c r="R315"/>
  <c r="Q302"/>
  <c r="Q293"/>
  <c r="R254"/>
  <c r="R209"/>
  <c r="Q180"/>
  <c r="R160"/>
  <c r="Q831"/>
  <c r="Q776"/>
  <c r="R745"/>
  <c r="R709"/>
  <c r="Q687"/>
  <c r="Q672"/>
  <c r="R641"/>
  <c r="R606"/>
  <c r="R590"/>
  <c r="R574"/>
  <c r="R539"/>
  <c r="R499"/>
  <c r="R444"/>
  <c r="K398"/>
  <c r="Q359"/>
  <c r="Q303"/>
  <c r="Q254"/>
  <c r="Q211"/>
  <c r="Q177"/>
  <c r="K156"/>
  <c r="Q140"/>
  <c r="R791"/>
  <c r="R756"/>
  <c r="R732"/>
  <c r="Q711"/>
  <c r="R690"/>
  <c r="Q648"/>
  <c r="R585"/>
  <c r="Q529"/>
  <c r="Q508"/>
  <c r="R486"/>
  <c r="Q443"/>
  <c r="R410"/>
  <c r="R389"/>
  <c r="R356"/>
  <c r="R329"/>
  <c r="Q287"/>
  <c r="Q271"/>
  <c r="R246"/>
  <c r="Q224"/>
  <c r="Q208"/>
  <c r="R182"/>
  <c r="Q152"/>
  <c r="Q143"/>
  <c r="R837"/>
  <c r="R813"/>
  <c r="R759"/>
  <c r="R746"/>
  <c r="R718"/>
  <c r="Q616"/>
  <c r="R594"/>
  <c r="R554"/>
  <c r="Q544"/>
  <c r="R509"/>
  <c r="Q490"/>
  <c r="R235"/>
  <c r="R203"/>
  <c r="Q153"/>
  <c r="R829"/>
  <c r="Q815"/>
  <c r="R800"/>
  <c r="R763"/>
  <c r="Q725"/>
  <c r="Q696"/>
  <c r="R683"/>
  <c r="R655"/>
  <c r="Q634"/>
  <c r="Q610"/>
  <c r="Q583"/>
  <c r="Q569"/>
  <c r="Q550"/>
  <c r="Q503"/>
  <c r="K481"/>
  <c r="Q455"/>
  <c r="Q448"/>
  <c r="Q428"/>
  <c r="Q401"/>
  <c r="Q373"/>
  <c r="Q347"/>
  <c r="Q310"/>
  <c r="R274"/>
  <c r="Q248"/>
  <c r="R231"/>
  <c r="R202"/>
  <c r="R154"/>
  <c r="Q132"/>
  <c r="R821"/>
  <c r="Q802"/>
  <c r="R781"/>
  <c r="R765"/>
  <c r="Q727"/>
  <c r="Q701"/>
  <c r="R678"/>
  <c r="R639"/>
  <c r="R629"/>
  <c r="R596"/>
  <c r="Q560"/>
  <c r="Q537"/>
  <c r="R514"/>
  <c r="Q485"/>
  <c r="Q451"/>
  <c r="R427"/>
  <c r="R391"/>
  <c r="Q364"/>
  <c r="Q328"/>
  <c r="R282"/>
  <c r="Q246"/>
  <c r="R224"/>
  <c r="Q205"/>
  <c r="R188"/>
  <c r="Q148"/>
  <c r="R131"/>
  <c r="R858"/>
  <c r="R855"/>
  <c r="Q847"/>
  <c r="R827"/>
  <c r="Q792"/>
  <c r="R776"/>
  <c r="Q753"/>
  <c r="R704"/>
  <c r="R674"/>
  <c r="Q643"/>
  <c r="R627"/>
  <c r="R589"/>
  <c r="Q558"/>
  <c r="Q520"/>
  <c r="Q478"/>
  <c r="Q450"/>
  <c r="R429"/>
  <c r="R402"/>
  <c r="R368"/>
  <c r="R335"/>
  <c r="R291"/>
  <c r="R262"/>
  <c r="Q212"/>
  <c r="R177"/>
  <c r="Q128"/>
  <c r="BK802"/>
  <c r="BK708"/>
  <c r="K628"/>
  <c r="BE628"/>
  <c r="BK580"/>
  <c r="K544"/>
  <c r="BE544"/>
  <c r="BK503"/>
  <c r="BK380"/>
  <c r="BK329"/>
  <c r="BK241"/>
  <c r="K839"/>
  <c r="BE839"/>
  <c r="BK797"/>
  <c r="K699"/>
  <c r="BE699"/>
  <c r="BK654"/>
  <c r="K596"/>
  <c r="BE596"/>
  <c r="BK565"/>
  <c r="K526"/>
  <c r="BE526"/>
  <c r="BK480"/>
  <c r="BK450"/>
  <c r="K378"/>
  <c r="BE378"/>
  <c r="BK327"/>
  <c r="K298"/>
  <c r="BE298"/>
  <c r="BK225"/>
  <c r="BK155"/>
  <c r="BK818"/>
  <c r="K757"/>
  <c r="BE757"/>
  <c r="K695"/>
  <c r="BE695"/>
  <c r="K607"/>
  <c r="BE607"/>
  <c r="K525"/>
  <c r="BE525"/>
  <c r="BK509"/>
  <c r="BK443"/>
  <c r="K400"/>
  <c r="BE400"/>
  <c r="K356"/>
  <c r="BE356"/>
  <c r="BK275"/>
  <c r="BK240"/>
  <c r="K210"/>
  <c r="BE210"/>
  <c r="BK182"/>
  <c r="K143"/>
  <c r="BE143"/>
  <c r="K827"/>
  <c r="BE827"/>
  <c r="BK807"/>
  <c r="K788"/>
  <c r="BE788"/>
  <c r="K761"/>
  <c r="BE761"/>
  <c r="K716"/>
  <c r="BE716"/>
  <c r="K689"/>
  <c r="BE689"/>
  <c r="BK649"/>
  <c r="K626"/>
  <c r="BE626"/>
  <c r="K569"/>
  <c r="BE569"/>
  <c r="K517"/>
  <c r="BE517"/>
  <c r="BK478"/>
  <c r="BK419"/>
  <c r="BK387"/>
  <c r="BK308"/>
  <c r="BK265"/>
  <c r="BK221"/>
  <c r="K183"/>
  <c r="BE183"/>
  <c r="K151"/>
  <c r="BE151"/>
  <c r="K736"/>
  <c r="BE736"/>
  <c r="K650"/>
  <c r="BE650"/>
  <c r="K606"/>
  <c r="BE606"/>
  <c r="BK528"/>
  <c r="K415"/>
  <c r="BE415"/>
  <c r="BK414"/>
  <c r="BK405"/>
  <c r="BK391"/>
  <c r="K374"/>
  <c r="BE374"/>
  <c r="K372"/>
  <c r="BE372"/>
  <c r="K367"/>
  <c r="BE367"/>
  <c r="BK353"/>
  <c r="BK346"/>
  <c r="K331"/>
  <c r="BE331"/>
  <c r="BK328"/>
  <c r="K325"/>
  <c r="BE325"/>
  <c r="K323"/>
  <c r="BE323"/>
  <c r="K294"/>
  <c r="BE294"/>
  <c r="BK289"/>
  <c r="K281"/>
  <c r="BE281"/>
  <c r="K274"/>
  <c r="BE274"/>
  <c r="K259"/>
  <c r="BE259"/>
  <c r="K256"/>
  <c r="BE256"/>
  <c r="K250"/>
  <c r="BE250"/>
  <c r="K232"/>
  <c r="BE232"/>
  <c r="K211"/>
  <c r="BE211"/>
  <c r="BK851"/>
  <c r="K845"/>
  <c r="BE845"/>
  <c r="K826"/>
  <c r="BE826"/>
  <c r="K808"/>
  <c r="BE808"/>
  <c r="K787"/>
  <c r="BE787"/>
  <c r="K758"/>
  <c r="BE758"/>
  <c r="K728"/>
  <c r="BE728"/>
  <c r="K665"/>
  <c r="BE665"/>
  <c r="K636"/>
  <c r="BE636"/>
  <c r="K577"/>
  <c r="BE577"/>
  <c r="BK556"/>
  <c r="BK520"/>
  <c r="BK456"/>
  <c r="K342"/>
  <c r="BE342"/>
  <c r="K304"/>
  <c r="BE304"/>
  <c r="K227"/>
  <c r="BE227"/>
  <c r="K141"/>
  <c r="BE141"/>
  <c r="BK125"/>
  <c r="BK740"/>
  <c r="K692"/>
  <c r="BE692"/>
  <c r="BK641"/>
  <c r="BK507"/>
  <c r="BK407"/>
  <c r="K324"/>
  <c r="BE324"/>
  <c r="BK277"/>
  <c r="K239"/>
  <c r="BE239"/>
  <c r="K176"/>
  <c r="BE176"/>
  <c r="BK812"/>
  <c r="K760"/>
  <c r="BE760"/>
  <c r="K715"/>
  <c r="BE715"/>
  <c r="K668"/>
  <c r="BE668"/>
  <c r="BK621"/>
  <c r="BK590"/>
  <c r="K532"/>
  <c r="BE532"/>
  <c r="BK481"/>
  <c r="BK440"/>
  <c r="K373"/>
  <c r="BE373"/>
  <c r="BK341"/>
  <c r="K296"/>
  <c r="BE296"/>
  <c r="K252"/>
  <c r="BE252"/>
  <c r="K207"/>
  <c r="BE207"/>
  <c r="BK166"/>
  <c r="K132"/>
  <c r="BE132"/>
  <c i="2" r="Q177"/>
  <c r="R175"/>
  <c r="Q171"/>
  <c r="Q168"/>
  <c r="R163"/>
  <c r="R159"/>
  <c r="Q156"/>
  <c r="R147"/>
  <c r="R143"/>
  <c r="R137"/>
  <c r="Q132"/>
  <c r="Q127"/>
  <c r="R119"/>
  <c r="K36"/>
  <c r="BK172"/>
  <c r="BK150"/>
  <c r="BK145"/>
  <c r="BK138"/>
  <c r="BK129"/>
  <c r="BK117"/>
  <c i="3" r="R299"/>
  <c r="Q267"/>
  <c r="Q243"/>
  <c r="Q189"/>
  <c r="R350"/>
  <c r="R267"/>
  <c r="Q211"/>
  <c r="R169"/>
  <c r="Q332"/>
  <c r="Q257"/>
  <c r="R167"/>
  <c r="R315"/>
  <c r="R255"/>
  <c r="R205"/>
  <c r="R143"/>
  <c r="R321"/>
  <c r="Q259"/>
  <c r="Q167"/>
  <c r="R275"/>
  <c r="R251"/>
  <c r="R189"/>
  <c r="R145"/>
  <c r="Q344"/>
  <c r="R323"/>
  <c r="R283"/>
  <c r="R221"/>
  <c r="Q130"/>
  <c r="R292"/>
  <c r="Q219"/>
  <c r="R195"/>
  <c r="Q143"/>
  <c r="BK279"/>
  <c r="BK344"/>
  <c r="K249"/>
  <c r="BE249"/>
  <c r="K319"/>
  <c r="BE319"/>
  <c r="BK255"/>
  <c r="K175"/>
  <c r="BE175"/>
  <c r="BK348"/>
  <c r="K209"/>
  <c r="BE209"/>
  <c r="K325"/>
  <c r="BE325"/>
  <c r="K323"/>
  <c r="BE323"/>
  <c r="K157"/>
  <c r="BE157"/>
  <c r="K295"/>
  <c r="BE295"/>
  <c r="K149"/>
  <c r="BE149"/>
  <c r="BK187"/>
  <c i="4" r="Q1016"/>
  <c r="R980"/>
  <c r="R967"/>
  <c r="Q920"/>
  <c r="R899"/>
  <c r="R864"/>
  <c r="R857"/>
  <c r="Q838"/>
  <c r="Q793"/>
  <c r="R769"/>
  <c r="R741"/>
  <c r="Q704"/>
  <c r="Q661"/>
  <c r="Q644"/>
  <c r="Q625"/>
  <c r="Q578"/>
  <c r="R543"/>
  <c r="Q535"/>
  <c r="Q522"/>
  <c r="R491"/>
  <c r="R472"/>
  <c r="R421"/>
  <c r="Q374"/>
  <c r="Q339"/>
  <c r="Q313"/>
  <c r="R278"/>
  <c r="R216"/>
  <c r="R176"/>
  <c r="Q144"/>
  <c r="Q135"/>
  <c r="R1017"/>
  <c r="Q984"/>
  <c r="R931"/>
  <c r="Q886"/>
  <c r="R858"/>
  <c r="Q832"/>
  <c r="Q790"/>
  <c r="R759"/>
  <c r="R724"/>
  <c r="R678"/>
  <c r="Q652"/>
  <c r="Q627"/>
  <c r="Q613"/>
  <c r="Q584"/>
  <c r="Q557"/>
  <c r="R518"/>
  <c r="R490"/>
  <c r="Q461"/>
  <c r="Q441"/>
  <c r="Q410"/>
  <c r="Q364"/>
  <c r="Q340"/>
  <c r="R316"/>
  <c r="R293"/>
  <c r="R261"/>
  <c r="Q245"/>
  <c r="R220"/>
  <c r="R199"/>
  <c r="R172"/>
  <c r="Q159"/>
  <c r="R139"/>
  <c r="R1014"/>
  <c r="Q988"/>
  <c r="Q955"/>
  <c r="Q929"/>
  <c r="Q889"/>
  <c r="R838"/>
  <c r="R807"/>
  <c r="Q771"/>
  <c r="R739"/>
  <c r="R693"/>
  <c r="Q664"/>
  <c r="R620"/>
  <c r="R605"/>
  <c r="Q585"/>
  <c r="R526"/>
  <c r="K507"/>
  <c r="Q481"/>
  <c r="R457"/>
  <c r="R989"/>
  <c r="R954"/>
  <c r="Q918"/>
  <c r="R893"/>
  <c r="R866"/>
  <c r="R839"/>
  <c r="Q822"/>
  <c r="R794"/>
  <c r="Q768"/>
  <c r="R742"/>
  <c r="R714"/>
  <c r="R692"/>
  <c r="Q672"/>
  <c r="R637"/>
  <c r="Q616"/>
  <c r="R594"/>
  <c r="Q556"/>
  <c r="K524"/>
  <c r="R506"/>
  <c r="Q483"/>
  <c r="Q439"/>
  <c r="R401"/>
  <c r="Q369"/>
  <c r="Q326"/>
  <c r="R300"/>
  <c r="R245"/>
  <c r="Q186"/>
  <c r="R161"/>
  <c r="R1030"/>
  <c r="Q1005"/>
  <c r="Q980"/>
  <c r="Q954"/>
  <c r="Q926"/>
  <c r="R890"/>
  <c r="R873"/>
  <c r="R852"/>
  <c r="R823"/>
  <c r="Q797"/>
  <c r="R755"/>
  <c r="R720"/>
  <c r="R686"/>
  <c r="Q660"/>
  <c r="R611"/>
  <c r="R569"/>
  <c r="Q555"/>
  <c r="R487"/>
  <c r="Q462"/>
  <c r="Q425"/>
  <c r="R395"/>
  <c r="R345"/>
  <c r="Q329"/>
  <c r="R313"/>
  <c r="R282"/>
  <c r="Q264"/>
  <c r="R226"/>
  <c r="Q200"/>
  <c r="Q163"/>
  <c r="Q146"/>
  <c r="Q1030"/>
  <c r="R1006"/>
  <c r="Q989"/>
  <c r="R966"/>
  <c r="Q946"/>
  <c r="R923"/>
  <c r="Q903"/>
  <c r="Q884"/>
  <c r="Q857"/>
  <c r="R824"/>
  <c r="Q778"/>
  <c r="Q760"/>
  <c r="R736"/>
  <c r="K709"/>
  <c r="R676"/>
  <c r="R655"/>
  <c r="R622"/>
  <c r="R592"/>
  <c r="K378"/>
  <c r="Q319"/>
  <c r="Q265"/>
  <c r="R221"/>
  <c r="R180"/>
  <c r="Q172"/>
  <c r="Q140"/>
  <c r="R998"/>
  <c r="Q970"/>
  <c r="Q931"/>
  <c r="Q882"/>
  <c r="R844"/>
  <c r="R792"/>
  <c r="Q773"/>
  <c r="Q741"/>
  <c r="R707"/>
  <c r="Q684"/>
  <c r="R632"/>
  <c r="R610"/>
  <c r="R586"/>
  <c r="R578"/>
  <c r="R557"/>
  <c r="Q536"/>
  <c r="Q512"/>
  <c r="Q476"/>
  <c r="R426"/>
  <c r="R417"/>
  <c r="R388"/>
  <c r="Q356"/>
  <c r="Q335"/>
  <c r="R307"/>
  <c r="R262"/>
  <c r="Q225"/>
  <c r="R198"/>
  <c r="Q158"/>
  <c r="Q141"/>
  <c r="R1051"/>
  <c r="R1047"/>
  <c r="Q1044"/>
  <c r="R1041"/>
  <c r="Q1038"/>
  <c r="R1034"/>
  <c r="Q1018"/>
  <c r="Q998"/>
  <c r="R942"/>
  <c r="R919"/>
  <c r="Q897"/>
  <c r="R860"/>
  <c r="R817"/>
  <c r="Q798"/>
  <c r="R758"/>
  <c r="Q735"/>
  <c r="R679"/>
  <c r="Q639"/>
  <c r="R616"/>
  <c r="Q573"/>
  <c r="R560"/>
  <c r="R527"/>
  <c r="R492"/>
  <c r="R478"/>
  <c r="R451"/>
  <c r="R438"/>
  <c r="Q387"/>
  <c r="R363"/>
  <c r="Q342"/>
  <c r="R302"/>
  <c r="Q292"/>
  <c r="Q269"/>
  <c r="Q210"/>
  <c r="Q188"/>
  <c r="BK1038"/>
  <c r="K955"/>
  <c r="BE955"/>
  <c r="K916"/>
  <c r="BE916"/>
  <c r="K870"/>
  <c r="BE870"/>
  <c r="BK843"/>
  <c r="K785"/>
  <c r="BE785"/>
  <c r="BK753"/>
  <c r="K677"/>
  <c r="BE677"/>
  <c r="BK613"/>
  <c r="BK571"/>
  <c r="K502"/>
  <c r="BE502"/>
  <c r="K474"/>
  <c r="BE474"/>
  <c r="K427"/>
  <c r="BE427"/>
  <c r="K392"/>
  <c r="BE392"/>
  <c r="BK343"/>
  <c r="K311"/>
  <c r="BE311"/>
  <c r="BK157"/>
  <c r="BK933"/>
  <c r="BK855"/>
  <c r="BK616"/>
  <c r="BK572"/>
  <c r="K483"/>
  <c r="BE483"/>
  <c r="BK454"/>
  <c r="K375"/>
  <c r="BE375"/>
  <c r="BK334"/>
  <c r="K294"/>
  <c r="BE294"/>
  <c r="K194"/>
  <c r="BE194"/>
  <c r="K140"/>
  <c r="BE140"/>
  <c r="BK998"/>
  <c r="K889"/>
  <c r="BE889"/>
  <c r="K842"/>
  <c r="BE842"/>
  <c r="BK781"/>
  <c r="K713"/>
  <c r="BE713"/>
  <c r="BK665"/>
  <c r="BK636"/>
  <c r="BK542"/>
  <c r="K464"/>
  <c r="BE464"/>
  <c r="K389"/>
  <c r="BE389"/>
  <c r="BK254"/>
  <c r="BK210"/>
  <c r="BK137"/>
  <c r="BK992"/>
  <c r="K947"/>
  <c r="BE947"/>
  <c r="BK809"/>
  <c r="K787"/>
  <c r="BE787"/>
  <c r="K737"/>
  <c r="BE737"/>
  <c r="BK672"/>
  <c r="BK623"/>
  <c r="BK582"/>
  <c r="K538"/>
  <c r="BE538"/>
  <c r="BK440"/>
  <c r="K399"/>
  <c r="BE399"/>
  <c r="K333"/>
  <c r="BE333"/>
  <c r="BK232"/>
  <c r="BK160"/>
  <c r="K970"/>
  <c r="BE970"/>
  <c r="BK911"/>
  <c r="K867"/>
  <c r="BE867"/>
  <c r="BK814"/>
  <c r="BK774"/>
  <c r="BK736"/>
  <c r="BK702"/>
  <c r="K670"/>
  <c r="BE670"/>
  <c r="K603"/>
  <c r="BE603"/>
  <c r="BK544"/>
  <c r="BK476"/>
  <c r="BK358"/>
  <c r="BK310"/>
  <c r="BK229"/>
  <c r="K177"/>
  <c r="BE177"/>
  <c r="K144"/>
  <c r="BE144"/>
  <c r="K1031"/>
  <c r="BE1031"/>
  <c r="K1022"/>
  <c r="BE1022"/>
  <c r="BK1015"/>
  <c r="K1008"/>
  <c r="BE1008"/>
  <c r="BK1001"/>
  <c r="K949"/>
  <c r="BE949"/>
  <c r="K921"/>
  <c r="BE921"/>
  <c r="K869"/>
  <c r="BE869"/>
  <c r="BK815"/>
  <c r="BK751"/>
  <c r="K667"/>
  <c r="BE667"/>
  <c r="BK628"/>
  <c r="K596"/>
  <c r="BE596"/>
  <c r="K519"/>
  <c r="BE519"/>
  <c r="K422"/>
  <c r="BE422"/>
  <c r="BK374"/>
  <c r="BK337"/>
  <c r="BK256"/>
  <c r="BK206"/>
  <c r="BK168"/>
  <c r="K974"/>
  <c r="BE974"/>
  <c r="K898"/>
  <c r="BE898"/>
  <c r="BK839"/>
  <c r="K469"/>
  <c r="BE469"/>
  <c r="K402"/>
  <c r="BE402"/>
  <c r="K289"/>
  <c r="BE289"/>
  <c r="K253"/>
  <c r="BE253"/>
  <c r="K217"/>
  <c r="BE217"/>
  <c r="BK196"/>
  <c r="BK976"/>
  <c r="K883"/>
  <c r="BE883"/>
  <c r="K829"/>
  <c r="BE829"/>
  <c r="K773"/>
  <c r="BE773"/>
  <c r="BK714"/>
  <c r="K682"/>
  <c r="BE682"/>
  <c r="BK668"/>
  <c r="BK598"/>
  <c r="K562"/>
  <c r="BE562"/>
  <c r="BK517"/>
  <c r="BK482"/>
  <c r="BK459"/>
  <c r="K396"/>
  <c r="BE396"/>
  <c r="K366"/>
  <c r="BE366"/>
  <c r="K318"/>
  <c r="BE318"/>
  <c r="K295"/>
  <c r="BE295"/>
  <c r="BK261"/>
  <c r="BK148"/>
  <c i="5" r="R808"/>
  <c r="R773"/>
  <c r="R740"/>
  <c r="Q724"/>
  <c r="Q700"/>
  <c r="R675"/>
  <c r="Q656"/>
  <c r="Q630"/>
  <c r="R591"/>
  <c r="Q566"/>
  <c r="R532"/>
  <c r="R515"/>
  <c r="R493"/>
  <c r="Q472"/>
  <c r="R455"/>
  <c r="R421"/>
  <c r="Q374"/>
  <c r="R349"/>
  <c r="R325"/>
  <c r="R276"/>
  <c r="R244"/>
  <c r="R206"/>
  <c r="Q171"/>
  <c r="R144"/>
  <c r="R761"/>
  <c r="Q716"/>
  <c r="R679"/>
  <c r="Q651"/>
  <c r="Q625"/>
  <c r="Q603"/>
  <c r="R563"/>
  <c r="Q549"/>
  <c r="Q534"/>
  <c r="R504"/>
  <c r="R484"/>
  <c r="Q454"/>
  <c r="Q420"/>
  <c r="Q402"/>
  <c r="R372"/>
  <c r="R354"/>
  <c r="R332"/>
  <c r="R303"/>
  <c r="Q270"/>
  <c r="Q249"/>
  <c r="Q197"/>
  <c r="R176"/>
  <c r="Q156"/>
  <c r="Q843"/>
  <c r="Q789"/>
  <c r="R766"/>
  <c r="Q721"/>
  <c r="Q678"/>
  <c r="R668"/>
  <c r="R624"/>
  <c r="BK597"/>
  <c r="R579"/>
  <c r="R545"/>
  <c r="R525"/>
  <c r="R469"/>
  <c r="R433"/>
  <c r="Q392"/>
  <c r="R346"/>
  <c r="Q281"/>
  <c r="Q236"/>
  <c r="R201"/>
  <c r="R180"/>
  <c r="R167"/>
  <c r="R142"/>
  <c r="R784"/>
  <c r="Q759"/>
  <c r="R730"/>
  <c r="Q693"/>
  <c r="R653"/>
  <c r="Q608"/>
  <c r="Q552"/>
  <c r="Q524"/>
  <c r="R497"/>
  <c r="R456"/>
  <c r="Q427"/>
  <c r="R399"/>
  <c r="R379"/>
  <c r="R359"/>
  <c r="R331"/>
  <c r="R306"/>
  <c r="R280"/>
  <c r="Q234"/>
  <c r="Q221"/>
  <c r="Q194"/>
  <c r="Q170"/>
  <c r="R140"/>
  <c r="R130"/>
  <c r="R794"/>
  <c r="Q756"/>
  <c r="Q745"/>
  <c r="R728"/>
  <c r="Q683"/>
  <c r="R626"/>
  <c r="Q604"/>
  <c r="Q579"/>
  <c r="R558"/>
  <c r="Q525"/>
  <c r="R253"/>
  <c r="Q232"/>
  <c r="Q206"/>
  <c r="Q178"/>
  <c r="Q145"/>
  <c r="Q824"/>
  <c r="Q812"/>
  <c r="R787"/>
  <c r="Q757"/>
  <c r="R723"/>
  <c r="Q710"/>
  <c r="R659"/>
  <c r="Q637"/>
  <c r="R598"/>
  <c r="Q581"/>
  <c r="R562"/>
  <c r="Q527"/>
  <c r="Q500"/>
  <c r="R465"/>
  <c r="R447"/>
  <c r="Q425"/>
  <c r="R408"/>
  <c r="R371"/>
  <c r="R322"/>
  <c r="R289"/>
  <c r="R271"/>
  <c r="R241"/>
  <c r="R211"/>
  <c r="R162"/>
  <c r="R139"/>
  <c r="Q833"/>
  <c r="R804"/>
  <c r="R782"/>
  <c r="Q763"/>
  <c r="R725"/>
  <c r="Q697"/>
  <c r="Q677"/>
  <c r="R665"/>
  <c r="Q660"/>
  <c r="R634"/>
  <c r="Q622"/>
  <c r="Q592"/>
  <c r="Q545"/>
  <c r="Q532"/>
  <c r="Q513"/>
  <c r="R475"/>
  <c r="R457"/>
  <c r="R430"/>
  <c r="R398"/>
  <c r="Q366"/>
  <c r="Q343"/>
  <c r="R287"/>
  <c r="R263"/>
  <c r="R238"/>
  <c r="R220"/>
  <c r="R207"/>
  <c r="Q164"/>
  <c r="Q149"/>
  <c r="R128"/>
  <c r="R857"/>
  <c r="Q854"/>
  <c r="R847"/>
  <c r="R817"/>
  <c r="R797"/>
  <c r="Q769"/>
  <c r="R739"/>
  <c r="Q690"/>
  <c r="R646"/>
  <c r="Q640"/>
  <c r="R610"/>
  <c r="R575"/>
  <c r="Q542"/>
  <c r="Q505"/>
  <c r="Q474"/>
  <c r="Q447"/>
  <c r="Q414"/>
  <c r="R386"/>
  <c r="Q344"/>
  <c r="Q316"/>
  <c r="Q282"/>
  <c r="Q255"/>
  <c r="R215"/>
  <c r="K134"/>
  <c r="BK833"/>
  <c r="BK776"/>
  <c r="BK684"/>
  <c r="BK593"/>
  <c r="BK553"/>
  <c r="BK531"/>
  <c r="BK413"/>
  <c r="BK351"/>
  <c r="BK293"/>
  <c r="BK853"/>
  <c r="BK791"/>
  <c r="BK686"/>
  <c r="K599"/>
  <c r="BE599"/>
  <c r="K567"/>
  <c r="BE567"/>
  <c r="BK522"/>
  <c r="BK475"/>
  <c r="K437"/>
  <c r="BE437"/>
  <c r="BK368"/>
  <c r="BK314"/>
  <c r="BK266"/>
  <c r="BK198"/>
  <c r="K175"/>
  <c r="BE175"/>
  <c r="K139"/>
  <c r="BE139"/>
  <c r="K789"/>
  <c r="BE789"/>
  <c r="BK739"/>
  <c r="K646"/>
  <c r="BE646"/>
  <c r="BK583"/>
  <c r="K519"/>
  <c r="BE519"/>
  <c r="K495"/>
  <c r="BE495"/>
  <c r="K439"/>
  <c r="BE439"/>
  <c r="BK416"/>
  <c r="BK348"/>
  <c r="K280"/>
  <c r="BE280"/>
  <c r="BK243"/>
  <c r="K206"/>
  <c r="BE206"/>
  <c r="BK168"/>
  <c r="BK129"/>
  <c r="BK824"/>
  <c r="BK800"/>
  <c r="K770"/>
  <c r="BE770"/>
  <c r="BK737"/>
  <c r="K706"/>
  <c r="BE706"/>
  <c r="BK675"/>
  <c r="BK647"/>
  <c r="K598"/>
  <c r="BE598"/>
  <c r="BK557"/>
  <c r="K486"/>
  <c r="BE486"/>
  <c r="K431"/>
  <c r="BE431"/>
  <c r="BK411"/>
  <c r="K389"/>
  <c r="BE389"/>
  <c r="K358"/>
  <c r="BE358"/>
  <c r="BK263"/>
  <c r="K219"/>
  <c r="BE219"/>
  <c r="BK189"/>
  <c r="BK153"/>
  <c r="BK741"/>
  <c r="K679"/>
  <c r="BE679"/>
  <c r="BK633"/>
  <c r="K546"/>
  <c r="BE546"/>
  <c r="K485"/>
  <c r="BE485"/>
  <c r="BK723"/>
  <c r="BK639"/>
  <c r="BK594"/>
  <c r="BK537"/>
  <c r="K493"/>
  <c r="BE493"/>
  <c r="K354"/>
  <c r="BE354"/>
  <c r="BK315"/>
  <c r="BK262"/>
  <c r="BK163"/>
  <c r="K133"/>
  <c r="BE133"/>
  <c r="BK820"/>
  <c r="BK697"/>
  <c r="BK619"/>
  <c r="K423"/>
  <c r="BE423"/>
  <c r="K352"/>
  <c r="BE352"/>
  <c r="K290"/>
  <c r="BE290"/>
  <c r="K244"/>
  <c r="BE244"/>
  <c r="K184"/>
  <c r="BE184"/>
  <c r="K146"/>
  <c r="BE146"/>
  <c r="BK769"/>
  <c r="K718"/>
  <c r="BE718"/>
  <c r="K674"/>
  <c r="BE674"/>
  <c r="K604"/>
  <c r="BE604"/>
  <c r="BK489"/>
  <c r="BK459"/>
  <c r="BK393"/>
  <c r="K357"/>
  <c r="BE357"/>
  <c r="BK306"/>
  <c r="BK267"/>
  <c r="BK231"/>
  <c r="K180"/>
  <c r="BE180"/>
  <c r="BK145"/>
  <c i="2" r="F36"/>
  <c r="Q147"/>
  <c r="Q143"/>
  <c r="R139"/>
  <c r="R132"/>
  <c r="R126"/>
  <c r="R120"/>
  <c r="Q117"/>
  <c r="BK171"/>
  <c r="BK178"/>
  <c r="BK159"/>
  <c r="BK167"/>
  <c r="BK147"/>
  <c r="BK142"/>
  <c r="BK137"/>
  <c r="BK126"/>
  <c i="3" r="R332"/>
  <c r="Q285"/>
  <c r="R227"/>
  <c r="Q139"/>
  <c r="Q275"/>
  <c r="R237"/>
  <c r="R139"/>
  <c r="Q307"/>
  <c r="Q233"/>
  <c r="R173"/>
  <c r="Q325"/>
  <c r="R247"/>
  <c r="Q195"/>
  <c r="Q135"/>
  <c r="R309"/>
  <c r="Q237"/>
  <c r="R193"/>
  <c r="Q137"/>
  <c r="R261"/>
  <c r="Q199"/>
  <c r="R135"/>
  <c r="Q340"/>
  <c r="Q303"/>
  <c r="Q239"/>
  <c r="R183"/>
  <c r="Q327"/>
  <c r="Q287"/>
  <c r="R199"/>
  <c r="Q159"/>
  <c r="BK354"/>
  <c r="BK259"/>
  <c r="BK350"/>
  <c r="BK237"/>
  <c r="BK141"/>
  <c r="K261"/>
  <c r="BE261"/>
  <c r="K145"/>
  <c r="BE145"/>
  <c r="K169"/>
  <c r="BE169"/>
  <c r="BK321"/>
  <c r="BK317"/>
  <c r="K205"/>
  <c r="BE205"/>
  <c r="K281"/>
  <c r="BE281"/>
  <c r="K213"/>
  <c r="BE213"/>
  <c r="K251"/>
  <c r="BE251"/>
  <c i="4" r="Q1008"/>
  <c r="Q978"/>
  <c r="Q963"/>
  <c r="Q930"/>
  <c r="R906"/>
  <c r="R861"/>
  <c r="Q847"/>
  <c r="Q825"/>
  <c r="R788"/>
  <c r="Q766"/>
  <c r="Q736"/>
  <c r="Q712"/>
  <c r="Q676"/>
  <c r="R651"/>
  <c r="R639"/>
  <c r="Q589"/>
  <c r="Q550"/>
  <c r="R537"/>
  <c r="Q511"/>
  <c r="Q487"/>
  <c r="R440"/>
  <c r="R392"/>
  <c r="R366"/>
  <c r="R314"/>
  <c r="Q302"/>
  <c r="Q262"/>
  <c r="R227"/>
  <c r="R195"/>
  <c r="Q150"/>
  <c r="R136"/>
  <c r="R1023"/>
  <c r="Q981"/>
  <c r="R951"/>
  <c r="R914"/>
  <c r="Q868"/>
  <c r="Q833"/>
  <c r="R821"/>
  <c r="R782"/>
  <c r="R744"/>
  <c r="Q691"/>
  <c r="R650"/>
  <c r="R624"/>
  <c r="R588"/>
  <c r="Q568"/>
  <c r="R540"/>
  <c r="R512"/>
  <c r="R479"/>
  <c r="Q463"/>
  <c r="Q415"/>
  <c r="R394"/>
  <c r="Q344"/>
  <c r="R309"/>
  <c r="R276"/>
  <c r="Q236"/>
  <c r="R212"/>
  <c r="R194"/>
  <c r="Q178"/>
  <c r="Q162"/>
  <c r="Q123"/>
  <c r="Q1002"/>
  <c r="R977"/>
  <c r="Q944"/>
  <c r="Q911"/>
  <c r="R843"/>
  <c r="R819"/>
  <c r="R793"/>
  <c r="R754"/>
  <c r="R727"/>
  <c r="R690"/>
  <c r="Q669"/>
  <c r="Q632"/>
  <c r="R598"/>
  <c r="R573"/>
  <c r="Q545"/>
  <c r="R511"/>
  <c r="R489"/>
  <c r="Q460"/>
  <c r="Q434"/>
  <c r="R377"/>
  <c r="Q349"/>
  <c r="R334"/>
  <c r="Q301"/>
  <c r="R277"/>
  <c r="Q257"/>
  <c r="Q237"/>
  <c r="R215"/>
  <c r="R160"/>
  <c r="R1028"/>
  <c r="R990"/>
  <c r="R965"/>
  <c r="Q945"/>
  <c r="Q901"/>
  <c r="R871"/>
  <c r="R847"/>
  <c r="R834"/>
  <c r="R818"/>
  <c r="Q802"/>
  <c r="R785"/>
  <c r="Q753"/>
  <c r="Q699"/>
  <c r="R682"/>
  <c r="R662"/>
  <c r="R638"/>
  <c r="R607"/>
  <c r="Q587"/>
  <c r="R545"/>
  <c r="R513"/>
  <c r="Q490"/>
  <c r="Q456"/>
  <c r="Q399"/>
  <c r="R375"/>
  <c r="R358"/>
  <c r="R322"/>
  <c r="R294"/>
  <c r="R235"/>
  <c r="R179"/>
  <c r="R150"/>
  <c r="R124"/>
  <c r="Q1007"/>
  <c r="Q973"/>
  <c r="R952"/>
  <c r="R916"/>
  <c r="R882"/>
  <c r="Q858"/>
  <c r="R831"/>
  <c r="R801"/>
  <c r="R775"/>
  <c r="Q725"/>
  <c r="R698"/>
  <c r="R661"/>
  <c r="R615"/>
  <c r="Q582"/>
  <c r="R531"/>
  <c r="Q482"/>
  <c r="R464"/>
  <c r="Q433"/>
  <c r="Q385"/>
  <c r="R359"/>
  <c r="R344"/>
  <c r="Q300"/>
  <c r="Q271"/>
  <c r="R238"/>
  <c r="Q216"/>
  <c r="R184"/>
  <c r="Q156"/>
  <c r="R134"/>
  <c r="R1020"/>
  <c r="R1002"/>
  <c r="R979"/>
  <c r="Q951"/>
  <c r="Q928"/>
  <c r="Q909"/>
  <c r="Q896"/>
  <c r="R877"/>
  <c r="Q844"/>
  <c r="Q795"/>
  <c r="Q764"/>
  <c r="Q738"/>
  <c r="Q716"/>
  <c r="Q685"/>
  <c r="Q656"/>
  <c r="Q624"/>
  <c r="R600"/>
  <c r="Q359"/>
  <c r="Q309"/>
  <c r="R274"/>
  <c r="Q227"/>
  <c r="Q183"/>
  <c r="R156"/>
  <c r="R1032"/>
  <c r="Q991"/>
  <c r="Q958"/>
  <c r="Q943"/>
  <c r="R922"/>
  <c r="Q878"/>
  <c r="Q831"/>
  <c r="Q784"/>
  <c r="Q759"/>
  <c r="Q718"/>
  <c r="Q700"/>
  <c r="Q682"/>
  <c r="R635"/>
  <c r="R613"/>
  <c r="R585"/>
  <c r="R558"/>
  <c r="Q539"/>
  <c r="R493"/>
  <c r="R448"/>
  <c r="R433"/>
  <c r="Q409"/>
  <c r="Q380"/>
  <c r="R353"/>
  <c r="Q312"/>
  <c r="Q277"/>
  <c r="R267"/>
  <c r="R234"/>
  <c r="Q924"/>
  <c r="Q907"/>
  <c r="Q873"/>
  <c r="R820"/>
  <c r="Q794"/>
  <c r="Q779"/>
  <c r="BK738"/>
  <c r="Q703"/>
  <c r="Q687"/>
  <c r="Q637"/>
  <c r="K615"/>
  <c r="R568"/>
  <c r="Q553"/>
  <c r="Q510"/>
  <c r="Q477"/>
  <c r="R454"/>
  <c r="R420"/>
  <c r="R386"/>
  <c r="R374"/>
  <c r="Q320"/>
  <c r="Q299"/>
  <c r="R272"/>
  <c r="R247"/>
  <c r="R192"/>
  <c r="R126"/>
  <c r="K987"/>
  <c r="BE987"/>
  <c r="K927"/>
  <c r="BE927"/>
  <c r="K876"/>
  <c r="BE876"/>
  <c r="BK816"/>
  <c r="K740"/>
  <c r="BE740"/>
  <c r="BK662"/>
  <c r="K627"/>
  <c r="BE627"/>
  <c r="BK586"/>
  <c r="BK522"/>
  <c r="BK447"/>
  <c r="K431"/>
  <c r="BE431"/>
  <c r="BK395"/>
  <c r="BK339"/>
  <c r="BK195"/>
  <c r="BK1037"/>
  <c r="K928"/>
  <c r="BE928"/>
  <c r="BK840"/>
  <c r="BK590"/>
  <c r="BK561"/>
  <c r="BK475"/>
  <c r="K408"/>
  <c r="BE408"/>
  <c r="K365"/>
  <c r="BE365"/>
  <c r="K329"/>
  <c r="BE329"/>
  <c r="K260"/>
  <c r="BE260"/>
  <c r="K182"/>
  <c r="BE182"/>
  <c r="K164"/>
  <c r="BE164"/>
  <c r="BK1043"/>
  <c r="K954"/>
  <c r="BE954"/>
  <c r="K884"/>
  <c r="BE884"/>
  <c r="BK820"/>
  <c r="K786"/>
  <c r="BE786"/>
  <c r="BK746"/>
  <c r="BK695"/>
  <c r="BK648"/>
  <c r="BK567"/>
  <c r="BK525"/>
  <c r="K453"/>
  <c r="BE453"/>
  <c r="BK297"/>
  <c r="BK270"/>
  <c r="BK240"/>
  <c r="BK149"/>
  <c r="BK995"/>
  <c r="BK953"/>
  <c r="BK831"/>
  <c r="K779"/>
  <c r="BE779"/>
  <c r="K731"/>
  <c r="BE731"/>
  <c r="K674"/>
  <c r="BE674"/>
  <c r="K625"/>
  <c r="BE625"/>
  <c r="K587"/>
  <c r="BE587"/>
  <c r="K550"/>
  <c r="BE550"/>
  <c r="BK500"/>
  <c r="BK429"/>
  <c r="BK286"/>
  <c r="BK226"/>
  <c r="BK146"/>
  <c r="K975"/>
  <c r="BE975"/>
  <c r="BK915"/>
  <c r="BK849"/>
  <c r="BK789"/>
  <c r="BK747"/>
  <c r="K715"/>
  <c r="BE715"/>
  <c r="BK679"/>
  <c r="BK576"/>
  <c r="K446"/>
  <c r="BE446"/>
  <c r="BK338"/>
  <c r="K291"/>
  <c r="BE291"/>
  <c r="K224"/>
  <c r="BE224"/>
  <c r="BK183"/>
  <c r="K142"/>
  <c r="BE142"/>
  <c r="BK1028"/>
  <c r="BK1018"/>
  <c r="K1013"/>
  <c r="BE1013"/>
  <c r="BK1007"/>
  <c r="BK1000"/>
  <c r="BK944"/>
  <c r="BK904"/>
  <c r="K832"/>
  <c r="BE832"/>
  <c r="K783"/>
  <c r="BE783"/>
  <c r="BK732"/>
  <c r="K666"/>
  <c r="BE666"/>
  <c r="BK624"/>
  <c r="BK591"/>
  <c r="K499"/>
  <c r="BE499"/>
  <c r="BK380"/>
  <c r="K328"/>
  <c r="BE328"/>
  <c r="BK227"/>
  <c r="K166"/>
  <c r="BE166"/>
  <c r="BK958"/>
  <c r="K914"/>
  <c r="BE914"/>
  <c r="K864"/>
  <c r="BE864"/>
  <c r="K824"/>
  <c r="BE824"/>
  <c r="K518"/>
  <c r="BE518"/>
  <c r="BK393"/>
  <c r="BK267"/>
  <c r="K219"/>
  <c r="BE219"/>
  <c r="BK192"/>
  <c r="BK1044"/>
  <c r="K907"/>
  <c r="BE907"/>
  <c r="BK848"/>
  <c r="BK775"/>
  <c r="K718"/>
  <c r="BE718"/>
  <c r="K678"/>
  <c r="BE678"/>
  <c r="K559"/>
  <c r="BE559"/>
  <c r="K485"/>
  <c r="BE485"/>
  <c r="BK436"/>
  <c r="K372"/>
  <c r="BE372"/>
  <c r="K331"/>
  <c r="BE331"/>
  <c r="BK255"/>
  <c i="5" r="R825"/>
  <c r="Q803"/>
  <c r="R760"/>
  <c r="R750"/>
  <c r="R712"/>
  <c r="Q686"/>
  <c r="Q664"/>
  <c r="Q635"/>
  <c r="R580"/>
  <c r="R541"/>
  <c r="Q526"/>
  <c r="Q514"/>
  <c r="Q483"/>
  <c r="K477"/>
  <c r="Q456"/>
  <c r="Q413"/>
  <c r="R338"/>
  <c r="R295"/>
  <c r="R275"/>
  <c r="R237"/>
  <c r="R213"/>
  <c r="R192"/>
  <c r="Q130"/>
  <c r="R803"/>
  <c r="R764"/>
  <c r="Q712"/>
  <c r="Q674"/>
  <c r="R644"/>
  <c r="Q623"/>
  <c r="R602"/>
  <c r="Q577"/>
  <c r="Q551"/>
  <c r="R538"/>
  <c r="R503"/>
  <c r="R481"/>
  <c r="R470"/>
  <c r="Q434"/>
  <c r="R406"/>
  <c r="Q368"/>
  <c r="R352"/>
  <c r="R319"/>
  <c r="Q304"/>
  <c r="Q268"/>
  <c r="Q214"/>
  <c r="Q162"/>
  <c r="R819"/>
  <c r="Q784"/>
  <c r="R752"/>
  <c r="Q713"/>
  <c r="Q691"/>
  <c r="Q669"/>
  <c r="Q649"/>
  <c r="Q619"/>
  <c r="Q600"/>
  <c r="R582"/>
  <c r="R565"/>
  <c r="R528"/>
  <c r="R466"/>
  <c r="Q408"/>
  <c r="Q363"/>
  <c r="Q309"/>
  <c r="Q263"/>
  <c r="R230"/>
  <c r="R184"/>
  <c r="Q168"/>
  <c r="R127"/>
  <c r="Q777"/>
  <c r="Q748"/>
  <c r="Q728"/>
  <c r="R710"/>
  <c r="R688"/>
  <c r="Q609"/>
  <c r="Q561"/>
  <c r="Q519"/>
  <c r="Q501"/>
  <c r="R471"/>
  <c r="R442"/>
  <c r="R409"/>
  <c r="Q378"/>
  <c r="R343"/>
  <c r="Q325"/>
  <c r="Q284"/>
  <c r="Q272"/>
  <c r="R245"/>
  <c r="R212"/>
  <c r="Q174"/>
  <c r="Q150"/>
  <c r="Q829"/>
  <c r="R792"/>
  <c r="Q740"/>
  <c r="R700"/>
  <c r="Q628"/>
  <c r="R607"/>
  <c r="Q574"/>
  <c r="R549"/>
  <c r="Q512"/>
  <c r="Q250"/>
  <c r="R229"/>
  <c r="Q182"/>
  <c r="R150"/>
  <c r="R125"/>
  <c r="Q742"/>
  <c r="R699"/>
  <c r="Q675"/>
  <c r="R654"/>
  <c r="R616"/>
  <c r="R595"/>
  <c r="Q571"/>
  <c r="Q533"/>
  <c r="Q504"/>
  <c r="Q473"/>
  <c r="BK451"/>
  <c r="Q423"/>
  <c r="Q406"/>
  <c r="Q376"/>
  <c r="Q351"/>
  <c r="R301"/>
  <c r="R285"/>
  <c r="Q662"/>
  <c r="R635"/>
  <c r="Q612"/>
  <c r="Q585"/>
  <c r="Q543"/>
  <c r="Q516"/>
  <c r="Q480"/>
  <c r="Q461"/>
  <c r="R422"/>
  <c r="R400"/>
  <c r="R345"/>
  <c r="Q320"/>
  <c r="Q256"/>
  <c r="R225"/>
  <c r="R214"/>
  <c r="Q190"/>
  <c r="R161"/>
  <c r="R145"/>
  <c r="Q861"/>
  <c r="Q858"/>
  <c r="Q853"/>
  <c r="Q845"/>
  <c r="Q790"/>
  <c r="R774"/>
  <c r="Q736"/>
  <c r="Q699"/>
  <c r="R666"/>
  <c r="Q642"/>
  <c r="Q607"/>
  <c r="R571"/>
  <c r="Q539"/>
  <c r="R502"/>
  <c r="Q466"/>
  <c r="R445"/>
  <c r="R423"/>
  <c r="Q398"/>
  <c r="Q365"/>
  <c r="Q322"/>
  <c r="R290"/>
  <c r="R256"/>
  <c r="Q203"/>
  <c r="Q172"/>
  <c r="BK859"/>
  <c r="BK794"/>
  <c r="BK747"/>
  <c r="K645"/>
  <c r="BE645"/>
  <c r="BK601"/>
  <c r="K551"/>
  <c r="BE551"/>
  <c r="BK479"/>
  <c r="K385"/>
  <c r="BE385"/>
  <c r="K305"/>
  <c r="BE305"/>
  <c r="K226"/>
  <c r="BE226"/>
  <c r="K817"/>
  <c r="BE817"/>
  <c r="K745"/>
  <c r="BE745"/>
  <c r="K670"/>
  <c r="BE670"/>
  <c r="BK617"/>
  <c r="K575"/>
  <c r="BE575"/>
  <c r="K548"/>
  <c r="BE548"/>
  <c r="K511"/>
  <c r="BE511"/>
  <c r="BK468"/>
  <c r="BK430"/>
  <c r="BK404"/>
  <c r="BK334"/>
  <c r="BK292"/>
  <c r="BK200"/>
  <c r="BK171"/>
  <c r="BK134"/>
  <c r="K781"/>
  <c r="BE781"/>
  <c r="BK733"/>
  <c r="K595"/>
  <c r="BE595"/>
  <c r="K539"/>
  <c r="BE539"/>
  <c r="BK477"/>
  <c r="K424"/>
  <c r="BE424"/>
  <c r="K383"/>
  <c r="BE383"/>
  <c r="K320"/>
  <c r="BE320"/>
  <c r="K272"/>
  <c r="BE272"/>
  <c r="K222"/>
  <c r="BE222"/>
  <c r="K158"/>
  <c r="BE158"/>
  <c r="K841"/>
  <c r="BE841"/>
  <c r="BK805"/>
  <c r="BK768"/>
  <c r="BK701"/>
  <c r="K652"/>
  <c r="BE652"/>
  <c r="K592"/>
  <c r="BE592"/>
  <c r="BK566"/>
  <c r="BK462"/>
  <c r="BK406"/>
  <c r="K363"/>
  <c r="BE363"/>
  <c r="K288"/>
  <c r="BE288"/>
  <c r="K237"/>
  <c r="BE237"/>
  <c r="K208"/>
  <c r="BE208"/>
  <c r="BK181"/>
  <c r="BK847"/>
  <c r="K681"/>
  <c r="BE681"/>
  <c r="BK627"/>
  <c r="BK535"/>
  <c r="BK455"/>
  <c r="K427"/>
  <c r="BE427"/>
  <c r="BK209"/>
  <c r="K821"/>
  <c r="BE821"/>
  <c r="K803"/>
  <c r="BE803"/>
  <c r="K767"/>
  <c r="BE767"/>
  <c r="K748"/>
  <c r="BE748"/>
  <c r="BK726"/>
  <c r="BK678"/>
  <c r="BK653"/>
  <c r="K618"/>
  <c r="BE618"/>
  <c r="K564"/>
  <c r="BE564"/>
  <c r="BK545"/>
  <c r="BK502"/>
  <c r="BK448"/>
  <c r="K317"/>
  <c r="BE317"/>
  <c r="BK253"/>
  <c r="BK156"/>
  <c r="BK825"/>
  <c r="K700"/>
  <c r="BE700"/>
  <c r="K661"/>
  <c r="BE661"/>
  <c r="BK474"/>
  <c r="K337"/>
  <c r="BE337"/>
  <c r="BK251"/>
  <c r="K220"/>
  <c r="BE220"/>
  <c r="K162"/>
  <c r="BE162"/>
  <c i="2" r="R179"/>
  <c r="R173"/>
  <c r="R171"/>
  <c r="R168"/>
  <c r="Q165"/>
  <c r="Q161"/>
  <c r="R156"/>
  <c r="Q152"/>
  <c r="Q146"/>
  <c r="R140"/>
  <c r="Q136"/>
  <c r="R130"/>
  <c r="Q120"/>
  <c r="F39"/>
  <c i="3" r="R305"/>
  <c r="Q251"/>
  <c r="Q185"/>
  <c r="Q309"/>
  <c r="R163"/>
  <c r="R295"/>
  <c r="Q221"/>
  <c r="R149"/>
  <c r="R277"/>
  <c r="Q215"/>
  <c r="R165"/>
  <c r="R340"/>
  <c r="Q263"/>
  <c r="R151"/>
  <c r="Q124"/>
  <c r="Q265"/>
  <c r="R179"/>
  <c r="R137"/>
  <c r="Q350"/>
  <c r="R317"/>
  <c r="R241"/>
  <c r="R201"/>
  <c r="Q133"/>
  <c r="R311"/>
  <c r="R271"/>
  <c r="Q201"/>
  <c r="Q179"/>
  <c r="R157"/>
  <c r="K340"/>
  <c r="BE340"/>
  <c r="K189"/>
  <c r="BE189"/>
  <c r="K267"/>
  <c r="BE267"/>
  <c r="BK171"/>
  <c r="K299"/>
  <c r="BE299"/>
  <c r="BK199"/>
  <c r="BK159"/>
  <c r="K217"/>
  <c r="BE217"/>
  <c r="K227"/>
  <c r="BE227"/>
  <c r="BK292"/>
  <c r="K153"/>
  <c r="BE153"/>
  <c r="K231"/>
  <c r="BE231"/>
  <c r="K193"/>
  <c r="BE193"/>
  <c r="BK207"/>
  <c i="4" r="R991"/>
  <c r="Q972"/>
  <c r="R937"/>
  <c r="Q919"/>
  <c r="Q894"/>
  <c r="Q871"/>
  <c r="R849"/>
  <c r="R805"/>
  <c r="Q782"/>
  <c r="Q745"/>
  <c r="R684"/>
  <c r="R653"/>
  <c r="R628"/>
  <c r="R579"/>
  <c r="Q554"/>
  <c r="R538"/>
  <c r="R523"/>
  <c r="R499"/>
  <c r="Q471"/>
  <c r="R462"/>
  <c r="BK419"/>
  <c r="K388"/>
  <c r="R354"/>
  <c r="Q318"/>
  <c r="Q295"/>
  <c r="Q228"/>
  <c r="Q211"/>
  <c r="R167"/>
  <c r="R147"/>
  <c r="R128"/>
  <c r="R986"/>
  <c r="Q957"/>
  <c r="Q933"/>
  <c r="Q890"/>
  <c r="R867"/>
  <c r="R827"/>
  <c r="Q796"/>
  <c r="Q757"/>
  <c r="R712"/>
  <c r="Q681"/>
  <c r="R649"/>
  <c r="R641"/>
  <c r="BK619"/>
  <c r="R603"/>
  <c r="Q571"/>
  <c r="R533"/>
  <c r="Q516"/>
  <c r="R477"/>
  <c r="R460"/>
  <c r="R422"/>
  <c r="R381"/>
  <c r="R352"/>
  <c r="R332"/>
  <c r="Q291"/>
  <c r="Q255"/>
  <c r="Q234"/>
  <c r="R206"/>
  <c r="Q177"/>
  <c r="Q143"/>
  <c r="Q1027"/>
  <c r="Q997"/>
  <c r="R976"/>
  <c r="Q934"/>
  <c r="Q893"/>
  <c r="Q829"/>
  <c r="Q809"/>
  <c r="Q786"/>
  <c r="Q762"/>
  <c r="R717"/>
  <c r="R704"/>
  <c r="Q668"/>
  <c r="K646"/>
  <c r="Q612"/>
  <c r="R596"/>
  <c r="Q562"/>
  <c r="Q524"/>
  <c r="Q501"/>
  <c r="Q467"/>
  <c r="Q446"/>
  <c r="R423"/>
  <c r="Q407"/>
  <c r="Q366"/>
  <c r="R343"/>
  <c r="Q307"/>
  <c r="Q286"/>
  <c r="R269"/>
  <c r="R248"/>
  <c r="R228"/>
  <c r="Q204"/>
  <c r="Q132"/>
  <c r="Q1022"/>
  <c r="R1005"/>
  <c r="Q964"/>
  <c r="R934"/>
  <c r="Q892"/>
  <c r="R869"/>
  <c r="Q841"/>
  <c r="Q826"/>
  <c r="Q806"/>
  <c r="Q772"/>
  <c r="R749"/>
  <c r="Q729"/>
  <c r="R708"/>
  <c r="Q680"/>
  <c r="Q657"/>
  <c r="R633"/>
  <c r="R604"/>
  <c r="Q569"/>
  <c r="Q548"/>
  <c r="R519"/>
  <c r="Q495"/>
  <c r="R470"/>
  <c r="Q444"/>
  <c r="Q396"/>
  <c r="Q382"/>
  <c r="R361"/>
  <c r="Q333"/>
  <c r="R303"/>
  <c r="Q239"/>
  <c r="R203"/>
  <c r="R169"/>
  <c r="Q133"/>
  <c r="Q1019"/>
  <c r="R993"/>
  <c r="Q956"/>
  <c r="R943"/>
  <c r="R894"/>
  <c r="Q875"/>
  <c r="Q865"/>
  <c r="Q820"/>
  <c r="R789"/>
  <c r="R756"/>
  <c r="Q719"/>
  <c r="Q701"/>
  <c r="R677"/>
  <c r="R645"/>
  <c r="R593"/>
  <c r="Q560"/>
  <c r="R495"/>
  <c r="R474"/>
  <c r="Q454"/>
  <c r="Q379"/>
  <c r="R348"/>
  <c r="R325"/>
  <c r="R296"/>
  <c r="Q278"/>
  <c r="R265"/>
  <c r="Q249"/>
  <c r="Q218"/>
  <c r="Q203"/>
  <c r="Q181"/>
  <c r="R153"/>
  <c r="Q130"/>
  <c r="R1012"/>
  <c r="R1000"/>
  <c r="R969"/>
  <c r="R925"/>
  <c r="Q904"/>
  <c r="R891"/>
  <c r="Q876"/>
  <c r="Q828"/>
  <c r="R777"/>
  <c r="R750"/>
  <c r="R732"/>
  <c r="R694"/>
  <c r="Q673"/>
  <c r="R634"/>
  <c r="R612"/>
  <c r="R589"/>
  <c r="Q520"/>
  <c r="Q488"/>
  <c r="Q478"/>
  <c r="Q447"/>
  <c r="R409"/>
  <c r="R405"/>
  <c r="Q397"/>
  <c r="R383"/>
  <c r="R373"/>
  <c r="Q357"/>
  <c r="R327"/>
  <c r="Q315"/>
  <c r="Q280"/>
  <c r="R252"/>
  <c r="R239"/>
  <c r="R201"/>
  <c r="R177"/>
  <c r="Q1020"/>
  <c r="Q995"/>
  <c r="R955"/>
  <c r="R904"/>
  <c r="Q880"/>
  <c r="Q814"/>
  <c r="R779"/>
  <c r="R745"/>
  <c r="R716"/>
  <c r="R689"/>
  <c r="K662"/>
  <c r="R619"/>
  <c r="R608"/>
  <c r="Q565"/>
  <c r="K542"/>
  <c r="Q529"/>
  <c r="Q498"/>
  <c r="R463"/>
  <c r="R427"/>
  <c r="R400"/>
  <c r="Q386"/>
  <c r="Q347"/>
  <c r="Q334"/>
  <c r="R275"/>
  <c r="R250"/>
  <c r="R237"/>
  <c r="Q202"/>
  <c r="R165"/>
  <c r="Q153"/>
  <c r="R131"/>
  <c r="R1048"/>
  <c r="R1044"/>
  <c r="R1040"/>
  <c r="R1037"/>
  <c r="Q1035"/>
  <c r="Q1032"/>
  <c r="Q1000"/>
  <c r="R973"/>
  <c r="R933"/>
  <c r="R898"/>
  <c r="Q866"/>
  <c r="Q840"/>
  <c r="R796"/>
  <c r="BK776"/>
  <c r="Q739"/>
  <c r="BK722"/>
  <c r="Q693"/>
  <c r="BK654"/>
  <c r="R626"/>
  <c r="R574"/>
  <c r="R555"/>
  <c r="Q514"/>
  <c r="Q502"/>
  <c r="Q486"/>
  <c r="Q449"/>
  <c r="K424"/>
  <c r="R413"/>
  <c r="Q376"/>
  <c r="Q351"/>
  <c r="Q303"/>
  <c r="Q283"/>
  <c r="R266"/>
  <c r="R209"/>
  <c r="R130"/>
  <c r="BK362"/>
  <c r="K203"/>
  <c r="BE203"/>
  <c r="BK997"/>
  <c r="BK901"/>
  <c r="K661"/>
  <c r="BE661"/>
  <c r="BK611"/>
  <c r="K531"/>
  <c r="BE531"/>
  <c r="BK478"/>
  <c r="K449"/>
  <c r="BE449"/>
  <c r="K367"/>
  <c r="BE367"/>
  <c r="K284"/>
  <c r="BE284"/>
  <c r="K216"/>
  <c r="BE216"/>
  <c r="K179"/>
  <c r="BE179"/>
  <c r="BK130"/>
  <c r="K982"/>
  <c r="BE982"/>
  <c r="K923"/>
  <c r="BE923"/>
  <c r="K862"/>
  <c r="BE862"/>
  <c r="BK805"/>
  <c r="K765"/>
  <c r="BE765"/>
  <c r="K738"/>
  <c r="BE738"/>
  <c r="K639"/>
  <c r="BE639"/>
  <c r="K563"/>
  <c r="BE563"/>
  <c r="K513"/>
  <c r="BE513"/>
  <c r="BK456"/>
  <c r="BK385"/>
  <c r="K283"/>
  <c r="BE283"/>
  <c r="K246"/>
  <c r="BE246"/>
  <c r="K141"/>
  <c r="BE141"/>
  <c r="BK1039"/>
  <c r="K959"/>
  <c r="BE959"/>
  <c r="K860"/>
  <c r="BE860"/>
  <c r="BK795"/>
  <c r="K755"/>
  <c r="BE755"/>
  <c r="BK719"/>
  <c r="K663"/>
  <c r="BE663"/>
  <c r="K618"/>
  <c r="BE618"/>
  <c r="K573"/>
  <c r="BE573"/>
  <c r="BK526"/>
  <c r="K450"/>
  <c r="BE450"/>
  <c r="BK412"/>
  <c r="BK390"/>
  <c r="K335"/>
  <c r="BE335"/>
  <c r="K241"/>
  <c r="BE241"/>
  <c r="BK151"/>
  <c r="BK123"/>
  <c r="K937"/>
  <c r="BE937"/>
  <c r="K910"/>
  <c r="BE910"/>
  <c r="BK830"/>
  <c r="K802"/>
  <c r="BE802"/>
  <c r="K723"/>
  <c r="BE723"/>
  <c r="BK691"/>
  <c r="BK664"/>
  <c r="K551"/>
  <c r="BE551"/>
  <c r="K486"/>
  <c r="BE486"/>
  <c r="BK856"/>
  <c r="BK819"/>
  <c r="K778"/>
  <c r="BE778"/>
  <c r="K710"/>
  <c r="BE710"/>
  <c r="BK643"/>
  <c r="BK607"/>
  <c r="K545"/>
  <c r="BE545"/>
  <c r="K473"/>
  <c r="BE473"/>
  <c r="BK398"/>
  <c r="BK340"/>
  <c r="BK238"/>
  <c r="BK178"/>
  <c r="K989"/>
  <c r="BE989"/>
  <c r="K922"/>
  <c r="BE922"/>
  <c r="K569"/>
  <c r="BE569"/>
  <c r="K516"/>
  <c r="BE516"/>
  <c r="BK424"/>
  <c r="K304"/>
  <c r="BE304"/>
  <c r="BK251"/>
  <c r="BK212"/>
  <c r="BK162"/>
  <c r="K960"/>
  <c r="BE960"/>
  <c r="K886"/>
  <c r="BE886"/>
  <c r="K846"/>
  <c r="BE846"/>
  <c r="K791"/>
  <c r="BE791"/>
  <c r="BK756"/>
  <c r="BK701"/>
  <c r="BK645"/>
  <c r="BK595"/>
  <c r="BK537"/>
  <c r="BK514"/>
  <c r="K471"/>
  <c r="BE471"/>
  <c r="K400"/>
  <c r="BE400"/>
  <c r="K325"/>
  <c r="BE325"/>
  <c r="K309"/>
  <c r="BE309"/>
  <c r="BK277"/>
  <c r="BK222"/>
  <c i="5" r="Q805"/>
  <c r="Q768"/>
  <c r="R737"/>
  <c r="R722"/>
  <c r="R698"/>
  <c r="Q665"/>
  <c r="Q626"/>
  <c r="Q589"/>
  <c r="Q564"/>
  <c r="R523"/>
  <c r="Q509"/>
  <c r="Q484"/>
  <c r="Q464"/>
  <c r="Q424"/>
  <c r="R384"/>
  <c r="Q337"/>
  <c r="R296"/>
  <c r="Q279"/>
  <c r="Q230"/>
  <c r="R204"/>
  <c r="R187"/>
  <c r="Q158"/>
  <c r="Q822"/>
  <c r="R798"/>
  <c r="Q737"/>
  <c r="Q706"/>
  <c r="R662"/>
  <c r="R643"/>
  <c r="R621"/>
  <c r="Q601"/>
  <c r="R557"/>
  <c r="R544"/>
  <c r="R518"/>
  <c r="R495"/>
  <c r="R474"/>
  <c r="R418"/>
  <c r="R382"/>
  <c r="R367"/>
  <c r="Q338"/>
  <c r="Q311"/>
  <c r="Q295"/>
  <c r="Q269"/>
  <c r="Q242"/>
  <c r="Q189"/>
  <c r="Q167"/>
  <c r="Q133"/>
  <c r="Q818"/>
  <c r="Q775"/>
  <c r="Q738"/>
  <c r="Q708"/>
  <c r="Q685"/>
  <c r="Q659"/>
  <c r="Q633"/>
  <c r="Q596"/>
  <c r="R569"/>
  <c r="Q523"/>
  <c r="R468"/>
  <c r="R412"/>
  <c r="R396"/>
  <c r="R341"/>
  <c r="Q299"/>
  <c r="Q252"/>
  <c r="Q217"/>
  <c r="R175"/>
  <c r="R146"/>
  <c r="Q837"/>
  <c r="R771"/>
  <c r="Q746"/>
  <c r="Q715"/>
  <c r="R696"/>
  <c r="R670"/>
  <c r="R588"/>
  <c r="R548"/>
  <c r="R513"/>
  <c r="Q489"/>
  <c r="R446"/>
  <c r="R436"/>
  <c r="R393"/>
  <c r="Q377"/>
  <c r="Q336"/>
  <c r="R311"/>
  <c r="Q285"/>
  <c r="Q267"/>
  <c r="Q251"/>
  <c r="R226"/>
  <c r="R199"/>
  <c r="R171"/>
  <c r="R151"/>
  <c r="Q126"/>
  <c r="Q808"/>
  <c r="Q788"/>
  <c r="R747"/>
  <c r="R731"/>
  <c r="Q680"/>
  <c r="Q621"/>
  <c r="Q599"/>
  <c r="Q559"/>
  <c r="Q546"/>
  <c r="Q496"/>
  <c r="R243"/>
  <c r="Q215"/>
  <c r="R174"/>
  <c r="R155"/>
  <c r="R132"/>
  <c r="R820"/>
  <c r="Q807"/>
  <c r="Q785"/>
  <c r="Q754"/>
  <c r="R715"/>
  <c r="R671"/>
  <c r="Q652"/>
  <c r="R620"/>
  <c r="Q591"/>
  <c r="Q565"/>
  <c r="Q530"/>
  <c r="R510"/>
  <c r="BK482"/>
  <c r="R461"/>
  <c r="R441"/>
  <c r="Q422"/>
  <c r="R397"/>
  <c r="Q381"/>
  <c r="Q362"/>
  <c r="R326"/>
  <c r="Q291"/>
  <c r="R267"/>
  <c r="Q239"/>
  <c r="Q216"/>
  <c r="Q199"/>
  <c r="Q161"/>
  <c r="Q131"/>
  <c r="K818"/>
  <c r="R799"/>
  <c r="R775"/>
  <c r="Q761"/>
  <c r="R719"/>
  <c r="R681"/>
  <c r="Q670"/>
  <c r="Q657"/>
  <c r="R633"/>
  <c r="Q602"/>
  <c r="Q573"/>
  <c r="Q531"/>
  <c r="Q479"/>
  <c r="Q467"/>
  <c r="Q442"/>
  <c r="R417"/>
  <c r="Q393"/>
  <c r="R365"/>
  <c r="R337"/>
  <c r="Q326"/>
  <c r="R278"/>
  <c r="Q240"/>
  <c r="R218"/>
  <c r="R194"/>
  <c r="R186"/>
  <c r="Q155"/>
  <c r="R143"/>
  <c r="R860"/>
  <c r="Q857"/>
  <c r="R853"/>
  <c r="R845"/>
  <c r="R814"/>
  <c r="Q781"/>
  <c r="Q744"/>
  <c r="Q705"/>
  <c r="R657"/>
  <c r="Q639"/>
  <c r="Q582"/>
  <c r="Q562"/>
  <c r="Q518"/>
  <c r="Q498"/>
  <c r="R458"/>
  <c r="Q419"/>
  <c r="Q388"/>
  <c r="R357"/>
  <c r="R300"/>
  <c r="R288"/>
  <c r="R234"/>
  <c r="R200"/>
  <c r="Q139"/>
  <c r="K843"/>
  <c r="BE843"/>
  <c r="K782"/>
  <c r="BE782"/>
  <c r="K714"/>
  <c r="BE714"/>
  <c r="BK666"/>
  <c r="K576"/>
  <c r="BE576"/>
  <c r="BK549"/>
  <c r="BK523"/>
  <c r="K449"/>
  <c r="BE449"/>
  <c r="K326"/>
  <c r="BE326"/>
  <c r="K247"/>
  <c r="BE247"/>
  <c r="BK831"/>
  <c r="K793"/>
  <c r="BE793"/>
  <c r="K688"/>
  <c r="BE688"/>
  <c r="K630"/>
  <c r="BE630"/>
  <c r="BK586"/>
  <c r="K552"/>
  <c r="BE552"/>
  <c r="BK515"/>
  <c r="BK442"/>
  <c r="K395"/>
  <c r="BE395"/>
  <c r="BK364"/>
  <c r="BK322"/>
  <c r="K238"/>
  <c r="BE238"/>
  <c r="K185"/>
  <c r="BE185"/>
  <c r="BK147"/>
  <c r="K837"/>
  <c r="BE837"/>
  <c r="K754"/>
  <c r="BE754"/>
  <c r="BK662"/>
  <c r="K600"/>
  <c r="BE600"/>
  <c r="K529"/>
  <c r="BE529"/>
  <c r="BK488"/>
  <c r="BK435"/>
  <c r="K392"/>
  <c r="BE392"/>
  <c r="BK345"/>
  <c r="BK464"/>
  <c r="K394"/>
  <c r="BE394"/>
  <c r="BK365"/>
  <c r="K321"/>
  <c r="BE321"/>
  <c r="BK285"/>
  <c r="BK217"/>
  <c r="K159"/>
  <c r="BE159"/>
  <c r="BK857"/>
  <c r="BK729"/>
  <c r="BK664"/>
  <c r="K610"/>
  <c r="BE610"/>
  <c r="K530"/>
  <c r="BE530"/>
  <c r="K734"/>
  <c r="BE734"/>
  <c r="BK634"/>
  <c r="K612"/>
  <c r="BE612"/>
  <c r="K513"/>
  <c r="BE513"/>
  <c r="BK496"/>
  <c r="K454"/>
  <c r="BE454"/>
  <c r="K338"/>
  <c r="BE338"/>
  <c r="BK230"/>
  <c r="K165"/>
  <c r="BE165"/>
  <c r="K127"/>
  <c r="BE127"/>
  <c r="K713"/>
  <c r="BE713"/>
  <c r="K635"/>
  <c r="BE635"/>
  <c r="BK453"/>
  <c r="K396"/>
  <c r="BE396"/>
  <c r="K302"/>
  <c r="BE302"/>
  <c r="K286"/>
  <c r="BE286"/>
  <c r="K201"/>
  <c r="BE201"/>
  <c r="BK144"/>
  <c r="K756"/>
  <c r="BE756"/>
  <c r="K722"/>
  <c r="BE722"/>
  <c r="K694"/>
  <c r="BE694"/>
  <c r="K643"/>
  <c r="BE643"/>
  <c r="K582"/>
  <c r="BE582"/>
  <c r="BK516"/>
  <c r="K469"/>
  <c r="BE469"/>
  <c r="K379"/>
  <c r="BE379"/>
  <c r="BK347"/>
  <c r="K284"/>
  <c r="BE284"/>
  <c r="K202"/>
  <c r="BE202"/>
  <c r="K164"/>
  <c r="BE164"/>
  <c i="2" r="R177"/>
  <c r="R176"/>
  <c r="R172"/>
  <c r="Q170"/>
  <c r="R167"/>
  <c r="Q163"/>
  <c r="Q159"/>
  <c r="R150"/>
  <c r="R145"/>
  <c r="Q140"/>
  <c r="R136"/>
  <c r="R133"/>
  <c r="Q129"/>
  <c r="R122"/>
  <c r="Q118"/>
  <c r="BK177"/>
  <c r="BK163"/>
  <c r="BK154"/>
  <c r="BK158"/>
  <c r="BK144"/>
  <c r="BK139"/>
  <c r="BK132"/>
  <c r="BK124"/>
  <c i="3" r="Q346"/>
  <c r="R269"/>
  <c r="Q235"/>
  <c r="R127"/>
  <c r="Q311"/>
  <c r="Q207"/>
  <c r="R133"/>
  <c r="R279"/>
  <c r="Q187"/>
  <c r="R124"/>
  <c r="Q269"/>
  <c r="Q223"/>
  <c r="R197"/>
  <c r="Q348"/>
  <c r="R285"/>
  <c r="R229"/>
  <c r="Q273"/>
  <c r="Q225"/>
  <c r="R177"/>
  <c r="Q121"/>
  <c r="Q335"/>
  <c r="R265"/>
  <c r="R187"/>
  <c r="Q354"/>
  <c r="R297"/>
  <c r="Q227"/>
  <c r="R185"/>
  <c r="R130"/>
  <c r="K263"/>
  <c r="BE263"/>
  <c r="BK179"/>
  <c r="BK233"/>
  <c r="K332"/>
  <c r="BE332"/>
  <c r="BK271"/>
  <c r="BK151"/>
  <c r="BK269"/>
  <c r="K130"/>
  <c r="BE130"/>
  <c r="K346"/>
  <c r="BE346"/>
  <c r="K305"/>
  <c r="BE305"/>
  <c r="K185"/>
  <c r="BE185"/>
  <c r="BK311"/>
  <c r="K277"/>
  <c r="BE277"/>
  <c r="K181"/>
  <c r="BE181"/>
  <c r="BK223"/>
  <c i="4" r="Q996"/>
  <c r="Q971"/>
  <c r="Q935"/>
  <c r="R896"/>
  <c r="Q862"/>
  <c r="R856"/>
  <c r="R830"/>
  <c r="Q791"/>
  <c r="Q754"/>
  <c r="Q722"/>
  <c r="R660"/>
  <c r="Q645"/>
  <c r="R631"/>
  <c r="Q575"/>
  <c r="Q561"/>
  <c r="R536"/>
  <c r="Q525"/>
  <c r="R507"/>
  <c r="R480"/>
  <c r="R436"/>
  <c r="R384"/>
  <c r="R355"/>
  <c r="R324"/>
  <c r="Q297"/>
  <c r="Q253"/>
  <c r="R222"/>
  <c r="R197"/>
  <c r="Q164"/>
  <c r="R143"/>
  <c r="Q134"/>
  <c r="Q1024"/>
  <c r="R994"/>
  <c r="R971"/>
  <c r="R949"/>
  <c r="R895"/>
  <c r="Q870"/>
  <c r="Q843"/>
  <c r="Q801"/>
  <c r="Q763"/>
  <c r="Q742"/>
  <c r="R672"/>
  <c r="R647"/>
  <c r="Q628"/>
  <c r="Q607"/>
  <c r="R577"/>
  <c r="R541"/>
  <c r="R520"/>
  <c r="R504"/>
  <c r="R445"/>
  <c r="Q418"/>
  <c r="Q405"/>
  <c r="Q343"/>
  <c r="R323"/>
  <c r="Q296"/>
  <c r="R268"/>
  <c r="Q248"/>
  <c r="Q213"/>
  <c r="R196"/>
  <c r="Q179"/>
  <c r="R166"/>
  <c r="R141"/>
  <c r="R1009"/>
  <c r="Q979"/>
  <c r="Q923"/>
  <c r="Q851"/>
  <c r="R828"/>
  <c r="Q805"/>
  <c r="R783"/>
  <c r="R740"/>
  <c r="Q708"/>
  <c r="Q675"/>
  <c r="R652"/>
  <c r="R614"/>
  <c r="Q595"/>
  <c r="Q552"/>
  <c r="Q515"/>
  <c r="Q493"/>
  <c r="Q464"/>
  <c r="Q451"/>
  <c r="Q427"/>
  <c r="R397"/>
  <c r="Q361"/>
  <c r="Q325"/>
  <c r="R289"/>
  <c r="R264"/>
  <c r="Q252"/>
  <c r="R223"/>
  <c r="Q180"/>
  <c r="R151"/>
  <c r="Q1017"/>
  <c r="R992"/>
  <c r="R958"/>
  <c r="Q936"/>
  <c r="Q905"/>
  <c r="Q883"/>
  <c r="Q852"/>
  <c r="R829"/>
  <c r="Q807"/>
  <c r="R790"/>
  <c r="R771"/>
  <c r="R747"/>
  <c r="Q726"/>
  <c r="R706"/>
  <c r="Q683"/>
  <c r="R642"/>
  <c r="R627"/>
  <c r="K598"/>
  <c r="Q541"/>
  <c r="Q508"/>
  <c r="Q474"/>
  <c r="Q426"/>
  <c r="Q391"/>
  <c r="Q360"/>
  <c r="R328"/>
  <c r="Q314"/>
  <c r="Q289"/>
  <c r="Q247"/>
  <c r="Q171"/>
  <c r="R135"/>
  <c r="R1018"/>
  <c r="R999"/>
  <c r="R959"/>
  <c r="R945"/>
  <c r="Q888"/>
  <c r="Q874"/>
  <c r="Q849"/>
  <c r="R812"/>
  <c r="R798"/>
  <c r="R770"/>
  <c r="Q732"/>
  <c r="Q707"/>
  <c r="R685"/>
  <c r="Q647"/>
  <c r="Q600"/>
  <c r="Q558"/>
  <c r="R542"/>
  <c r="BK487"/>
  <c r="R467"/>
  <c r="R415"/>
  <c r="R372"/>
  <c r="Q352"/>
  <c r="K336"/>
  <c r="Q305"/>
  <c r="Q285"/>
  <c r="Q266"/>
  <c r="Q246"/>
  <c r="R225"/>
  <c r="Q190"/>
  <c r="Q167"/>
  <c r="R149"/>
  <c r="Q127"/>
  <c r="Q1003"/>
  <c r="Q993"/>
  <c r="R970"/>
  <c r="R961"/>
  <c r="R926"/>
  <c r="Q912"/>
  <c r="R902"/>
  <c r="R879"/>
  <c r="Q853"/>
  <c r="R803"/>
  <c r="R762"/>
  <c r="K753"/>
  <c r="R721"/>
  <c r="Q709"/>
  <c r="Q674"/>
  <c r="R657"/>
  <c r="Q626"/>
  <c r="Q596"/>
  <c r="Q358"/>
  <c r="R286"/>
  <c r="R259"/>
  <c r="R240"/>
  <c r="R211"/>
  <c r="Q185"/>
  <c r="R173"/>
  <c r="R1024"/>
  <c r="R978"/>
  <c r="R956"/>
  <c r="R936"/>
  <c r="Q908"/>
  <c r="Q867"/>
  <c r="R837"/>
  <c r="Q811"/>
  <c r="Q775"/>
  <c r="R751"/>
  <c r="Q720"/>
  <c r="Q695"/>
  <c r="R675"/>
  <c r="BK649"/>
  <c r="Q614"/>
  <c r="Q598"/>
  <c r="Q579"/>
  <c r="R556"/>
  <c r="R532"/>
  <c r="Q492"/>
  <c r="Q442"/>
  <c r="R425"/>
  <c r="R402"/>
  <c r="Q377"/>
  <c r="R342"/>
  <c r="Q328"/>
  <c r="R304"/>
  <c r="Q270"/>
  <c r="Q242"/>
  <c r="R213"/>
  <c r="Q184"/>
  <c r="Q161"/>
  <c r="R148"/>
  <c r="R133"/>
  <c r="Q1050"/>
  <c r="R1046"/>
  <c r="Q1042"/>
  <c r="Q1039"/>
  <c r="R1035"/>
  <c r="Q1013"/>
  <c r="Q975"/>
  <c r="Q937"/>
  <c r="Q917"/>
  <c r="Q900"/>
  <c r="Q856"/>
  <c r="Q842"/>
  <c r="Q767"/>
  <c r="Q756"/>
  <c r="R722"/>
  <c r="R695"/>
  <c r="Q670"/>
  <c r="Q630"/>
  <c r="R580"/>
  <c r="R566"/>
  <c r="Q537"/>
  <c r="Q504"/>
  <c r="R488"/>
  <c r="R471"/>
  <c r="R443"/>
  <c r="R418"/>
  <c r="R370"/>
  <c r="Q346"/>
  <c r="Q293"/>
  <c r="R279"/>
  <c r="R258"/>
  <c r="R219"/>
  <c r="BK1050"/>
  <c r="BK984"/>
  <c r="K965"/>
  <c r="BE965"/>
  <c r="BK893"/>
  <c r="K825"/>
  <c r="BE825"/>
  <c r="K769"/>
  <c r="BE769"/>
  <c r="BK725"/>
  <c r="BK658"/>
  <c r="K604"/>
  <c r="BE604"/>
  <c r="K577"/>
  <c r="BE577"/>
  <c r="BK534"/>
  <c r="BK489"/>
  <c r="BK435"/>
  <c r="BK386"/>
  <c r="BK336"/>
  <c r="BK205"/>
  <c r="BK1049"/>
  <c r="K988"/>
  <c r="BE988"/>
  <c r="BK905"/>
  <c r="BK651"/>
  <c r="K606"/>
  <c r="BE606"/>
  <c r="BK533"/>
  <c r="K467"/>
  <c r="BE467"/>
  <c r="BK369"/>
  <c r="K326"/>
  <c r="BE326"/>
  <c r="K282"/>
  <c r="BE282"/>
  <c r="BK218"/>
  <c r="K176"/>
  <c r="BE176"/>
  <c r="K138"/>
  <c r="BE138"/>
  <c r="BK993"/>
  <c r="BK938"/>
  <c r="BK887"/>
  <c r="K852"/>
  <c r="BE852"/>
  <c r="K788"/>
  <c r="BE788"/>
  <c r="K761"/>
  <c r="BE761"/>
  <c r="K726"/>
  <c r="BE726"/>
  <c r="BK689"/>
  <c r="BK646"/>
  <c r="BK593"/>
  <c r="BK548"/>
  <c r="BK507"/>
  <c r="K490"/>
  <c r="BE490"/>
  <c r="K437"/>
  <c r="BE437"/>
  <c r="K292"/>
  <c r="BE292"/>
  <c r="K268"/>
  <c r="BE268"/>
  <c r="BK184"/>
  <c r="BK145"/>
  <c r="BK1042"/>
  <c r="BK942"/>
  <c r="K826"/>
  <c r="BE826"/>
  <c r="K790"/>
  <c r="BE790"/>
  <c r="K739"/>
  <c r="BE739"/>
  <c r="BK693"/>
  <c r="K635"/>
  <c r="BE635"/>
  <c r="K597"/>
  <c r="BE597"/>
  <c r="BK557"/>
  <c r="K498"/>
  <c r="BE498"/>
  <c r="BK388"/>
  <c r="BK322"/>
  <c r="BK211"/>
  <c r="BK156"/>
  <c r="BK890"/>
  <c r="K808"/>
  <c r="BE808"/>
  <c r="K760"/>
  <c r="BE760"/>
  <c r="K721"/>
  <c r="BE721"/>
  <c r="K685"/>
  <c r="BE685"/>
  <c r="K605"/>
  <c r="BE605"/>
  <c r="K515"/>
  <c r="BE515"/>
  <c r="K470"/>
  <c r="BE470"/>
  <c r="BK371"/>
  <c r="K332"/>
  <c r="BE332"/>
  <c r="BK262"/>
  <c r="BK208"/>
  <c r="K154"/>
  <c r="BE154"/>
  <c r="K1032"/>
  <c r="BE1032"/>
  <c r="BK1025"/>
  <c r="K1019"/>
  <c r="BE1019"/>
  <c r="K1012"/>
  <c r="BE1012"/>
  <c r="BK1005"/>
  <c r="K994"/>
  <c r="BE994"/>
  <c r="BK924"/>
  <c r="K899"/>
  <c r="BE899"/>
  <c r="BK837"/>
  <c r="BK796"/>
  <c r="K704"/>
  <c r="BE704"/>
  <c r="BK647"/>
  <c r="BK617"/>
  <c r="K589"/>
  <c r="BE589"/>
  <c r="BK547"/>
  <c r="K466"/>
  <c r="BE466"/>
  <c r="K359"/>
  <c r="BE359"/>
  <c r="K323"/>
  <c r="BE323"/>
  <c r="BK265"/>
  <c r="K225"/>
  <c r="BE225"/>
  <c r="BK188"/>
  <c r="BK977"/>
  <c r="BK918"/>
  <c r="K868"/>
  <c r="BE868"/>
  <c r="BK655"/>
  <c r="BK451"/>
  <c r="K383"/>
  <c r="BE383"/>
  <c r="BK279"/>
  <c r="K231"/>
  <c r="BE231"/>
  <c r="BK147"/>
  <c r="K978"/>
  <c r="BE978"/>
  <c r="K900"/>
  <c r="BE900"/>
  <c r="BK857"/>
  <c r="K777"/>
  <c r="BE777"/>
  <c r="K724"/>
  <c r="BE724"/>
  <c r="K705"/>
  <c r="BE705"/>
  <c r="BK680"/>
  <c r="BK660"/>
  <c r="K583"/>
  <c r="BE583"/>
  <c r="K529"/>
  <c r="BE529"/>
  <c r="BK510"/>
  <c r="K407"/>
  <c r="BE407"/>
  <c r="BK379"/>
  <c r="K346"/>
  <c r="BE346"/>
  <c r="K303"/>
  <c r="BE303"/>
  <c r="BK272"/>
  <c r="K158"/>
  <c r="BE158"/>
  <c i="5" r="R826"/>
  <c r="R801"/>
  <c r="R757"/>
  <c r="R705"/>
  <c r="R684"/>
  <c r="R661"/>
  <c r="R622"/>
  <c r="R599"/>
  <c r="R578"/>
  <c r="Q535"/>
  <c r="R524"/>
  <c r="Q506"/>
  <c r="R480"/>
  <c r="Q460"/>
  <c r="Q439"/>
  <c r="Q409"/>
  <c r="Q356"/>
  <c r="Q341"/>
  <c r="Q317"/>
  <c r="Q286"/>
  <c r="R252"/>
  <c r="R219"/>
  <c r="Q195"/>
  <c r="Q169"/>
  <c r="R841"/>
  <c r="R806"/>
  <c r="R785"/>
  <c r="R724"/>
  <c r="Q698"/>
  <c r="Q650"/>
  <c r="R642"/>
  <c r="Q605"/>
  <c r="Q580"/>
  <c r="Q554"/>
  <c r="Q547"/>
  <c r="Q522"/>
  <c r="Q497"/>
  <c r="R479"/>
  <c r="Q469"/>
  <c r="Q431"/>
  <c r="Q416"/>
  <c r="R383"/>
  <c r="Q371"/>
  <c r="R350"/>
  <c r="R321"/>
  <c r="R309"/>
  <c r="R294"/>
  <c r="Q260"/>
  <c r="Q207"/>
  <c r="R172"/>
  <c r="R129"/>
  <c r="Q801"/>
  <c r="Q774"/>
  <c r="Q747"/>
  <c r="R711"/>
  <c r="Q682"/>
  <c r="R667"/>
  <c r="R640"/>
  <c r="R613"/>
  <c r="Q584"/>
  <c r="R564"/>
  <c r="R530"/>
  <c r="Q493"/>
  <c r="R460"/>
  <c r="Q405"/>
  <c r="BK385"/>
  <c r="R317"/>
  <c r="R265"/>
  <c r="R247"/>
  <c r="Q202"/>
  <c r="R178"/>
  <c r="R156"/>
  <c r="Q125"/>
  <c r="R810"/>
  <c r="Q765"/>
  <c r="R738"/>
  <c r="Q723"/>
  <c r="Q702"/>
  <c r="R686"/>
  <c r="Q615"/>
  <c r="R556"/>
  <c r="Q510"/>
  <c r="Q495"/>
  <c r="Q449"/>
  <c r="R425"/>
  <c r="Q385"/>
  <c r="Q350"/>
  <c r="R328"/>
  <c r="Q290"/>
  <c r="R281"/>
  <c r="R268"/>
  <c r="R257"/>
  <c r="R223"/>
  <c r="Q201"/>
  <c r="R179"/>
  <c r="R163"/>
  <c r="R148"/>
  <c r="Q835"/>
  <c r="Q764"/>
  <c r="R748"/>
  <c r="Q730"/>
  <c r="R656"/>
  <c r="R583"/>
  <c r="R553"/>
  <c r="R535"/>
  <c r="R508"/>
  <c r="R485"/>
  <c r="Q477"/>
  <c r="Q209"/>
  <c r="R173"/>
  <c r="Q144"/>
  <c r="Q129"/>
  <c r="Q821"/>
  <c r="Q809"/>
  <c r="Q778"/>
  <c r="Q752"/>
  <c r="R741"/>
  <c r="R708"/>
  <c r="Q684"/>
  <c r="R651"/>
  <c r="R611"/>
  <c r="R597"/>
  <c r="Q575"/>
  <c r="R560"/>
  <c r="R529"/>
  <c r="Q515"/>
  <c r="R488"/>
  <c r="R453"/>
  <c r="Q445"/>
  <c r="Q430"/>
  <c r="R416"/>
  <c r="Q391"/>
  <c r="R374"/>
  <c r="Q353"/>
  <c r="R305"/>
  <c r="R277"/>
  <c r="R266"/>
  <c r="R232"/>
  <c r="Q204"/>
  <c r="Q163"/>
  <c r="Q142"/>
  <c r="R839"/>
  <c r="Q820"/>
  <c r="R783"/>
  <c r="Q766"/>
  <c r="Q735"/>
  <c r="R707"/>
  <c r="R695"/>
  <c r="R672"/>
  <c r="R664"/>
  <c r="R650"/>
  <c r="R623"/>
  <c r="R601"/>
  <c r="R567"/>
  <c r="R520"/>
  <c r="R487"/>
  <c r="R450"/>
  <c r="R411"/>
  <c r="Q395"/>
  <c r="R377"/>
  <c r="Q332"/>
  <c r="R323"/>
  <c r="Q266"/>
  <c r="R239"/>
  <c r="Q210"/>
  <c r="Q193"/>
  <c r="R166"/>
  <c r="R147"/>
  <c r="R861"/>
  <c r="R859"/>
  <c r="Q855"/>
  <c r="Q849"/>
  <c r="R831"/>
  <c r="R788"/>
  <c r="R767"/>
  <c r="R726"/>
  <c r="R677"/>
  <c r="Q644"/>
  <c r="Q632"/>
  <c r="R593"/>
  <c r="Q563"/>
  <c r="R522"/>
  <c r="R501"/>
  <c r="R472"/>
  <c r="R431"/>
  <c r="Q379"/>
  <c r="R347"/>
  <c r="R310"/>
  <c r="Q265"/>
  <c r="Q220"/>
  <c r="R149"/>
  <c r="BK823"/>
  <c r="K779"/>
  <c r="BE779"/>
  <c r="BK721"/>
  <c r="K657"/>
  <c r="BE657"/>
  <c r="BK584"/>
  <c r="BK542"/>
  <c r="K465"/>
  <c r="BE465"/>
  <c r="K388"/>
  <c r="BE388"/>
  <c r="BK339"/>
  <c r="K257"/>
  <c r="BE257"/>
  <c r="K224"/>
  <c r="BE224"/>
  <c r="K806"/>
  <c r="BE806"/>
  <c r="BK743"/>
  <c r="K693"/>
  <c r="BE693"/>
  <c r="BK656"/>
  <c r="BK550"/>
  <c r="K518"/>
  <c r="BE518"/>
  <c r="K458"/>
  <c r="BE458"/>
  <c r="BK428"/>
  <c r="BK390"/>
  <c r="K349"/>
  <c r="BE349"/>
  <c r="BK309"/>
  <c r="BK287"/>
  <c r="K190"/>
  <c r="BE190"/>
  <c r="BK154"/>
  <c r="K128"/>
  <c r="BE128"/>
  <c r="BK783"/>
  <c r="BK710"/>
  <c r="BK644"/>
  <c r="BK559"/>
  <c r="K512"/>
  <c r="BE512"/>
  <c r="K433"/>
  <c r="BE433"/>
  <c r="BK359"/>
  <c r="K307"/>
  <c r="BE307"/>
  <c r="BK246"/>
  <c r="BK197"/>
  <c r="K137"/>
  <c r="BE137"/>
  <c r="BK854"/>
  <c r="BK810"/>
  <c r="K784"/>
  <c r="BE784"/>
  <c r="K766"/>
  <c r="BE766"/>
  <c r="K730"/>
  <c r="BE730"/>
  <c r="BK696"/>
  <c r="BK672"/>
  <c r="K642"/>
  <c r="BE642"/>
  <c r="BK581"/>
  <c r="K524"/>
  <c r="BE524"/>
  <c r="K470"/>
  <c r="BE470"/>
  <c r="BK425"/>
  <c r="BK408"/>
  <c r="K350"/>
  <c r="BE350"/>
  <c r="BK223"/>
  <c r="BK177"/>
  <c r="BK777"/>
  <c r="K719"/>
  <c r="BE719"/>
  <c r="BK648"/>
  <c r="K602"/>
  <c r="BE602"/>
  <c r="BK457"/>
  <c r="BK444"/>
  <c r="K234"/>
  <c r="BE234"/>
  <c r="K829"/>
  <c r="BE829"/>
  <c r="K816"/>
  <c r="BE816"/>
  <c r="K801"/>
  <c r="BE801"/>
  <c r="K765"/>
  <c r="BE765"/>
  <c r="BK746"/>
  <c r="BK720"/>
  <c r="K663"/>
  <c r="BE663"/>
  <c r="BK615"/>
  <c r="K571"/>
  <c r="BE571"/>
  <c r="BK534"/>
  <c r="K484"/>
  <c r="BE484"/>
  <c r="K386"/>
  <c r="BE386"/>
  <c r="K319"/>
  <c r="BE319"/>
  <c r="BK270"/>
  <c r="BK218"/>
  <c r="K172"/>
  <c r="BE172"/>
  <c r="K136"/>
  <c r="BE136"/>
  <c r="K717"/>
  <c r="BE717"/>
  <c r="BK667"/>
  <c r="K579"/>
  <c r="BE579"/>
  <c r="K505"/>
  <c r="BE505"/>
  <c r="K401"/>
  <c r="BE401"/>
  <c r="K299"/>
  <c r="BE299"/>
  <c r="BK261"/>
  <c r="K186"/>
  <c r="BE186"/>
  <c r="BK170"/>
  <c r="BK804"/>
  <c r="K751"/>
  <c r="BE751"/>
  <c r="K712"/>
  <c r="BE712"/>
  <c r="BK660"/>
  <c r="BK614"/>
  <c r="BK536"/>
  <c r="K483"/>
  <c r="BE483"/>
  <c r="K438"/>
  <c r="BE438"/>
  <c r="K377"/>
  <c r="BE377"/>
  <c r="K343"/>
  <c r="BE343"/>
  <c r="K273"/>
  <c r="BE273"/>
  <c r="BK204"/>
  <c r="K169"/>
  <c r="BE169"/>
  <c r="BK140"/>
  <c i="2" r="Q179"/>
  <c r="Q173"/>
  <c r="R170"/>
  <c r="Q167"/>
  <c r="R161"/>
  <c r="R154"/>
  <c r="Q150"/>
  <c r="Q144"/>
  <c r="Q141"/>
  <c r="Q138"/>
  <c r="Q133"/>
  <c r="Q124"/>
  <c i="1" r="AU94"/>
  <c i="2" r="BK169"/>
  <c r="BK156"/>
  <c r="BK152"/>
  <c r="BK141"/>
  <c r="BK136"/>
  <c r="BK122"/>
  <c i="3" r="Q317"/>
  <c r="R273"/>
  <c r="R211"/>
  <c r="Q151"/>
  <c r="R281"/>
  <c r="R239"/>
  <c r="Q173"/>
  <c r="R346"/>
  <c r="Q247"/>
  <c r="R171"/>
  <c r="Q323"/>
  <c r="Q253"/>
  <c r="R213"/>
  <c r="Q147"/>
  <c r="R303"/>
  <c r="R233"/>
  <c r="Q153"/>
  <c r="BK283"/>
  <c r="BK239"/>
  <c r="K283"/>
  <c r="BE283"/>
  <c r="BK215"/>
  <c r="K309"/>
  <c r="BE309"/>
  <c r="K191"/>
  <c r="BE191"/>
  <c r="BK327"/>
  <c r="K155"/>
  <c r="BE155"/>
  <c r="BK285"/>
  <c r="BK243"/>
  <c r="K127"/>
  <c r="BE127"/>
  <c r="BK173"/>
  <c i="4" r="R987"/>
  <c r="Q927"/>
  <c r="Q916"/>
  <c r="Q863"/>
  <c r="Q850"/>
  <c r="R809"/>
  <c r="R784"/>
  <c r="Q749"/>
  <c r="R726"/>
  <c r="Q698"/>
  <c r="R659"/>
  <c r="R640"/>
  <c r="Q621"/>
  <c r="R572"/>
  <c r="K554"/>
  <c r="Q530"/>
  <c r="R509"/>
  <c r="Q485"/>
  <c r="R468"/>
  <c r="Q420"/>
  <c r="R389"/>
  <c r="R368"/>
  <c r="R336"/>
  <c r="Q310"/>
  <c r="Q284"/>
  <c r="R242"/>
  <c r="R200"/>
  <c r="Q160"/>
  <c r="Q142"/>
  <c r="Q131"/>
  <c r="R1022"/>
  <c r="R988"/>
  <c r="R939"/>
  <c r="Q902"/>
  <c r="Q859"/>
  <c r="R800"/>
  <c r="Q755"/>
  <c r="Q696"/>
  <c r="R671"/>
  <c r="Q642"/>
  <c r="K624"/>
  <c r="Q601"/>
  <c r="Q544"/>
  <c r="Q523"/>
  <c r="Q499"/>
  <c r="Q468"/>
  <c r="R452"/>
  <c r="Q431"/>
  <c r="Q400"/>
  <c r="R333"/>
  <c r="R305"/>
  <c r="R254"/>
  <c r="Q233"/>
  <c r="R204"/>
  <c r="R170"/>
  <c r="Q152"/>
  <c r="R1029"/>
  <c r="R1011"/>
  <c r="R972"/>
  <c r="Q940"/>
  <c r="Q855"/>
  <c r="R841"/>
  <c r="Q812"/>
  <c r="Q792"/>
  <c r="Q769"/>
  <c r="Q730"/>
  <c r="Q705"/>
  <c r="Q677"/>
  <c r="Q665"/>
  <c r="Q619"/>
  <c r="R597"/>
  <c r="R582"/>
  <c r="Q546"/>
  <c r="Q517"/>
  <c r="R497"/>
  <c r="BK460"/>
  <c r="R439"/>
  <c r="Q417"/>
  <c r="Q372"/>
  <c r="BK345"/>
  <c r="Q323"/>
  <c r="Q288"/>
  <c r="Q276"/>
  <c r="R253"/>
  <c r="R244"/>
  <c r="R218"/>
  <c r="R152"/>
  <c r="Q129"/>
  <c r="R1008"/>
  <c r="R981"/>
  <c r="Q938"/>
  <c r="R888"/>
  <c r="Q854"/>
  <c r="R832"/>
  <c r="Q819"/>
  <c r="Q803"/>
  <c r="Q787"/>
  <c r="R761"/>
  <c r="R734"/>
  <c r="R709"/>
  <c r="Q690"/>
  <c r="Q666"/>
  <c r="Q641"/>
  <c r="R630"/>
  <c r="R576"/>
  <c r="Q543"/>
  <c r="R515"/>
  <c r="R482"/>
  <c r="Q458"/>
  <c r="Q412"/>
  <c r="R371"/>
  <c r="Q363"/>
  <c r="R347"/>
  <c r="Q316"/>
  <c r="Q272"/>
  <c r="R233"/>
  <c r="R193"/>
  <c r="Q713"/>
  <c r="R680"/>
  <c r="Q653"/>
  <c r="R606"/>
  <c r="R563"/>
  <c r="R553"/>
  <c r="Q527"/>
  <c r="R456"/>
  <c r="Q443"/>
  <c r="R399"/>
  <c r="Q371"/>
  <c r="Q330"/>
  <c r="R317"/>
  <c r="Q267"/>
  <c r="Q254"/>
  <c r="Q215"/>
  <c r="Q170"/>
  <c r="Q151"/>
  <c r="R132"/>
  <c r="R1019"/>
  <c r="Q994"/>
  <c r="R964"/>
  <c r="Q942"/>
  <c r="R918"/>
  <c r="R897"/>
  <c r="R878"/>
  <c r="R836"/>
  <c r="Q785"/>
  <c r="Q761"/>
  <c r="Q740"/>
  <c r="R719"/>
  <c r="R687"/>
  <c r="Q659"/>
  <c r="Q623"/>
  <c r="Q588"/>
  <c r="K588"/>
  <c r="Q586"/>
  <c r="R584"/>
  <c r="Q570"/>
  <c r="Q564"/>
  <c r="BK559"/>
  <c r="R552"/>
  <c r="R550"/>
  <c r="Q549"/>
  <c r="R548"/>
  <c r="R544"/>
  <c r="Q534"/>
  <c r="R530"/>
  <c r="Q528"/>
  <c r="R522"/>
  <c r="K521"/>
  <c r="R514"/>
  <c r="Q496"/>
  <c r="Q491"/>
  <c r="R486"/>
  <c r="Q475"/>
  <c r="R446"/>
  <c r="Q440"/>
  <c r="R416"/>
  <c r="R407"/>
  <c r="Q402"/>
  <c r="Q395"/>
  <c r="R385"/>
  <c r="Q348"/>
  <c r="R284"/>
  <c r="R260"/>
  <c r="Q229"/>
  <c r="Q197"/>
  <c r="R175"/>
  <c r="R146"/>
  <c r="Q124"/>
  <c r="Q976"/>
  <c r="Q947"/>
  <c r="R911"/>
  <c r="R883"/>
  <c r="Q845"/>
  <c r="Q816"/>
  <c r="Q810"/>
  <c r="Q746"/>
  <c r="Q723"/>
  <c r="R701"/>
  <c r="Q671"/>
  <c r="Q633"/>
  <c r="Q615"/>
  <c r="R590"/>
  <c r="Q577"/>
  <c r="R554"/>
  <c r="R535"/>
  <c r="Q519"/>
  <c r="Q470"/>
  <c r="Q438"/>
  <c r="Q419"/>
  <c r="Q393"/>
  <c r="Q355"/>
  <c r="R340"/>
  <c r="Q321"/>
  <c r="Q281"/>
  <c r="Q261"/>
  <c r="Q232"/>
  <c r="Q207"/>
  <c r="R182"/>
  <c r="R155"/>
  <c r="Q125"/>
  <c r="R1049"/>
  <c r="Q1046"/>
  <c r="Q1043"/>
  <c r="Q1040"/>
  <c r="R1036"/>
  <c r="Q1033"/>
  <c r="Q1010"/>
  <c r="Q987"/>
  <c r="R963"/>
  <c r="R929"/>
  <c r="R915"/>
  <c r="Q891"/>
  <c r="R855"/>
  <c r="Q815"/>
  <c r="R786"/>
  <c r="R760"/>
  <c r="Q737"/>
  <c r="R699"/>
  <c r="Q662"/>
  <c r="R636"/>
  <c r="Q604"/>
  <c r="Q567"/>
  <c r="R529"/>
  <c r="Q489"/>
  <c r="Q465"/>
  <c r="Q424"/>
  <c r="R412"/>
  <c r="R379"/>
  <c r="R360"/>
  <c r="R308"/>
  <c r="R288"/>
  <c r="R263"/>
  <c r="Q241"/>
  <c r="Q208"/>
  <c r="K991"/>
  <c r="BE991"/>
  <c r="BK973"/>
  <c r="BK934"/>
  <c r="BK896"/>
  <c r="K858"/>
  <c r="BE858"/>
  <c r="BK811"/>
  <c r="BK754"/>
  <c r="BK709"/>
  <c r="K649"/>
  <c r="BE649"/>
  <c r="K592"/>
  <c r="BE592"/>
  <c r="K549"/>
  <c r="BE549"/>
  <c r="BK492"/>
  <c r="BK439"/>
  <c r="BK401"/>
  <c r="BK354"/>
  <c r="BK316"/>
  <c r="K186"/>
  <c r="BE186"/>
  <c r="BK990"/>
  <c r="K913"/>
  <c r="BE913"/>
  <c r="BK838"/>
  <c r="K626"/>
  <c r="BE626"/>
  <c r="BK581"/>
  <c r="K506"/>
  <c r="BE506"/>
  <c r="K460"/>
  <c r="BE460"/>
  <c r="BK397"/>
  <c r="BK324"/>
  <c r="K269"/>
  <c r="BE269"/>
  <c r="BK161"/>
  <c r="K941"/>
  <c r="BE941"/>
  <c r="K894"/>
  <c r="BE894"/>
  <c r="K807"/>
  <c r="BE807"/>
  <c r="BK784"/>
  <c r="K752"/>
  <c r="BE752"/>
  <c r="BK700"/>
  <c r="BK659"/>
  <c r="BK629"/>
  <c r="K560"/>
  <c r="BE560"/>
  <c r="BK521"/>
  <c r="K481"/>
  <c r="BE481"/>
  <c r="K419"/>
  <c r="BE419"/>
  <c r="K288"/>
  <c r="BE288"/>
  <c r="K248"/>
  <c r="BE248"/>
  <c r="K132"/>
  <c r="BE132"/>
  <c r="K964"/>
  <c r="BE964"/>
  <c r="BK866"/>
  <c r="K804"/>
  <c r="BE804"/>
  <c r="BK748"/>
  <c r="K694"/>
  <c r="BE694"/>
  <c r="BK633"/>
  <c r="BK575"/>
  <c r="K509"/>
  <c r="BE509"/>
  <c r="BK438"/>
  <c r="K384"/>
  <c r="BE384"/>
  <c r="K353"/>
  <c r="BE353"/>
  <c r="BK247"/>
  <c r="K207"/>
  <c r="BE207"/>
  <c r="K139"/>
  <c r="BE139"/>
  <c r="K957"/>
  <c r="BE957"/>
  <c r="K892"/>
  <c r="BE892"/>
  <c r="BK827"/>
  <c r="K812"/>
  <c r="BE812"/>
  <c r="BK762"/>
  <c r="BK727"/>
  <c r="K681"/>
  <c r="BE681"/>
  <c r="K609"/>
  <c r="BE609"/>
  <c r="K493"/>
  <c r="BE493"/>
  <c r="BK443"/>
  <c r="K347"/>
  <c r="BE347"/>
  <c r="BK287"/>
  <c r="BK245"/>
  <c r="K202"/>
  <c r="BE202"/>
  <c r="K125"/>
  <c r="BE125"/>
  <c r="K1030"/>
  <c r="BE1030"/>
  <c r="BK1024"/>
  <c r="K1017"/>
  <c r="BE1017"/>
  <c r="BK1010"/>
  <c r="K1004"/>
  <c r="BE1004"/>
  <c r="K983"/>
  <c r="BE983"/>
  <c r="K946"/>
  <c r="BE946"/>
  <c r="BK875"/>
  <c r="K806"/>
  <c r="BE806"/>
  <c r="K757"/>
  <c r="BE757"/>
  <c r="BK698"/>
  <c r="K612"/>
  <c r="BE612"/>
  <c r="BK570"/>
  <c r="BK495"/>
  <c r="K409"/>
  <c r="BE409"/>
  <c r="BK356"/>
  <c r="BK299"/>
  <c r="BK223"/>
  <c r="BK174"/>
  <c r="K952"/>
  <c r="BE952"/>
  <c r="K902"/>
  <c r="BE902"/>
  <c r="BK844"/>
  <c r="BK496"/>
  <c r="BK426"/>
  <c r="BK378"/>
  <c r="K258"/>
  <c r="BE258"/>
  <c r="K236"/>
  <c r="BE236"/>
  <c r="BK175"/>
  <c r="BK986"/>
  <c r="BK930"/>
  <c r="BK897"/>
  <c r="K835"/>
  <c r="BE835"/>
  <c r="BK797"/>
  <c r="K770"/>
  <c r="BE770"/>
  <c r="BK699"/>
  <c r="K676"/>
  <c r="BE676"/>
  <c r="K634"/>
  <c r="BE634"/>
  <c r="BK566"/>
  <c r="BK527"/>
  <c r="K477"/>
  <c r="BE477"/>
  <c r="BK445"/>
  <c r="K418"/>
  <c r="BE418"/>
  <c r="K357"/>
  <c r="BE357"/>
  <c r="BK312"/>
  <c r="BK281"/>
  <c r="BK214"/>
  <c r="BK150"/>
  <c i="5" r="R816"/>
  <c r="Q771"/>
  <c r="R753"/>
  <c r="Q732"/>
  <c r="R713"/>
  <c r="R685"/>
  <c r="Q646"/>
  <c r="Q631"/>
  <c r="R603"/>
  <c r="BK569"/>
  <c r="R534"/>
  <c r="R490"/>
  <c r="R467"/>
  <c r="Q440"/>
  <c r="Q387"/>
  <c r="R351"/>
  <c r="Q333"/>
  <c r="R313"/>
  <c r="R258"/>
  <c r="Q222"/>
  <c r="R205"/>
  <c r="R181"/>
  <c r="Q146"/>
  <c r="Q794"/>
  <c r="R373"/>
  <c r="R353"/>
  <c r="Q318"/>
  <c r="R307"/>
  <c r="Q273"/>
  <c r="R251"/>
  <c r="Q187"/>
  <c r="Q166"/>
  <c r="Q827"/>
  <c r="R793"/>
  <c r="Q770"/>
  <c r="Q726"/>
  <c r="Q692"/>
  <c r="Q673"/>
  <c r="Q654"/>
  <c r="Q617"/>
  <c r="Q595"/>
  <c r="Q553"/>
  <c r="R500"/>
  <c r="Q452"/>
  <c r="Q403"/>
  <c r="R362"/>
  <c r="R324"/>
  <c r="R297"/>
  <c r="Q253"/>
  <c r="R221"/>
  <c r="Q183"/>
  <c r="Q154"/>
  <c r="R843"/>
  <c r="R809"/>
  <c r="Q751"/>
  <c r="Q719"/>
  <c r="R694"/>
  <c r="R673"/>
  <c r="Q618"/>
  <c r="R566"/>
  <c r="R540"/>
  <c r="R507"/>
  <c r="Q462"/>
  <c r="R439"/>
  <c r="R392"/>
  <c r="R375"/>
  <c r="R340"/>
  <c r="Q321"/>
  <c r="Q283"/>
  <c r="Q262"/>
  <c r="Q247"/>
  <c r="Q219"/>
  <c r="Q188"/>
  <c r="R164"/>
  <c r="Q147"/>
  <c r="Q825"/>
  <c r="R790"/>
  <c r="R736"/>
  <c r="Q722"/>
  <c r="Q638"/>
  <c r="Q597"/>
  <c r="Q568"/>
  <c r="R536"/>
  <c r="K497"/>
  <c r="Q238"/>
  <c r="Q226"/>
  <c r="R195"/>
  <c r="R170"/>
  <c r="R138"/>
  <c r="R835"/>
  <c r="Q814"/>
  <c r="R786"/>
  <c r="R772"/>
  <c r="R744"/>
  <c r="R714"/>
  <c r="R658"/>
  <c r="R649"/>
  <c r="R617"/>
  <c r="Q586"/>
  <c r="R559"/>
  <c r="Q528"/>
  <c r="Q502"/>
  <c r="R483"/>
  <c r="R464"/>
  <c r="Q437"/>
  <c r="Q418"/>
  <c r="Q394"/>
  <c r="Q382"/>
  <c r="R364"/>
  <c r="R339"/>
  <c r="Q296"/>
  <c r="Q288"/>
  <c r="R270"/>
  <c r="R242"/>
  <c r="Q229"/>
  <c r="Q196"/>
  <c r="Q151"/>
  <c r="BK826"/>
  <c r="Q817"/>
  <c r="Q796"/>
  <c r="R777"/>
  <c r="R758"/>
  <c r="Q717"/>
  <c r="R693"/>
  <c r="Q667"/>
  <c r="Q653"/>
  <c r="R630"/>
  <c r="R608"/>
  <c r="Q578"/>
  <c r="Q536"/>
  <c r="Q507"/>
  <c r="R473"/>
  <c r="R452"/>
  <c r="R440"/>
  <c r="Q407"/>
  <c r="R380"/>
  <c r="R360"/>
  <c r="Q329"/>
  <c r="Q275"/>
  <c r="Q243"/>
  <c r="Q227"/>
  <c r="Q198"/>
  <c r="R168"/>
  <c r="Q160"/>
  <c r="R136"/>
  <c r="Q859"/>
  <c r="Q856"/>
  <c r="R849"/>
  <c r="R818"/>
  <c r="Q799"/>
  <c r="R768"/>
  <c r="R742"/>
  <c r="R701"/>
  <c r="Q658"/>
  <c r="R636"/>
  <c r="R592"/>
  <c r="R568"/>
  <c r="R521"/>
  <c r="Q487"/>
  <c r="Q459"/>
  <c r="Q446"/>
  <c r="Q415"/>
  <c r="Q397"/>
  <c r="Q345"/>
  <c r="R308"/>
  <c r="Q264"/>
  <c r="Q233"/>
  <c r="R191"/>
  <c r="BK861"/>
  <c r="BK811"/>
  <c r="BK755"/>
  <c r="BK702"/>
  <c r="K608"/>
  <c r="BE608"/>
  <c r="BK558"/>
  <c r="K506"/>
  <c r="BE506"/>
  <c r="BK410"/>
  <c r="BK333"/>
  <c r="K291"/>
  <c r="BE291"/>
  <c r="BK856"/>
  <c r="BK813"/>
  <c r="K724"/>
  <c r="BE724"/>
  <c r="K651"/>
  <c r="BE651"/>
  <c r="K591"/>
  <c r="BE591"/>
  <c r="BK561"/>
  <c r="K501"/>
  <c r="BE501"/>
  <c r="K446"/>
  <c r="BE446"/>
  <c r="BK409"/>
  <c r="K360"/>
  <c r="BE360"/>
  <c r="K318"/>
  <c r="BE318"/>
  <c r="BK255"/>
  <c r="BK196"/>
  <c r="K167"/>
  <c r="BE167"/>
  <c r="BK855"/>
  <c r="K771"/>
  <c r="BE771"/>
  <c r="K742"/>
  <c r="BE742"/>
  <c r="BK637"/>
  <c r="BK547"/>
  <c r="BK498"/>
  <c r="K445"/>
  <c r="BE445"/>
  <c r="BK420"/>
  <c r="BK366"/>
  <c r="K312"/>
  <c r="BE312"/>
  <c r="BK258"/>
  <c r="K212"/>
  <c r="BE212"/>
  <c r="K188"/>
  <c r="BE188"/>
  <c r="BK148"/>
  <c r="K126"/>
  <c r="BE126"/>
  <c r="BK815"/>
  <c r="K796"/>
  <c r="BE796"/>
  <c r="BK772"/>
  <c r="K711"/>
  <c r="BE711"/>
  <c r="K687"/>
  <c r="BE687"/>
  <c r="BK638"/>
  <c r="K589"/>
  <c r="BE589"/>
  <c r="BK514"/>
  <c r="BK476"/>
  <c r="BK421"/>
  <c r="BK384"/>
  <c r="BK300"/>
  <c r="BK233"/>
  <c r="BK215"/>
  <c r="BK174"/>
  <c r="K775"/>
  <c r="BE775"/>
  <c r="BK683"/>
  <c r="BK640"/>
  <c r="K563"/>
  <c r="BE563"/>
  <c r="K452"/>
  <c r="BE452"/>
  <c r="BK434"/>
  <c r="K205"/>
  <c r="BE205"/>
  <c r="K819"/>
  <c r="BE819"/>
  <c r="K785"/>
  <c r="BE785"/>
  <c r="BK752"/>
  <c r="K680"/>
  <c r="BE680"/>
  <c r="BK671"/>
  <c r="K622"/>
  <c r="BE622"/>
  <c r="BK574"/>
  <c r="K560"/>
  <c r="BE560"/>
  <c r="K510"/>
  <c r="BE510"/>
  <c r="K487"/>
  <c r="BE487"/>
  <c r="K451"/>
  <c r="BE451"/>
  <c r="K276"/>
  <c r="BE276"/>
  <c r="BK213"/>
  <c r="BK138"/>
  <c r="BK792"/>
  <c r="K682"/>
  <c r="BE682"/>
  <c r="K625"/>
  <c r="BE625"/>
  <c r="BK471"/>
  <c r="K344"/>
  <c r="BE344"/>
  <c r="BK297"/>
  <c r="K254"/>
  <c r="BE254"/>
  <c r="BK193"/>
  <c r="BK149"/>
  <c r="K790"/>
  <c r="BE790"/>
  <c r="BK727"/>
  <c r="K685"/>
  <c r="BE685"/>
  <c r="BK623"/>
  <c r="K587"/>
  <c r="BE587"/>
  <c r="BK508"/>
  <c r="K473"/>
  <c r="BE473"/>
  <c r="BK436"/>
  <c r="K371"/>
  <c r="BE371"/>
  <c r="K336"/>
  <c r="BE336"/>
  <c r="K279"/>
  <c r="BE279"/>
  <c r="BK242"/>
  <c r="K199"/>
  <c r="BE199"/>
  <c r="K150"/>
  <c r="BE150"/>
  <c i="2" r="Q178"/>
  <c r="Q176"/>
  <c r="Q172"/>
  <c r="R169"/>
  <c r="R165"/>
  <c r="Q162"/>
  <c r="Q158"/>
  <c r="R152"/>
  <c r="Q148"/>
  <c r="R144"/>
  <c r="R141"/>
  <c r="R138"/>
  <c r="Q135"/>
  <c r="R127"/>
  <c r="Q122"/>
  <c r="R117"/>
  <c r="BK170"/>
  <c r="BK176"/>
  <c r="BK162"/>
  <c r="BK165"/>
  <c r="BK148"/>
  <c r="BK143"/>
  <c r="BK135"/>
  <c r="BK130"/>
  <c r="BK120"/>
  <c i="3" r="R313"/>
  <c r="Q261"/>
  <c r="Q149"/>
  <c r="Q313"/>
  <c r="R243"/>
  <c r="Q197"/>
  <c r="Q319"/>
  <c r="Q203"/>
  <c r="Q171"/>
  <c r="R307"/>
  <c r="Q245"/>
  <c r="R191"/>
  <c r="Q127"/>
  <c r="Q295"/>
  <c r="R215"/>
  <c r="Q141"/>
  <c r="R253"/>
  <c r="Q217"/>
  <c r="Q169"/>
  <c r="Q352"/>
  <c r="R319"/>
  <c r="R287"/>
  <c r="Q205"/>
  <c r="Q181"/>
  <c r="R344"/>
  <c r="Q301"/>
  <c r="Q255"/>
  <c r="Q161"/>
  <c r="R153"/>
  <c r="K335"/>
  <c r="BE335"/>
  <c r="BK197"/>
  <c r="K275"/>
  <c r="BE275"/>
  <c r="K303"/>
  <c r="BE303"/>
  <c r="BK183"/>
  <c r="K139"/>
  <c r="BE139"/>
  <c r="K235"/>
  <c r="BE235"/>
  <c r="K121"/>
  <c r="BE121"/>
  <c r="BK135"/>
  <c r="BK265"/>
  <c r="BK301"/>
  <c r="K273"/>
  <c r="BE273"/>
  <c r="K133"/>
  <c r="BE133"/>
  <c r="BK247"/>
  <c r="K137"/>
  <c r="BE137"/>
  <c i="4" r="R985"/>
  <c r="Q968"/>
  <c r="R941"/>
  <c r="R921"/>
  <c r="R908"/>
  <c r="R875"/>
  <c r="R859"/>
  <c r="R845"/>
  <c r="R802"/>
  <c r="Q783"/>
  <c r="R711"/>
  <c r="Q678"/>
  <c r="Q649"/>
  <c r="Q636"/>
  <c r="Q605"/>
  <c r="Q566"/>
  <c r="Q533"/>
  <c r="R501"/>
  <c r="Q469"/>
  <c r="Q455"/>
  <c r="R390"/>
  <c r="R364"/>
  <c r="Q331"/>
  <c r="R312"/>
  <c r="R280"/>
  <c r="Q250"/>
  <c r="R217"/>
  <c r="Q196"/>
  <c r="Q165"/>
  <c r="R137"/>
  <c r="R127"/>
  <c r="Q1015"/>
  <c r="Q974"/>
  <c r="Q950"/>
  <c r="R930"/>
  <c r="R892"/>
  <c r="R874"/>
  <c r="Q835"/>
  <c r="Q823"/>
  <c r="R780"/>
  <c r="Q743"/>
  <c r="R702"/>
  <c r="Q667"/>
  <c r="Q640"/>
  <c r="Q620"/>
  <c r="Q597"/>
  <c r="R575"/>
  <c r="Q542"/>
  <c r="R524"/>
  <c r="Q507"/>
  <c r="R483"/>
  <c r="R466"/>
  <c r="R434"/>
  <c r="R393"/>
  <c r="K364"/>
  <c r="R315"/>
  <c r="R299"/>
  <c r="R256"/>
  <c r="Q240"/>
  <c r="R207"/>
  <c r="Q192"/>
  <c r="Q168"/>
  <c r="Q137"/>
  <c r="Q1023"/>
  <c r="Q1004"/>
  <c r="R984"/>
  <c r="R960"/>
  <c r="Q914"/>
  <c r="R848"/>
  <c r="R822"/>
  <c r="R804"/>
  <c r="R772"/>
  <c r="Q731"/>
  <c r="R696"/>
  <c r="R670"/>
  <c r="R656"/>
  <c r="R621"/>
  <c r="Q609"/>
  <c r="Q593"/>
  <c r="Q559"/>
  <c r="Q518"/>
  <c r="Q505"/>
  <c r="Q436"/>
  <c r="R411"/>
  <c r="Q375"/>
  <c r="R365"/>
  <c r="Q336"/>
  <c r="Q290"/>
  <c r="Q282"/>
  <c r="R255"/>
  <c r="R229"/>
  <c r="R208"/>
  <c r="Q157"/>
  <c r="Q1031"/>
  <c r="Q654"/>
  <c r="Q635"/>
  <c r="R625"/>
  <c r="R595"/>
  <c r="R562"/>
  <c r="R521"/>
  <c r="R494"/>
  <c r="R459"/>
  <c r="R431"/>
  <c r="Q398"/>
  <c r="R378"/>
  <c r="R351"/>
  <c r="R319"/>
  <c r="R287"/>
  <c r="Q222"/>
  <c r="R174"/>
  <c r="R142"/>
  <c r="Q1025"/>
  <c r="R1013"/>
  <c r="Q992"/>
  <c r="Q961"/>
  <c r="Q941"/>
  <c r="R907"/>
  <c r="R880"/>
  <c r="Q861"/>
  <c r="R826"/>
  <c r="R808"/>
  <c r="Q776"/>
  <c r="R731"/>
  <c r="Q706"/>
  <c r="R668"/>
  <c r="R644"/>
  <c r="R591"/>
  <c r="Q551"/>
  <c r="Q500"/>
  <c r="R458"/>
  <c r="Q448"/>
  <c r="Q421"/>
  <c r="Q394"/>
  <c r="R349"/>
  <c r="Q332"/>
  <c r="Q322"/>
  <c r="R297"/>
  <c r="R273"/>
  <c r="Q263"/>
  <c r="R231"/>
  <c r="R210"/>
  <c r="R162"/>
  <c r="Q136"/>
  <c r="R1027"/>
  <c r="R1001"/>
  <c r="Q982"/>
  <c r="R950"/>
  <c r="R927"/>
  <c r="Q910"/>
  <c r="R900"/>
  <c r="R887"/>
  <c r="R868"/>
  <c r="R833"/>
  <c r="R768"/>
  <c r="Q758"/>
  <c r="Q734"/>
  <c r="Q717"/>
  <c r="Q689"/>
  <c r="R666"/>
  <c r="R648"/>
  <c r="Q611"/>
  <c r="Q590"/>
  <c r="R508"/>
  <c r="Q480"/>
  <c r="R450"/>
  <c r="R444"/>
  <c r="R429"/>
  <c r="R408"/>
  <c r="Q404"/>
  <c r="R396"/>
  <c r="Q389"/>
  <c r="Q378"/>
  <c r="R369"/>
  <c r="R330"/>
  <c r="R291"/>
  <c r="Q223"/>
  <c r="R188"/>
  <c r="Q174"/>
  <c r="R158"/>
  <c r="Q1029"/>
  <c r="R975"/>
  <c r="Q952"/>
  <c r="Q913"/>
  <c r="R886"/>
  <c r="R865"/>
  <c r="R815"/>
  <c r="Q777"/>
  <c r="Q748"/>
  <c r="Q381"/>
  <c r="Q345"/>
  <c r="R318"/>
  <c r="Q274"/>
  <c r="Q244"/>
  <c r="R214"/>
  <c r="Q195"/>
  <c r="R168"/>
  <c r="R144"/>
  <c r="R1050"/>
  <c r="Q1047"/>
  <c r="R1043"/>
  <c r="R1039"/>
  <c r="Q1036"/>
  <c r="Q1012"/>
  <c r="R996"/>
  <c r="Q959"/>
  <c r="Q932"/>
  <c r="R909"/>
  <c r="Q877"/>
  <c r="R846"/>
  <c r="R810"/>
  <c r="R787"/>
  <c r="R763"/>
  <c r="Q710"/>
  <c r="R688"/>
  <c r="R629"/>
  <c r="Q591"/>
  <c r="R551"/>
  <c r="R503"/>
  <c r="R461"/>
  <c r="Q445"/>
  <c r="R437"/>
  <c r="Q416"/>
  <c r="R382"/>
  <c r="Q362"/>
  <c r="Q327"/>
  <c r="R290"/>
  <c r="Q259"/>
  <c r="Q221"/>
  <c r="Q148"/>
  <c r="BK1047"/>
  <c r="BK967"/>
  <c r="K903"/>
  <c r="BE903"/>
  <c r="BK865"/>
  <c r="BK803"/>
  <c r="BK749"/>
  <c r="BK671"/>
  <c r="K601"/>
  <c r="BE601"/>
  <c r="BK555"/>
  <c r="K494"/>
  <c r="BE494"/>
  <c r="BK441"/>
  <c r="K404"/>
  <c r="BE404"/>
  <c r="BK364"/>
  <c r="BK319"/>
  <c r="BK1040"/>
  <c r="BK936"/>
  <c r="K863"/>
  <c r="BE863"/>
  <c r="K836"/>
  <c r="BE836"/>
  <c r="BK584"/>
  <c r="BK524"/>
  <c r="BK463"/>
  <c r="K405"/>
  <c r="BE405"/>
  <c r="BK361"/>
  <c r="BK296"/>
  <c r="K237"/>
  <c r="BE237"/>
  <c r="K181"/>
  <c r="BE181"/>
  <c r="K167"/>
  <c r="BE167"/>
  <c r="K124"/>
  <c r="BE124"/>
  <c r="K932"/>
  <c r="BE932"/>
  <c r="BK873"/>
  <c r="K801"/>
  <c r="BE801"/>
  <c r="BK768"/>
  <c r="K722"/>
  <c r="BE722"/>
  <c r="BK669"/>
  <c r="K602"/>
  <c r="BE602"/>
  <c r="K536"/>
  <c r="BE536"/>
  <c r="K497"/>
  <c r="BE497"/>
  <c r="K416"/>
  <c r="BE416"/>
  <c r="K278"/>
  <c r="BE278"/>
  <c r="K213"/>
  <c r="BE213"/>
  <c r="K163"/>
  <c r="BE163"/>
  <c r="BK1036"/>
  <c r="BK939"/>
  <c r="K834"/>
  <c r="BE834"/>
  <c r="K771"/>
  <c r="BE771"/>
  <c r="K741"/>
  <c r="BE741"/>
  <c r="BK688"/>
  <c r="K637"/>
  <c r="BE637"/>
  <c r="BK608"/>
  <c r="K532"/>
  <c r="BE532"/>
  <c r="K468"/>
  <c r="BE468"/>
  <c r="BK421"/>
  <c r="BK376"/>
  <c r="K348"/>
  <c r="BE348"/>
  <c r="K273"/>
  <c r="BE273"/>
  <c r="K170"/>
  <c r="BE170"/>
  <c r="K996"/>
  <c r="BE996"/>
  <c r="K908"/>
  <c r="BE908"/>
  <c r="BK847"/>
  <c r="K793"/>
  <c r="BE793"/>
  <c r="K745"/>
  <c r="BE745"/>
  <c r="K692"/>
  <c r="BE692"/>
  <c r="K644"/>
  <c r="BE644"/>
  <c r="BK530"/>
  <c r="BK479"/>
  <c r="BK373"/>
  <c r="K307"/>
  <c r="BE307"/>
  <c r="BK242"/>
  <c r="BK190"/>
  <c r="BK1041"/>
  <c r="BK1027"/>
  <c r="K1021"/>
  <c r="BE1021"/>
  <c r="K1016"/>
  <c r="BE1016"/>
  <c r="BK1009"/>
  <c r="BK1003"/>
  <c r="K951"/>
  <c r="BE951"/>
  <c r="BK909"/>
  <c r="K854"/>
  <c r="BE854"/>
  <c r="K776"/>
  <c r="BE776"/>
  <c r="BK730"/>
  <c r="BK686"/>
  <c r="BK632"/>
  <c r="BK600"/>
  <c r="K553"/>
  <c r="BE553"/>
  <c r="BK462"/>
  <c r="BK350"/>
  <c r="K302"/>
  <c r="BE302"/>
  <c r="BK234"/>
  <c r="BK200"/>
  <c r="K127"/>
  <c r="BE127"/>
  <c r="BK961"/>
  <c r="BK878"/>
  <c r="K653"/>
  <c r="BE653"/>
  <c r="BK442"/>
  <c r="BK352"/>
  <c r="BK244"/>
  <c r="BK201"/>
  <c r="K126"/>
  <c r="BE126"/>
  <c r="BK969"/>
  <c r="K895"/>
  <c r="BE895"/>
  <c r="K861"/>
  <c r="BE861"/>
  <c r="BK818"/>
  <c r="K735"/>
  <c r="BE735"/>
  <c r="BK684"/>
  <c r="BK657"/>
  <c r="BK622"/>
  <c r="K546"/>
  <c r="BE546"/>
  <c r="K487"/>
  <c r="BE487"/>
  <c r="K452"/>
  <c r="BE452"/>
  <c r="BK394"/>
  <c r="BK360"/>
  <c r="K315"/>
  <c r="BE315"/>
  <c r="K298"/>
  <c r="BE298"/>
  <c r="BK266"/>
  <c r="BK209"/>
  <c r="BK136"/>
  <c i="5" r="R802"/>
  <c r="Q458"/>
  <c r="Q410"/>
  <c r="Q360"/>
  <c r="R344"/>
  <c r="Q324"/>
  <c r="R284"/>
  <c r="R227"/>
  <c r="R190"/>
  <c r="R159"/>
  <c r="Q823"/>
  <c r="Q800"/>
  <c r="Q760"/>
  <c r="R703"/>
  <c r="Q661"/>
  <c r="R628"/>
  <c r="R618"/>
  <c r="Q567"/>
  <c r="Q511"/>
  <c r="R492"/>
  <c r="Q457"/>
  <c r="Q421"/>
  <c r="Q389"/>
  <c r="R366"/>
  <c r="R336"/>
  <c r="R316"/>
  <c r="R298"/>
  <c r="Q261"/>
  <c r="R228"/>
  <c r="Q186"/>
  <c r="R169"/>
  <c r="R126"/>
  <c r="R796"/>
  <c r="Q758"/>
  <c r="R727"/>
  <c r="Q703"/>
  <c r="Q681"/>
  <c r="R663"/>
  <c r="R632"/>
  <c r="R615"/>
  <c r="Q588"/>
  <c r="R546"/>
  <c r="Q492"/>
  <c r="R448"/>
  <c r="Q399"/>
  <c r="R361"/>
  <c r="Q308"/>
  <c r="R269"/>
  <c r="R233"/>
  <c r="Q192"/>
  <c r="Q173"/>
  <c r="Q141"/>
  <c r="R815"/>
  <c r="Q767"/>
  <c r="Q733"/>
  <c r="Q707"/>
  <c r="R687"/>
  <c r="Q641"/>
  <c r="R604"/>
  <c r="R551"/>
  <c r="R516"/>
  <c r="Q481"/>
  <c r="Q435"/>
  <c r="R390"/>
  <c r="Q367"/>
  <c r="R334"/>
  <c r="Q297"/>
  <c r="Q276"/>
  <c r="Q259"/>
  <c r="Q235"/>
  <c r="R217"/>
  <c r="Q176"/>
  <c r="R141"/>
  <c r="R134"/>
  <c r="R805"/>
  <c r="R755"/>
  <c r="Q741"/>
  <c r="Q694"/>
  <c r="Q636"/>
  <c r="R612"/>
  <c r="R581"/>
  <c r="Q570"/>
  <c r="Q548"/>
  <c r="R511"/>
  <c r="Q494"/>
  <c r="R236"/>
  <c r="R189"/>
  <c r="R165"/>
  <c r="R133"/>
  <c r="R823"/>
  <c r="Q797"/>
  <c r="Q782"/>
  <c r="R743"/>
  <c r="R717"/>
  <c r="R692"/>
  <c r="Q358"/>
  <c r="R320"/>
  <c r="R293"/>
  <c r="R272"/>
  <c r="Q245"/>
  <c r="Q213"/>
  <c r="Q157"/>
  <c r="Q134"/>
  <c r="R824"/>
  <c r="Q811"/>
  <c r="Q793"/>
  <c r="R779"/>
  <c r="Q743"/>
  <c r="R706"/>
  <c r="R682"/>
  <c r="Q666"/>
  <c r="R652"/>
  <c r="Q614"/>
  <c r="Q593"/>
  <c r="R561"/>
  <c r="Q540"/>
  <c r="R519"/>
  <c r="R494"/>
  <c r="Q463"/>
  <c r="Q429"/>
  <c r="Q404"/>
  <c r="R388"/>
  <c r="Q346"/>
  <c r="Q331"/>
  <c r="Q314"/>
  <c r="R249"/>
  <c r="Q228"/>
  <c r="R216"/>
  <c r="R197"/>
  <c r="Q179"/>
  <c r="R157"/>
  <c r="R137"/>
  <c r="Q860"/>
  <c r="R854"/>
  <c r="Q851"/>
  <c r="Q839"/>
  <c r="R812"/>
  <c r="R770"/>
  <c r="Q749"/>
  <c r="Q720"/>
  <c r="R680"/>
  <c r="R647"/>
  <c r="R614"/>
  <c r="R587"/>
  <c r="R550"/>
  <c r="Q499"/>
  <c r="Q476"/>
  <c r="Q438"/>
  <c r="R407"/>
  <c r="Q348"/>
  <c r="R304"/>
  <c r="Q289"/>
  <c r="R250"/>
  <c r="R193"/>
  <c r="Q137"/>
  <c r="BK799"/>
  <c r="BK763"/>
  <c r="BK669"/>
  <c r="K588"/>
  <c r="BE588"/>
  <c r="K555"/>
  <c r="BE555"/>
  <c r="BK500"/>
  <c r="K402"/>
  <c r="BE402"/>
  <c r="BK382"/>
  <c r="K310"/>
  <c r="BE310"/>
  <c r="BK860"/>
  <c r="K822"/>
  <c r="BE822"/>
  <c r="BK749"/>
  <c r="BK707"/>
  <c r="BK744"/>
  <c r="BK658"/>
  <c r="K759"/>
  <c r="BE759"/>
  <c r="K703"/>
  <c r="BE703"/>
  <c r="K655"/>
  <c r="BE655"/>
  <c r="BK629"/>
  <c r="K585"/>
  <c r="BE585"/>
  <c r="BK538"/>
  <c r="K490"/>
  <c r="BE490"/>
  <c r="BK441"/>
  <c r="K403"/>
  <c r="BE403"/>
  <c r="BK381"/>
  <c r="BK303"/>
  <c r="K249"/>
  <c r="BE249"/>
  <c r="K187"/>
  <c r="BE187"/>
  <c r="BK750"/>
  <c r="K676"/>
  <c r="BE676"/>
  <c r="K624"/>
  <c r="BE624"/>
  <c r="BK460"/>
  <c r="BK732"/>
  <c r="K620"/>
  <c r="BE620"/>
  <c r="K554"/>
  <c r="BE554"/>
  <c r="K504"/>
  <c r="BE504"/>
  <c r="BK370"/>
  <c r="K313"/>
  <c r="BE313"/>
  <c r="K260"/>
  <c r="BE260"/>
  <c r="BK203"/>
  <c r="BK131"/>
  <c r="K753"/>
  <c r="BE753"/>
  <c r="BK677"/>
  <c r="BK616"/>
  <c r="K418"/>
  <c r="BE418"/>
  <c r="BK311"/>
  <c r="K271"/>
  <c r="BE271"/>
  <c r="BK214"/>
  <c r="BK178"/>
  <c r="K130"/>
  <c r="BE130"/>
  <c r="BK778"/>
  <c r="BK731"/>
  <c r="K709"/>
  <c r="BE709"/>
  <c r="BK632"/>
  <c r="K597"/>
  <c r="BE597"/>
  <c r="K527"/>
  <c r="BE527"/>
  <c r="BK467"/>
  <c r="BK417"/>
  <c r="K361"/>
  <c r="BE361"/>
  <c r="K335"/>
  <c r="BE335"/>
  <c r="BK282"/>
  <c r="K248"/>
  <c r="BE248"/>
  <c r="K194"/>
  <c r="BE194"/>
  <c i="3" l="1" r="R343"/>
  <c r="R342"/>
  <c i="4" r="R728"/>
  <c r="J98"/>
  <c r="X872"/>
  <c r="T1026"/>
  <c i="5" r="X432"/>
  <c r="V491"/>
  <c r="Q491"/>
  <c r="I99"/>
  <c i="2" r="V116"/>
  <c i="3" r="Q343"/>
  <c r="Q342"/>
  <c i="4" r="V122"/>
  <c r="V121"/>
  <c r="V728"/>
  <c r="Q872"/>
  <c r="I100"/>
  <c r="Q1026"/>
  <c r="I101"/>
  <c i="5" r="R124"/>
  <c r="J97"/>
  <c r="T491"/>
  <c r="X491"/>
  <c r="R491"/>
  <c r="J99"/>
  <c r="V780"/>
  <c i="2" r="R116"/>
  <c r="J96"/>
  <c r="K31"/>
  <c i="1" r="AT95"/>
  <c i="3" r="X343"/>
  <c r="X342"/>
  <c r="X120"/>
  <c i="4" r="Q122"/>
  <c r="I97"/>
  <c r="V872"/>
  <c r="V1026"/>
  <c i="5" r="T572"/>
  <c r="T762"/>
  <c r="X780"/>
  <c i="2" r="Q116"/>
  <c r="I96"/>
  <c r="K30"/>
  <c i="1" r="AS95"/>
  <c i="3" r="T343"/>
  <c r="T342"/>
  <c r="T120"/>
  <c i="1" r="AW96"/>
  <c i="4" r="T728"/>
  <c r="X799"/>
  <c r="Q799"/>
  <c r="I99"/>
  <c i="5" r="X124"/>
  <c r="Q432"/>
  <c r="I98"/>
  <c r="V762"/>
  <c r="T795"/>
  <c i="2" r="T116"/>
  <c i="1" r="AW95"/>
  <c i="3" r="V343"/>
  <c r="V342"/>
  <c r="V120"/>
  <c i="4" r="R122"/>
  <c r="R121"/>
  <c r="J96"/>
  <c r="K31"/>
  <c i="1" r="AT97"/>
  <c i="4" r="T799"/>
  <c r="R872"/>
  <c r="J100"/>
  <c r="X1026"/>
  <c i="5" r="T124"/>
  <c r="T432"/>
  <c r="X572"/>
  <c r="R762"/>
  <c r="J101"/>
  <c r="V795"/>
  <c i="2" r="X116"/>
  <c i="4" r="V799"/>
  <c r="R799"/>
  <c r="J99"/>
  <c i="5" r="Q124"/>
  <c r="I97"/>
  <c r="Q572"/>
  <c r="I100"/>
  <c r="Q762"/>
  <c r="I101"/>
  <c r="Q780"/>
  <c r="I102"/>
  <c r="X795"/>
  <c i="4" r="T122"/>
  <c r="T121"/>
  <c i="1" r="AW97"/>
  <c i="4" r="Q728"/>
  <c r="I98"/>
  <c r="R1026"/>
  <c r="J101"/>
  <c i="5" r="V124"/>
  <c r="R432"/>
  <c r="J98"/>
  <c r="R572"/>
  <c r="J100"/>
  <c r="Q795"/>
  <c r="I103"/>
  <c i="2" r="BK116"/>
  <c r="K116"/>
  <c i="4" r="X122"/>
  <c r="X121"/>
  <c r="X728"/>
  <c r="T872"/>
  <c i="5" r="V432"/>
  <c r="V572"/>
  <c r="X762"/>
  <c r="T780"/>
  <c r="R780"/>
  <c r="J102"/>
  <c r="R795"/>
  <c r="J103"/>
  <c i="3" r="Q339"/>
  <c r="I98"/>
  <c r="R339"/>
  <c r="J98"/>
  <c i="5" r="E85"/>
  <c r="F92"/>
  <c r="BE482"/>
  <c r="J91"/>
  <c r="BE156"/>
  <c r="BE477"/>
  <c r="BE481"/>
  <c r="BE497"/>
  <c i="4" r="Q121"/>
  <c r="I96"/>
  <c r="K30"/>
  <c i="1" r="AS97"/>
  <c i="5" r="J117"/>
  <c r="BE818"/>
  <c r="BE134"/>
  <c r="BE467"/>
  <c r="BE455"/>
  <c r="BE398"/>
  <c i="3" r="I99"/>
  <c i="4" r="E111"/>
  <c r="BE356"/>
  <c r="BE598"/>
  <c r="BE709"/>
  <c r="BE753"/>
  <c i="3" r="J99"/>
  <c i="4" r="F118"/>
  <c r="BE507"/>
  <c r="BE540"/>
  <c r="BE624"/>
  <c r="BE364"/>
  <c r="BE424"/>
  <c r="BE524"/>
  <c r="BE615"/>
  <c r="BE633"/>
  <c r="BE693"/>
  <c r="J91"/>
  <c r="BE388"/>
  <c r="J115"/>
  <c r="BE336"/>
  <c r="BE492"/>
  <c r="BE542"/>
  <c r="BE554"/>
  <c r="BE588"/>
  <c r="BE646"/>
  <c r="BE521"/>
  <c r="BE378"/>
  <c r="BE662"/>
  <c r="BE679"/>
  <c i="2" r="K96"/>
  <c i="3" r="J114"/>
  <c r="J91"/>
  <c r="F117"/>
  <c r="E85"/>
  <c i="1" r="AY95"/>
  <c r="BC95"/>
  <c r="BD95"/>
  <c i="2" r="E85"/>
  <c r="J89"/>
  <c r="J91"/>
  <c r="F92"/>
  <c i="1" r="BE95"/>
  <c r="BF95"/>
  <c i="2" r="K139"/>
  <c r="BE139"/>
  <c r="K168"/>
  <c r="BE168"/>
  <c r="K144"/>
  <c r="BE144"/>
  <c r="K122"/>
  <c r="BE122"/>
  <c r="K158"/>
  <c r="BE158"/>
  <c r="K141"/>
  <c r="BE141"/>
  <c r="K120"/>
  <c r="BE120"/>
  <c r="K171"/>
  <c r="BE171"/>
  <c i="3" r="BK149"/>
  <c r="BK191"/>
  <c r="BK295"/>
  <c r="K199"/>
  <c r="BE199"/>
  <c r="BK137"/>
  <c r="K173"/>
  <c r="BE173"/>
  <c r="BK167"/>
  <c r="BK169"/>
  <c r="K348"/>
  <c r="BE348"/>
  <c r="K165"/>
  <c r="BE165"/>
  <c r="K233"/>
  <c r="BE233"/>
  <c r="K313"/>
  <c r="BE313"/>
  <c r="BK130"/>
  <c r="BK227"/>
  <c r="K317"/>
  <c r="BE317"/>
  <c r="K219"/>
  <c r="BE219"/>
  <c r="K265"/>
  <c r="BE265"/>
  <c r="BK297"/>
  <c r="K350"/>
  <c r="BE350"/>
  <c r="K141"/>
  <c r="BE141"/>
  <c r="BK147"/>
  <c r="BK175"/>
  <c r="K259"/>
  <c r="BE259"/>
  <c r="BK332"/>
  <c r="K221"/>
  <c r="BE221"/>
  <c r="K279"/>
  <c r="BE279"/>
  <c r="BK145"/>
  <c r="K354"/>
  <c r="BE354"/>
  <c r="BK249"/>
  <c r="K215"/>
  <c r="BE215"/>
  <c r="K255"/>
  <c r="BE255"/>
  <c i="4" r="BK366"/>
  <c r="K665"/>
  <c r="BE665"/>
  <c r="K817"/>
  <c r="BE817"/>
  <c r="BK1013"/>
  <c r="BK273"/>
  <c r="K658"/>
  <c r="BE658"/>
  <c r="K906"/>
  <c r="BE906"/>
  <c r="BK355"/>
  <c r="K772"/>
  <c r="BE772"/>
  <c r="K1023"/>
  <c r="BE1023"/>
  <c r="BK895"/>
  <c r="BK634"/>
  <c r="K379"/>
  <c r="BE379"/>
  <c r="BK677"/>
  <c r="K930"/>
  <c r="BE930"/>
  <c r="BK274"/>
  <c r="K607"/>
  <c r="BE607"/>
  <c r="K794"/>
  <c r="BE794"/>
  <c r="K316"/>
  <c r="BE316"/>
  <c r="K168"/>
  <c r="BE168"/>
  <c r="F37"/>
  <c i="1" r="BD97"/>
  <c i="4" r="BK884"/>
  <c r="K943"/>
  <c r="BE943"/>
  <c r="K1010"/>
  <c r="BE1010"/>
  <c r="K1050"/>
  <c r="BE1050"/>
  <c r="BK252"/>
  <c r="BK396"/>
  <c r="K489"/>
  <c r="BE489"/>
  <c r="BK620"/>
  <c r="K814"/>
  <c r="BE814"/>
  <c r="K911"/>
  <c r="BE911"/>
  <c r="K953"/>
  <c r="BE953"/>
  <c r="K172"/>
  <c r="BE172"/>
  <c r="K234"/>
  <c r="BE234"/>
  <c r="BK409"/>
  <c r="BK787"/>
  <c r="K256"/>
  <c r="BE256"/>
  <c r="K636"/>
  <c r="BE636"/>
  <c r="BK889"/>
  <c r="BK499"/>
  <c r="BK179"/>
  <c r="BK231"/>
  <c r="BK308"/>
  <c r="BK437"/>
  <c r="K510"/>
  <c r="BE510"/>
  <c r="BK536"/>
  <c r="K586"/>
  <c r="BE586"/>
  <c r="BK683"/>
  <c r="K795"/>
  <c r="BE795"/>
  <c r="K859"/>
  <c r="BE859"/>
  <c r="K920"/>
  <c r="BE920"/>
  <c r="K1034"/>
  <c r="BE1034"/>
  <c r="K1049"/>
  <c r="BE1049"/>
  <c r="BK165"/>
  <c r="BK309"/>
  <c r="K439"/>
  <c r="BE439"/>
  <c r="K600"/>
  <c r="BE600"/>
  <c r="BK708"/>
  <c r="K796"/>
  <c r="BE796"/>
  <c r="K855"/>
  <c r="BE855"/>
  <c r="K931"/>
  <c r="BE931"/>
  <c r="BK988"/>
  <c r="K147"/>
  <c r="BE147"/>
  <c r="K320"/>
  <c r="BE320"/>
  <c r="K414"/>
  <c r="BE414"/>
  <c r="K751"/>
  <c r="BE751"/>
  <c r="BK126"/>
  <c r="BK318"/>
  <c r="BK596"/>
  <c i="5" r="K813"/>
  <c r="BE813"/>
  <c r="BK643"/>
  <c r="BK343"/>
  <c r="K776"/>
  <c r="BE776"/>
  <c r="BK485"/>
  <c r="K799"/>
  <c r="BE799"/>
  <c r="K443"/>
  <c r="BE443"/>
  <c r="K309"/>
  <c r="BE309"/>
  <c r="BK446"/>
  <c r="K475"/>
  <c r="BE475"/>
  <c r="K570"/>
  <c r="BE570"/>
  <c r="BK651"/>
  <c r="BK821"/>
  <c r="BK299"/>
  <c r="BK473"/>
  <c r="K329"/>
  <c r="BE329"/>
  <c r="K690"/>
  <c r="BE690"/>
  <c r="K368"/>
  <c r="BE368"/>
  <c r="BK337"/>
  <c r="BK402"/>
  <c r="BK578"/>
  <c r="K678"/>
  <c r="BE678"/>
  <c r="BK130"/>
  <c r="K267"/>
  <c r="BE267"/>
  <c r="BK458"/>
  <c r="K573"/>
  <c r="BE573"/>
  <c r="K740"/>
  <c r="BE740"/>
  <c r="BK212"/>
  <c r="BK544"/>
  <c r="K739"/>
  <c r="BE739"/>
  <c r="BK400"/>
  <c r="K217"/>
  <c r="BE217"/>
  <c r="BK141"/>
  <c r="BK169"/>
  <c r="BK202"/>
  <c r="K230"/>
  <c r="BE230"/>
  <c r="BK256"/>
  <c r="BK281"/>
  <c r="BK330"/>
  <c r="K366"/>
  <c r="BE366"/>
  <c r="BK395"/>
  <c r="BK433"/>
  <c r="K464"/>
  <c r="BE464"/>
  <c r="K494"/>
  <c r="BE494"/>
  <c r="K531"/>
  <c r="BE531"/>
  <c r="BK567"/>
  <c r="BK599"/>
  <c r="K632"/>
  <c r="BE632"/>
  <c r="K653"/>
  <c r="BE653"/>
  <c r="BK681"/>
  <c r="BK693"/>
  <c r="BK724"/>
  <c r="K752"/>
  <c r="BE752"/>
  <c r="K804"/>
  <c r="BE804"/>
  <c r="K812"/>
  <c r="BE812"/>
  <c r="K851"/>
  <c r="BE851"/>
  <c r="BK136"/>
  <c r="K152"/>
  <c r="BE152"/>
  <c r="K189"/>
  <c r="BE189"/>
  <c r="K231"/>
  <c r="BE231"/>
  <c r="BK283"/>
  <c r="BK331"/>
  <c r="K365"/>
  <c r="BE365"/>
  <c r="BK399"/>
  <c r="BK431"/>
  <c r="BK510"/>
  <c r="BK532"/>
  <c r="BK595"/>
  <c r="BK636"/>
  <c r="BK699"/>
  <c r="K726"/>
  <c r="BE726"/>
  <c r="BK784"/>
  <c r="BK806"/>
  <c r="BK162"/>
  <c r="BK252"/>
  <c r="K306"/>
  <c r="BE306"/>
  <c r="BK357"/>
  <c r="K447"/>
  <c r="BE447"/>
  <c r="BK576"/>
  <c r="BK661"/>
  <c r="K815"/>
  <c r="BE815"/>
  <c r="K213"/>
  <c r="BE213"/>
  <c r="BK358"/>
  <c r="K550"/>
  <c r="BE550"/>
  <c r="K684"/>
  <c r="BE684"/>
  <c r="K135"/>
  <c r="BE135"/>
  <c r="K435"/>
  <c r="BE435"/>
  <c r="K720"/>
  <c r="BE720"/>
  <c r="K315"/>
  <c r="BE315"/>
  <c r="BK372"/>
  <c r="K144"/>
  <c r="BE144"/>
  <c r="BK158"/>
  <c r="K177"/>
  <c r="BE177"/>
  <c r="BK227"/>
  <c r="K251"/>
  <c r="BE251"/>
  <c r="BK276"/>
  <c r="BK313"/>
  <c r="K341"/>
  <c r="BE341"/>
  <c r="BK371"/>
  <c r="BK403"/>
  <c r="K459"/>
  <c r="BE459"/>
  <c r="BK483"/>
  <c r="BK511"/>
  <c r="BK555"/>
  <c r="BK585"/>
  <c r="K627"/>
  <c r="BE627"/>
  <c r="BK652"/>
  <c r="K686"/>
  <c r="BE686"/>
  <c r="K708"/>
  <c r="BE708"/>
  <c r="K735"/>
  <c r="BE735"/>
  <c r="K764"/>
  <c r="BE764"/>
  <c r="K811"/>
  <c r="BE811"/>
  <c r="K849"/>
  <c r="BE849"/>
  <c r="K860"/>
  <c r="BE860"/>
  <c r="BK165"/>
  <c r="K198"/>
  <c r="BE198"/>
  <c r="K243"/>
  <c r="BE243"/>
  <c r="BK296"/>
  <c r="K345"/>
  <c r="BE345"/>
  <c r="BK386"/>
  <c r="K409"/>
  <c r="BE409"/>
  <c r="K448"/>
  <c r="BE448"/>
  <c r="BK517"/>
  <c r="K533"/>
  <c r="BE533"/>
  <c r="K590"/>
  <c r="BE590"/>
  <c r="BK624"/>
  <c r="BK682"/>
  <c r="BK716"/>
  <c r="BK781"/>
  <c r="K805"/>
  <c r="BE805"/>
  <c r="K233"/>
  <c r="BE233"/>
  <c r="K297"/>
  <c r="BE297"/>
  <c r="BK438"/>
  <c r="BK554"/>
  <c r="BK698"/>
  <c r="BK210"/>
  <c r="BK526"/>
  <c r="K225"/>
  <c r="BE225"/>
  <c r="K727"/>
  <c r="BE727"/>
  <c r="K480"/>
  <c r="BE480"/>
  <c r="K129"/>
  <c r="BE129"/>
  <c r="K163"/>
  <c r="BE163"/>
  <c r="BK205"/>
  <c r="K258"/>
  <c r="BE258"/>
  <c r="BK324"/>
  <c r="BK429"/>
  <c r="BK513"/>
  <c r="K609"/>
  <c r="BE609"/>
  <c r="K664"/>
  <c r="BE664"/>
  <c r="K725"/>
  <c r="BE725"/>
  <c r="K809"/>
  <c r="BE809"/>
  <c r="BK137"/>
  <c r="BK288"/>
  <c r="K380"/>
  <c r="BE380"/>
  <c r="K488"/>
  <c r="BE488"/>
  <c r="BK591"/>
  <c r="BK722"/>
  <c r="K125"/>
  <c r="BE125"/>
  <c r="K265"/>
  <c r="BE265"/>
  <c r="K450"/>
  <c r="BE450"/>
  <c r="K580"/>
  <c r="BE580"/>
  <c r="BK344"/>
  <c r="BK159"/>
  <c r="BK808"/>
  <c r="BK279"/>
  <c i="2" r="K143"/>
  <c r="BE143"/>
  <c r="K117"/>
  <c r="BE117"/>
  <c r="K161"/>
  <c r="BE161"/>
  <c r="K132"/>
  <c r="BE132"/>
  <c r="K179"/>
  <c r="BE179"/>
  <c r="K146"/>
  <c r="BE146"/>
  <c r="K136"/>
  <c r="BE136"/>
  <c r="K159"/>
  <c r="BE159"/>
  <c i="3" r="BK231"/>
  <c r="BK261"/>
  <c r="BK225"/>
  <c r="BK307"/>
  <c r="BK275"/>
  <c r="K177"/>
  <c r="BE177"/>
  <c r="K321"/>
  <c r="BE321"/>
  <c r="F38"/>
  <c i="1" r="BE96"/>
  <c i="4" r="BK867"/>
  <c r="K305"/>
  <c r="BE305"/>
  <c r="BK707"/>
  <c r="K385"/>
  <c r="BE385"/>
  <c r="BK241"/>
  <c r="K36"/>
  <c i="1" r="AY97"/>
  <c i="4" r="BK910"/>
  <c r="K992"/>
  <c r="BE992"/>
  <c r="K1025"/>
  <c r="BE1025"/>
  <c r="K1048"/>
  <c r="BE1048"/>
  <c r="BK198"/>
  <c r="BK302"/>
  <c r="BK466"/>
  <c r="K568"/>
  <c r="BE568"/>
  <c r="BK716"/>
  <c r="BK853"/>
  <c r="BK979"/>
  <c r="K175"/>
  <c r="BE175"/>
  <c r="K668"/>
  <c r="BE668"/>
  <c r="BK171"/>
  <c r="K395"/>
  <c r="BE395"/>
  <c r="BK812"/>
  <c r="K534"/>
  <c r="BE534"/>
  <c r="BK389"/>
  <c r="K500"/>
  <c r="BE500"/>
  <c r="K290"/>
  <c r="BE290"/>
  <c r="K352"/>
  <c r="BE352"/>
  <c r="K397"/>
  <c r="BE397"/>
  <c r="K475"/>
  <c r="BE475"/>
  <c r="BK552"/>
  <c r="BK592"/>
  <c r="BK724"/>
  <c r="BK782"/>
  <c r="K844"/>
  <c r="BE844"/>
  <c r="K901"/>
  <c r="BE901"/>
  <c r="BK1006"/>
  <c r="K1046"/>
  <c r="BE1046"/>
  <c r="BK224"/>
  <c r="BK329"/>
  <c r="BK452"/>
  <c r="BK641"/>
  <c r="BK760"/>
  <c r="BK919"/>
  <c r="BK980"/>
  <c r="BK237"/>
  <c r="BK387"/>
  <c r="K684"/>
  <c r="BE684"/>
  <c r="K961"/>
  <c r="BE961"/>
  <c r="K272"/>
  <c r="BE272"/>
  <c r="BK653"/>
  <c r="K976"/>
  <c r="BE976"/>
  <c r="K593"/>
  <c r="BE593"/>
  <c r="K986"/>
  <c r="BE986"/>
  <c r="BK769"/>
  <c i="5" r="F36"/>
  <c i="1" r="BC98"/>
  <c i="5" r="BK208"/>
  <c r="K308"/>
  <c r="BE308"/>
  <c r="BK379"/>
  <c r="K538"/>
  <c r="BE538"/>
  <c r="K800"/>
  <c r="BE800"/>
  <c r="K277"/>
  <c r="BE277"/>
  <c r="BK596"/>
  <c r="BK342"/>
  <c r="K166"/>
  <c r="BE166"/>
  <c r="K278"/>
  <c r="BE278"/>
  <c r="BK146"/>
  <c r="K191"/>
  <c r="BE191"/>
  <c r="BK216"/>
  <c r="BK280"/>
  <c r="K316"/>
  <c r="BE316"/>
  <c r="K460"/>
  <c r="BE460"/>
  <c r="BK539"/>
  <c r="K633"/>
  <c r="BE633"/>
  <c r="BK718"/>
  <c r="K847"/>
  <c r="BE847"/>
  <c r="K182"/>
  <c r="BE182"/>
  <c r="BK291"/>
  <c r="K509"/>
  <c r="BE509"/>
  <c r="BK582"/>
  <c r="BK712"/>
  <c r="K168"/>
  <c r="BE168"/>
  <c r="BK302"/>
  <c r="BK487"/>
  <c r="BK827"/>
  <c r="BK598"/>
  <c r="BK312"/>
  <c r="K411"/>
  <c r="BE411"/>
  <c i="2" r="K119"/>
  <c r="BE119"/>
  <c r="K178"/>
  <c r="BE178"/>
  <c r="K129"/>
  <c r="BE129"/>
  <c r="K137"/>
  <c r="BE137"/>
  <c r="K127"/>
  <c r="BE127"/>
  <c r="K176"/>
  <c r="BE176"/>
  <c r="K145"/>
  <c r="BE145"/>
  <c i="3" r="K187"/>
  <c r="BE187"/>
  <c r="BK193"/>
  <c r="K159"/>
  <c r="BE159"/>
  <c r="BK245"/>
  <c r="BK235"/>
  <c r="BK127"/>
  <c r="K352"/>
  <c r="BE352"/>
  <c r="K292"/>
  <c r="BE292"/>
  <c r="K36"/>
  <c i="1" r="AY96"/>
  <c i="4" r="K616"/>
  <c r="BE616"/>
  <c r="BK723"/>
  <c r="BK954"/>
  <c r="K212"/>
  <c r="BE212"/>
  <c r="K334"/>
  <c r="BE334"/>
  <c r="BK712"/>
  <c r="K136"/>
  <c r="BE136"/>
  <c r="K555"/>
  <c r="BE555"/>
  <c r="BK804"/>
  <c r="BK225"/>
  <c r="BK999"/>
  <c r="BK444"/>
  <c r="K702"/>
  <c r="BE702"/>
  <c r="BK854"/>
  <c r="BK235"/>
  <c r="BK420"/>
  <c r="BK644"/>
  <c r="BK152"/>
  <c r="K915"/>
  <c r="BE915"/>
  <c r="BK518"/>
  <c r="BK585"/>
  <c r="BK852"/>
  <c r="K226"/>
  <c r="BE226"/>
  <c r="BK402"/>
  <c r="BK604"/>
  <c r="K934"/>
  <c r="BE934"/>
  <c r="K456"/>
  <c r="BE456"/>
  <c r="BK766"/>
  <c r="K160"/>
  <c r="BE160"/>
  <c r="BK949"/>
  <c r="K441"/>
  <c r="BE441"/>
  <c r="BK464"/>
  <c r="K691"/>
  <c r="BE691"/>
  <c r="K789"/>
  <c r="BE789"/>
  <c r="BK236"/>
  <c r="K517"/>
  <c r="BE517"/>
  <c r="K714"/>
  <c r="BE714"/>
  <c r="BK155"/>
  <c r="BK703"/>
  <c r="BK846"/>
  <c r="K472"/>
  <c r="BE472"/>
  <c r="BK635"/>
  <c r="K750"/>
  <c r="BE750"/>
  <c r="K905"/>
  <c r="BE905"/>
  <c r="BK987"/>
  <c r="K210"/>
  <c r="BE210"/>
  <c r="BK348"/>
  <c r="BK473"/>
  <c r="BK661"/>
  <c r="K820"/>
  <c r="BE820"/>
  <c r="K301"/>
  <c r="BE301"/>
  <c r="K455"/>
  <c r="BE455"/>
  <c r="K732"/>
  <c r="BE732"/>
  <c r="BK922"/>
  <c r="BK532"/>
  <c r="K1014"/>
  <c r="BE1014"/>
  <c r="K719"/>
  <c r="BE719"/>
  <c r="K133"/>
  <c r="BE133"/>
  <c r="BK158"/>
  <c r="BK203"/>
  <c r="BK216"/>
  <c r="K255"/>
  <c r="BE255"/>
  <c r="BK283"/>
  <c r="BK321"/>
  <c r="BK332"/>
  <c r="K374"/>
  <c r="BE374"/>
  <c r="BK392"/>
  <c r="BK422"/>
  <c r="K476"/>
  <c r="BE476"/>
  <c r="K504"/>
  <c r="BE504"/>
  <c r="K533"/>
  <c r="BE533"/>
  <c r="BK560"/>
  <c r="BK579"/>
  <c r="K617"/>
  <c r="BE617"/>
  <c r="BK667"/>
  <c r="BK705"/>
  <c r="BK741"/>
  <c r="BK806"/>
  <c r="BK834"/>
  <c r="BK845"/>
  <c r="K874"/>
  <c r="BE874"/>
  <c r="BK899"/>
  <c r="K918"/>
  <c r="BE918"/>
  <c r="BK947"/>
  <c r="K1003"/>
  <c r="BE1003"/>
  <c r="BK1029"/>
  <c r="K1041"/>
  <c r="BE1041"/>
  <c r="K1047"/>
  <c r="BE1047"/>
  <c r="K162"/>
  <c r="BE162"/>
  <c r="K200"/>
  <c r="BE200"/>
  <c r="BK258"/>
  <c r="BK315"/>
  <c r="K354"/>
  <c r="BE354"/>
  <c r="K433"/>
  <c r="BE433"/>
  <c r="K479"/>
  <c r="BE479"/>
  <c r="K522"/>
  <c r="BE522"/>
  <c r="BK578"/>
  <c r="BK612"/>
  <c r="BK637"/>
  <c r="BK663"/>
  <c r="K725"/>
  <c r="BE725"/>
  <c r="K756"/>
  <c r="BE756"/>
  <c r="K811"/>
  <c r="BE811"/>
  <c r="K840"/>
  <c r="BE840"/>
  <c r="BK892"/>
  <c r="BK926"/>
  <c r="BK957"/>
  <c r="K993"/>
  <c r="BE993"/>
  <c r="BK1032"/>
  <c r="K173"/>
  <c r="BE173"/>
  <c r="BK181"/>
  <c r="K244"/>
  <c r="BE244"/>
  <c r="K330"/>
  <c r="BE330"/>
  <c r="K412"/>
  <c r="BE412"/>
  <c r="K514"/>
  <c r="BE514"/>
  <c r="K648"/>
  <c r="BE648"/>
  <c r="K748"/>
  <c r="BE748"/>
  <c r="BK923"/>
  <c r="K1027"/>
  <c r="BE1027"/>
  <c r="BK221"/>
  <c r="K423"/>
  <c r="BE423"/>
  <c r="BK602"/>
  <c r="BK673"/>
  <c r="BK925"/>
  <c r="K145"/>
  <c r="BE145"/>
  <c r="BK512"/>
  <c r="K656"/>
  <c r="BE656"/>
  <c r="BK927"/>
  <c r="BK448"/>
  <c r="BK876"/>
  <c r="K151"/>
  <c r="BE151"/>
  <c r="K411"/>
  <c r="BE411"/>
  <c r="BK125"/>
  <c r="K149"/>
  <c r="BE149"/>
  <c r="BK164"/>
  <c r="K204"/>
  <c r="BE204"/>
  <c r="K229"/>
  <c r="BE229"/>
  <c r="K257"/>
  <c r="BE257"/>
  <c r="K281"/>
  <c r="BE281"/>
  <c r="BK304"/>
  <c r="BK351"/>
  <c r="BK384"/>
  <c r="K417"/>
  <c r="BE417"/>
  <c r="BK474"/>
  <c r="BK501"/>
  <c r="K530"/>
  <c r="BE530"/>
  <c r="BK556"/>
  <c r="K576"/>
  <c r="BE576"/>
  <c r="K622"/>
  <c r="BE622"/>
  <c r="K669"/>
  <c r="BE669"/>
  <c r="K729"/>
  <c r="BE729"/>
  <c r="BK755"/>
  <c r="BK793"/>
  <c r="K821"/>
  <c r="BE821"/>
  <c r="K849"/>
  <c r="BE849"/>
  <c r="BK903"/>
  <c r="K1002"/>
  <c r="BE1002"/>
  <c r="K1035"/>
  <c r="BE1035"/>
  <c r="BK167"/>
  <c r="K287"/>
  <c r="BE287"/>
  <c r="BK450"/>
  <c r="BK502"/>
  <c r="K629"/>
  <c r="BE629"/>
  <c r="K798"/>
  <c r="BE798"/>
  <c r="K924"/>
  <c r="BE924"/>
  <c r="BK1004"/>
  <c r="BK228"/>
  <c r="K358"/>
  <c r="BE358"/>
  <c r="K734"/>
  <c r="BE734"/>
  <c r="BK217"/>
  <c r="BK599"/>
  <c r="BK143"/>
  <c r="BK907"/>
  <c r="BK282"/>
  <c r="BK253"/>
  <c r="BK347"/>
  <c r="BK408"/>
  <c r="BK497"/>
  <c r="K561"/>
  <c r="BE561"/>
  <c r="BK618"/>
  <c r="BK713"/>
  <c r="K797"/>
  <c r="BE797"/>
  <c r="BK908"/>
  <c r="K997"/>
  <c r="BE997"/>
  <c r="K1051"/>
  <c r="BE1051"/>
  <c r="K183"/>
  <c r="BE183"/>
  <c r="BK289"/>
  <c r="K429"/>
  <c r="BE429"/>
  <c r="K575"/>
  <c r="BE575"/>
  <c r="K671"/>
  <c r="BE671"/>
  <c r="K780"/>
  <c r="BE780"/>
  <c r="K839"/>
  <c r="BE839"/>
  <c r="BK951"/>
  <c r="BK1031"/>
  <c r="K193"/>
  <c r="BE193"/>
  <c r="K339"/>
  <c r="BE339"/>
  <c r="K457"/>
  <c r="BE457"/>
  <c r="BK706"/>
  <c r="K192"/>
  <c r="BE192"/>
  <c r="BK407"/>
  <c r="BK726"/>
  <c r="K275"/>
  <c r="BE275"/>
  <c r="K781"/>
  <c r="BE781"/>
  <c r="K277"/>
  <c r="BE277"/>
  <c r="BK871"/>
  <c r="BK900"/>
  <c i="5" r="K498"/>
  <c r="BE498"/>
  <c r="K820"/>
  <c r="BE820"/>
  <c r="BK397"/>
  <c r="BK700"/>
  <c r="K351"/>
  <c r="BE351"/>
  <c r="BK817"/>
  <c r="K639"/>
  <c r="BE639"/>
  <c r="K537"/>
  <c r="BE537"/>
  <c r="BK759"/>
  <c r="BK211"/>
  <c r="BK577"/>
  <c r="BK294"/>
  <c r="BK179"/>
  <c r="BK754"/>
  <c r="K387"/>
  <c r="BE387"/>
  <c r="BK551"/>
  <c r="K749"/>
  <c r="BE749"/>
  <c r="K616"/>
  <c r="BE616"/>
  <c r="K197"/>
  <c r="BE197"/>
  <c r="K253"/>
  <c r="BE253"/>
  <c r="K416"/>
  <c r="BE416"/>
  <c r="K514"/>
  <c r="BE514"/>
  <c r="BK592"/>
  <c r="K783"/>
  <c r="BE783"/>
  <c r="K160"/>
  <c r="BE160"/>
  <c r="BK374"/>
  <c r="K629"/>
  <c r="BE629"/>
  <c r="BK839"/>
  <c r="BK490"/>
  <c r="BK775"/>
  <c r="K282"/>
  <c r="BE282"/>
  <c r="BK646"/>
  <c r="F38"/>
  <c i="1" r="BE98"/>
  <c i="5" r="BK284"/>
  <c r="BK396"/>
  <c r="K468"/>
  <c r="BE468"/>
  <c r="BK575"/>
  <c r="K656"/>
  <c r="BE656"/>
  <c r="BK706"/>
  <c r="BK819"/>
  <c r="K861"/>
  <c r="BE861"/>
  <c r="BK273"/>
  <c r="BK367"/>
  <c r="K479"/>
  <c r="BE479"/>
  <c r="BK611"/>
  <c r="BK705"/>
  <c r="BK803"/>
  <c r="K203"/>
  <c r="BE203"/>
  <c r="BK354"/>
  <c r="BK709"/>
  <c r="K558"/>
  <c r="BE558"/>
  <c r="K406"/>
  <c r="BE406"/>
  <c r="BK187"/>
  <c i="2" r="K133"/>
  <c r="BE133"/>
  <c r="K154"/>
  <c r="BE154"/>
  <c r="K150"/>
  <c r="BE150"/>
  <c r="K140"/>
  <c r="BE140"/>
  <c r="K118"/>
  <c r="BE118"/>
  <c r="K162"/>
  <c r="BE162"/>
  <c r="K156"/>
  <c r="BE156"/>
  <c i="3" r="F39"/>
  <c i="1" r="BF96"/>
  <c i="4" r="BK609"/>
  <c r="K1000"/>
  <c r="BE1000"/>
  <c r="BK477"/>
  <c r="BK898"/>
  <c r="K239"/>
  <c r="BE239"/>
  <c r="K995"/>
  <c r="BE995"/>
  <c r="BK458"/>
  <c r="BK735"/>
  <c r="BK886"/>
  <c r="BK140"/>
  <c r="K380"/>
  <c r="BE380"/>
  <c r="BK543"/>
  <c r="BK800"/>
  <c r="BK220"/>
  <c r="BK531"/>
  <c r="BK802"/>
  <c r="K319"/>
  <c r="BE319"/>
  <c r="K856"/>
  <c r="BE856"/>
  <c r="BK670"/>
  <c r="BK597"/>
  <c r="K805"/>
  <c r="BE805"/>
  <c r="BK955"/>
  <c r="BK971"/>
  <c r="BK465"/>
  <c r="K819"/>
  <c r="BE819"/>
  <c r="BK197"/>
  <c r="BK956"/>
  <c r="BK503"/>
  <c r="BK449"/>
  <c r="BK549"/>
  <c r="K680"/>
  <c r="BE680"/>
  <c r="BK791"/>
  <c r="BK960"/>
  <c r="BK169"/>
  <c r="K297"/>
  <c r="BE297"/>
  <c r="BK434"/>
  <c r="K640"/>
  <c r="BE640"/>
  <c r="BK777"/>
  <c r="BK950"/>
  <c r="K386"/>
  <c r="BE386"/>
  <c r="BK574"/>
  <c r="BK835"/>
  <c r="K188"/>
  <c r="BE188"/>
  <c r="BK678"/>
  <c r="BK298"/>
  <c r="K123"/>
  <c r="BE123"/>
  <c r="BK144"/>
  <c r="K159"/>
  <c r="BE159"/>
  <c r="BK207"/>
  <c r="K242"/>
  <c r="BE242"/>
  <c r="K267"/>
  <c r="BE267"/>
  <c r="BK293"/>
  <c r="BK325"/>
  <c r="K360"/>
  <c r="BE360"/>
  <c r="BK405"/>
  <c r="BK470"/>
  <c r="BK493"/>
  <c r="BK508"/>
  <c r="K544"/>
  <c r="BE544"/>
  <c r="BK565"/>
  <c r="BK583"/>
  <c r="BK652"/>
  <c r="K688"/>
  <c r="BE688"/>
  <c r="K727"/>
  <c r="BE727"/>
  <c r="BK764"/>
  <c r="BK801"/>
  <c r="K816"/>
  <c r="BE816"/>
  <c r="BK851"/>
  <c r="K888"/>
  <c r="BE888"/>
  <c r="K904"/>
  <c r="BE904"/>
  <c r="K944"/>
  <c r="BE944"/>
  <c r="K1001"/>
  <c r="BE1001"/>
  <c r="BK1021"/>
  <c r="K1038"/>
  <c r="BE1038"/>
  <c r="BK132"/>
  <c r="BK182"/>
  <c r="BK219"/>
  <c r="K270"/>
  <c r="BE270"/>
  <c r="BK333"/>
  <c r="K398"/>
  <c r="BE398"/>
  <c r="K443"/>
  <c r="BE443"/>
  <c r="K484"/>
  <c r="BE484"/>
  <c r="BK541"/>
  <c r="BK594"/>
  <c r="K643"/>
  <c r="BE643"/>
  <c r="K711"/>
  <c r="BE711"/>
  <c r="K749"/>
  <c r="BE749"/>
  <c r="BK790"/>
  <c r="BK824"/>
  <c r="BK860"/>
  <c r="BK914"/>
  <c r="K942"/>
  <c r="BE942"/>
  <c r="BK982"/>
  <c r="BK1022"/>
  <c r="K156"/>
  <c r="BE156"/>
  <c r="K195"/>
  <c r="BE195"/>
  <c r="K279"/>
  <c r="BE279"/>
  <c r="K344"/>
  <c r="BE344"/>
  <c r="BK446"/>
  <c r="K571"/>
  <c r="BE571"/>
  <c r="K686"/>
  <c r="BE686"/>
  <c r="K784"/>
  <c r="BE784"/>
  <c r="K137"/>
  <c r="BE137"/>
  <c r="K265"/>
  <c r="BE265"/>
  <c r="BK372"/>
  <c r="K462"/>
  <c r="BE462"/>
  <c r="BK638"/>
  <c r="K818"/>
  <c r="BE818"/>
  <c r="K1011"/>
  <c r="BE1011"/>
  <c r="K425"/>
  <c r="BE425"/>
  <c r="BK614"/>
  <c r="BK825"/>
  <c r="K261"/>
  <c r="BE261"/>
  <c r="BK606"/>
  <c r="K969"/>
  <c r="BE969"/>
  <c r="K520"/>
  <c r="BE520"/>
  <c r="BK124"/>
  <c r="BK135"/>
  <c r="K161"/>
  <c r="BE161"/>
  <c r="BK202"/>
  <c r="BK213"/>
  <c r="K245"/>
  <c r="BE245"/>
  <c r="BK284"/>
  <c r="K324"/>
  <c r="BE324"/>
  <c r="BK370"/>
  <c r="BK399"/>
  <c r="K436"/>
  <c r="BE436"/>
  <c r="BK480"/>
  <c r="BK506"/>
  <c r="K537"/>
  <c r="BE537"/>
  <c r="BK563"/>
  <c r="K580"/>
  <c r="BE580"/>
  <c r="K628"/>
  <c r="BE628"/>
  <c r="BK676"/>
  <c r="K720"/>
  <c r="BE720"/>
  <c r="K762"/>
  <c r="BE762"/>
  <c r="BK808"/>
  <c r="BK842"/>
  <c r="BK862"/>
  <c r="BK916"/>
  <c r="BK946"/>
  <c r="K1040"/>
  <c r="BE1040"/>
  <c r="K184"/>
  <c r="BE184"/>
  <c r="BK326"/>
  <c r="K426"/>
  <c r="BE426"/>
  <c r="BK587"/>
  <c r="BK694"/>
  <c r="BK783"/>
  <c r="BK932"/>
  <c r="K131"/>
  <c r="BE131"/>
  <c r="K338"/>
  <c r="BE338"/>
  <c r="BK601"/>
  <c r="K1028"/>
  <c r="BE1028"/>
  <c r="BK367"/>
  <c r="BK744"/>
  <c r="K254"/>
  <c r="BE254"/>
  <c r="K695"/>
  <c r="BE695"/>
  <c r="K190"/>
  <c r="BE190"/>
  <c r="K264"/>
  <c r="BE264"/>
  <c r="BK328"/>
  <c r="BK375"/>
  <c r="BK469"/>
  <c r="BK511"/>
  <c r="BK577"/>
  <c r="K664"/>
  <c r="BE664"/>
  <c r="K730"/>
  <c r="BE730"/>
  <c r="K810"/>
  <c r="BE810"/>
  <c r="BK869"/>
  <c r="BK945"/>
  <c r="K1039"/>
  <c r="BE1039"/>
  <c r="K128"/>
  <c r="BE128"/>
  <c r="K206"/>
  <c r="BE206"/>
  <c r="K342"/>
  <c r="BE342"/>
  <c r="BK467"/>
  <c r="K582"/>
  <c r="BE582"/>
  <c r="BK715"/>
  <c r="BK813"/>
  <c r="K897"/>
  <c r="BE897"/>
  <c r="K977"/>
  <c r="BE977"/>
  <c r="BK134"/>
  <c r="BK230"/>
  <c r="BK359"/>
  <c r="BK528"/>
  <c r="K891"/>
  <c r="BE891"/>
  <c r="K373"/>
  <c r="BE373"/>
  <c r="BK696"/>
  <c r="BK928"/>
  <c r="BK515"/>
  <c r="BK163"/>
  <c r="K205"/>
  <c r="BE205"/>
  <c i="5" r="K457"/>
  <c r="BE457"/>
  <c r="BK670"/>
  <c r="BK232"/>
  <c r="BK563"/>
  <c r="K266"/>
  <c r="BE266"/>
  <c r="K390"/>
  <c r="BE390"/>
  <c r="K36"/>
  <c i="1" r="AY98"/>
  <c i="5" r="K147"/>
  <c r="BE147"/>
  <c r="K262"/>
  <c r="BE262"/>
  <c r="BK336"/>
  <c r="K660"/>
  <c r="BE660"/>
  <c r="BK236"/>
  <c r="K478"/>
  <c r="BE478"/>
  <c r="BK164"/>
  <c r="BK424"/>
  <c r="BK774"/>
  <c r="K721"/>
  <c r="BE721"/>
  <c r="BK151"/>
  <c r="BK201"/>
  <c r="K261"/>
  <c r="BE261"/>
  <c r="K346"/>
  <c r="BE346"/>
  <c r="BK529"/>
  <c r="K621"/>
  <c r="BE621"/>
  <c r="BK685"/>
  <c r="K737"/>
  <c r="BE737"/>
  <c r="K853"/>
  <c r="BE853"/>
  <c r="K209"/>
  <c r="BE209"/>
  <c r="K359"/>
  <c r="BE359"/>
  <c r="BK418"/>
  <c r="K515"/>
  <c r="BE515"/>
  <c r="K634"/>
  <c r="BE634"/>
  <c r="BK782"/>
  <c r="BK133"/>
  <c r="BK249"/>
  <c r="BK392"/>
  <c r="K769"/>
  <c r="BE769"/>
  <c r="BK422"/>
  <c r="K723"/>
  <c r="BE723"/>
  <c r="BK465"/>
  <c r="K644"/>
  <c r="BE644"/>
  <c i="2" r="K126"/>
  <c r="BE126"/>
  <c r="K163"/>
  <c r="BE163"/>
  <c r="K124"/>
  <c r="BE124"/>
  <c r="K169"/>
  <c r="BE169"/>
  <c r="K173"/>
  <c r="BE173"/>
  <c r="K135"/>
  <c r="BE135"/>
  <c r="K130"/>
  <c r="BE130"/>
  <c r="K177"/>
  <c r="BE177"/>
  <c i="3" r="K243"/>
  <c r="BE243"/>
  <c r="K241"/>
  <c r="BE241"/>
  <c r="F36"/>
  <c i="1" r="BC96"/>
  <c i="4" r="K548"/>
  <c r="BE548"/>
  <c r="K689"/>
  <c r="BE689"/>
  <c r="BK881"/>
  <c r="BK129"/>
  <c r="BK621"/>
  <c r="K815"/>
  <c r="BE815"/>
  <c r="K223"/>
  <c r="BE223"/>
  <c r="K595"/>
  <c r="BE595"/>
  <c r="K657"/>
  <c r="BE657"/>
  <c r="BK314"/>
  <c r="K547"/>
  <c r="BE547"/>
  <c r="BK739"/>
  <c r="K966"/>
  <c r="BE966"/>
  <c r="K343"/>
  <c r="BE343"/>
  <c r="BK685"/>
  <c r="BK948"/>
  <c r="K775"/>
  <c r="BE775"/>
  <c r="K259"/>
  <c r="BE259"/>
  <c r="BK513"/>
  <c r="K768"/>
  <c r="BE768"/>
  <c r="BK941"/>
  <c r="K201"/>
  <c r="BE201"/>
  <c r="K442"/>
  <c r="BE442"/>
  <c r="BK682"/>
  <c r="BK975"/>
  <c r="K376"/>
  <c r="BE376"/>
  <c r="BK605"/>
  <c r="BK940"/>
  <c r="BK681"/>
  <c r="BK215"/>
  <c r="F39"/>
  <c i="1" r="BF97"/>
  <c i="4" r="BK263"/>
  <c r="BK404"/>
  <c r="BK603"/>
  <c r="K736"/>
  <c r="BE736"/>
  <c r="K838"/>
  <c r="BE838"/>
  <c r="K939"/>
  <c r="BE939"/>
  <c r="BK1030"/>
  <c r="K312"/>
  <c r="BE312"/>
  <c r="K454"/>
  <c r="BE454"/>
  <c r="BK989"/>
  <c r="K286"/>
  <c r="BE286"/>
  <c r="K699"/>
  <c r="BE699"/>
  <c r="K371"/>
  <c r="BE371"/>
  <c r="BK138"/>
  <c r="K572"/>
  <c r="BE572"/>
  <c r="BK271"/>
  <c r="K369"/>
  <c r="BE369"/>
  <c r="K421"/>
  <c r="BE421"/>
  <c r="K478"/>
  <c r="BE478"/>
  <c r="K527"/>
  <c r="BE527"/>
  <c r="BK627"/>
  <c r="K701"/>
  <c r="BE701"/>
  <c r="BK763"/>
  <c r="K837"/>
  <c r="BE837"/>
  <c r="K893"/>
  <c r="BE893"/>
  <c r="K936"/>
  <c r="BE936"/>
  <c r="BK1016"/>
  <c r="K1043"/>
  <c r="BE1043"/>
  <c r="BK194"/>
  <c r="K276"/>
  <c r="BE276"/>
  <c r="BK381"/>
  <c r="BK553"/>
  <c r="K647"/>
  <c r="BE647"/>
  <c r="BK745"/>
  <c r="BK832"/>
  <c r="BK937"/>
  <c r="BK1008"/>
  <c r="BK180"/>
  <c r="BK291"/>
  <c r="K445"/>
  <c r="BE445"/>
  <c r="K630"/>
  <c r="BE630"/>
  <c r="K1005"/>
  <c r="BE1005"/>
  <c r="K451"/>
  <c r="BE451"/>
  <c r="BK792"/>
  <c r="K317"/>
  <c r="BE317"/>
  <c r="K743"/>
  <c r="BE743"/>
  <c r="BK562"/>
  <c r="BK538"/>
  <c i="5" r="BK521"/>
  <c r="BK734"/>
  <c r="BK274"/>
  <c r="K547"/>
  <c r="BE547"/>
  <c r="BK127"/>
  <c r="K523"/>
  <c r="BE523"/>
  <c r="BK157"/>
  <c r="K534"/>
  <c r="BE534"/>
  <c r="K556"/>
  <c r="BE556"/>
  <c r="K798"/>
  <c r="BE798"/>
  <c r="BK362"/>
  <c r="BK668"/>
  <c r="BK423"/>
  <c r="BK788"/>
  <c r="BK628"/>
  <c r="F37"/>
  <c i="1" r="BD98"/>
  <c i="5" r="BK728"/>
  <c r="K654"/>
  <c r="BE654"/>
  <c r="K648"/>
  <c r="BE648"/>
  <c r="K171"/>
  <c r="BE171"/>
  <c r="BK229"/>
  <c r="BK272"/>
  <c r="K311"/>
  <c r="BE311"/>
  <c r="K382"/>
  <c r="BE382"/>
  <c r="K507"/>
  <c r="BE507"/>
  <c r="K593"/>
  <c r="BE593"/>
  <c r="K666"/>
  <c r="BE666"/>
  <c r="BK748"/>
  <c r="BK801"/>
  <c r="K858"/>
  <c r="BE858"/>
  <c r="BK248"/>
  <c r="BK389"/>
  <c r="K461"/>
  <c r="BE461"/>
  <c r="BK541"/>
  <c r="K667"/>
  <c r="BE667"/>
  <c r="BK742"/>
  <c r="BK822"/>
  <c r="BK290"/>
  <c r="K440"/>
  <c r="BE440"/>
  <c r="K658"/>
  <c r="BE658"/>
  <c r="K268"/>
  <c r="BE268"/>
  <c r="BK663"/>
  <c r="K574"/>
  <c r="BE574"/>
  <c r="K322"/>
  <c r="BE322"/>
  <c i="3" r="BK340"/>
  <c r="BK339"/>
  <c r="K339"/>
  <c r="K98"/>
  <c r="K237"/>
  <c r="BE237"/>
  <c r="BK153"/>
  <c r="BK229"/>
  <c r="K311"/>
  <c r="BE311"/>
  <c r="BK163"/>
  <c r="BK133"/>
  <c r="K223"/>
  <c r="BE223"/>
  <c r="BK209"/>
  <c r="BK181"/>
  <c r="K201"/>
  <c r="BE201"/>
  <c i="4" r="F36"/>
  <c i="1" r="BC97"/>
  <c i="4" r="K875"/>
  <c r="BE875"/>
  <c r="BK964"/>
  <c r="K1042"/>
  <c r="BE1042"/>
  <c r="K227"/>
  <c r="BE227"/>
  <c r="BK346"/>
  <c r="BK483"/>
  <c r="BK650"/>
  <c r="K774"/>
  <c r="BE774"/>
  <c r="K865"/>
  <c r="BE865"/>
  <c r="K967"/>
  <c r="BE967"/>
  <c r="BK186"/>
  <c r="K349"/>
  <c r="BE349"/>
  <c r="BK509"/>
  <c r="K909"/>
  <c r="BE909"/>
  <c r="K526"/>
  <c r="BE526"/>
  <c r="BK952"/>
  <c r="BK822"/>
  <c r="K958"/>
  <c r="BE958"/>
  <c r="BK248"/>
  <c r="BK300"/>
  <c r="BK383"/>
  <c i="5" r="K772"/>
  <c r="BE772"/>
  <c r="BK713"/>
  <c r="K301"/>
  <c r="BE301"/>
  <c r="BK493"/>
  <c r="BK694"/>
  <c r="BK470"/>
  <c r="K747"/>
  <c r="BE747"/>
  <c r="K566"/>
  <c r="BE566"/>
  <c r="BK415"/>
  <c r="K586"/>
  <c r="BE586"/>
  <c r="K131"/>
  <c r="BE131"/>
  <c r="K710"/>
  <c r="BE710"/>
  <c r="K375"/>
  <c r="BE375"/>
  <c r="BK527"/>
  <c r="K444"/>
  <c r="BE444"/>
  <c r="BK543"/>
  <c r="BK738"/>
  <c r="K196"/>
  <c r="BE196"/>
  <c r="BK439"/>
  <c r="BK560"/>
  <c r="BK787"/>
  <c r="BK186"/>
  <c r="K565"/>
  <c r="BE565"/>
  <c r="K174"/>
  <c r="BE174"/>
  <c r="BK184"/>
  <c r="BK466"/>
  <c r="BK540"/>
  <c r="BK655"/>
  <c r="K791"/>
  <c r="BE791"/>
  <c r="BK224"/>
  <c r="BK383"/>
  <c r="BK608"/>
  <c r="BK793"/>
  <c r="BK360"/>
  <c r="BK605"/>
  <c r="BK325"/>
  <c r="K672"/>
  <c r="BE672"/>
  <c r="K138"/>
  <c r="BE138"/>
  <c r="K145"/>
  <c r="BE145"/>
  <c r="BK188"/>
  <c r="BK207"/>
  <c r="BK237"/>
  <c r="BK259"/>
  <c r="K293"/>
  <c r="BE293"/>
  <c r="K348"/>
  <c r="BE348"/>
  <c r="BK378"/>
  <c r="K428"/>
  <c r="BE428"/>
  <c r="BK454"/>
  <c r="K502"/>
  <c r="BE502"/>
  <c r="BK548"/>
  <c r="K584"/>
  <c r="BE584"/>
  <c r="BK622"/>
  <c r="K647"/>
  <c r="BE647"/>
  <c r="K675"/>
  <c r="BE675"/>
  <c r="BK703"/>
  <c r="K733"/>
  <c r="BE733"/>
  <c r="BK761"/>
  <c r="BK837"/>
  <c r="K855"/>
  <c r="BE855"/>
  <c r="BK180"/>
  <c r="K215"/>
  <c r="BE215"/>
  <c r="BK260"/>
  <c r="K300"/>
  <c r="BE300"/>
  <c r="BK355"/>
  <c r="BK388"/>
  <c r="K413"/>
  <c r="BE413"/>
  <c r="K442"/>
  <c r="BE442"/>
  <c r="K516"/>
  <c r="BE516"/>
  <c r="K545"/>
  <c r="BE545"/>
  <c r="BK603"/>
  <c r="BK674"/>
  <c r="BK711"/>
  <c r="K743"/>
  <c r="BE743"/>
  <c r="BK790"/>
  <c r="K823"/>
  <c r="BE823"/>
  <c r="K204"/>
  <c r="BE204"/>
  <c r="K275"/>
  <c r="BE275"/>
  <c r="BK320"/>
  <c r="BK377"/>
  <c r="K542"/>
  <c r="BE542"/>
  <c r="BK631"/>
  <c r="K778"/>
  <c r="BE778"/>
  <c r="K255"/>
  <c r="BE255"/>
  <c r="BK427"/>
  <c r="BK606"/>
  <c r="BK796"/>
  <c r="BK298"/>
  <c r="BK610"/>
  <c r="K218"/>
  <c r="BE218"/>
  <c r="BK161"/>
  <c r="BK206"/>
  <c r="K240"/>
  <c r="BE240"/>
  <c r="K269"/>
  <c r="BE269"/>
  <c r="BK307"/>
  <c r="BK323"/>
  <c r="K353"/>
  <c r="BE353"/>
  <c r="BK394"/>
  <c r="K441"/>
  <c r="BE441"/>
  <c r="K474"/>
  <c r="BE474"/>
  <c r="BK501"/>
  <c r="K535"/>
  <c r="BE535"/>
  <c r="BK568"/>
  <c r="BK602"/>
  <c r="BK635"/>
  <c r="K662"/>
  <c r="BE662"/>
  <c r="BK692"/>
  <c r="BK719"/>
  <c r="K746"/>
  <c r="BE746"/>
  <c r="K777"/>
  <c r="BE777"/>
  <c r="K833"/>
  <c r="BE833"/>
  <c r="K854"/>
  <c r="BE854"/>
  <c r="BK132"/>
  <c r="K178"/>
  <c r="BE178"/>
  <c r="K214"/>
  <c r="BE214"/>
  <c r="BK264"/>
  <c r="K328"/>
  <c r="BE328"/>
  <c r="BK361"/>
  <c r="K391"/>
  <c r="BE391"/>
  <c r="K421"/>
  <c r="BE421"/>
  <c r="K496"/>
  <c r="BE496"/>
  <c r="K528"/>
  <c r="BE528"/>
  <c r="BK571"/>
  <c r="BK613"/>
  <c r="BK642"/>
  <c r="BK688"/>
  <c r="K744"/>
  <c r="BE744"/>
  <c r="K792"/>
  <c r="BE792"/>
  <c r="BK816"/>
  <c r="K155"/>
  <c r="BE155"/>
  <c r="K242"/>
  <c r="BE242"/>
  <c r="BK326"/>
  <c r="BK452"/>
  <c r="BK625"/>
  <c r="BK176"/>
  <c r="K347"/>
  <c r="BE347"/>
  <c r="K677"/>
  <c r="BE677"/>
  <c r="BK525"/>
  <c r="BK228"/>
  <c r="K417"/>
  <c r="BE417"/>
  <c r="BK143"/>
  <c r="BK175"/>
  <c r="BK244"/>
  <c r="BK304"/>
  <c r="BK356"/>
  <c r="K434"/>
  <c r="BE434"/>
  <c r="BK484"/>
  <c r="K649"/>
  <c r="BE649"/>
  <c r="K701"/>
  <c r="BE701"/>
  <c r="K755"/>
  <c r="BE755"/>
  <c r="BK841"/>
  <c r="K195"/>
  <c r="BE195"/>
  <c r="BK317"/>
  <c r="K408"/>
  <c r="BE408"/>
  <c r="BK530"/>
  <c r="K601"/>
  <c r="BE601"/>
  <c r="K773"/>
  <c r="BE773"/>
  <c r="K825"/>
  <c r="BE825"/>
  <c r="BK234"/>
  <c r="K370"/>
  <c r="BE370"/>
  <c r="K553"/>
  <c r="BE553"/>
  <c r="BK219"/>
  <c r="K802"/>
  <c r="BE802"/>
  <c r="BK704"/>
  <c r="BK506"/>
  <c i="2" r="K32"/>
  <c r="K147"/>
  <c r="BE147"/>
  <c r="K172"/>
  <c r="BE172"/>
  <c r="K138"/>
  <c r="BE138"/>
  <c r="K175"/>
  <c r="BE175"/>
  <c r="K148"/>
  <c r="BE148"/>
  <c r="K170"/>
  <c r="BE170"/>
  <c r="K142"/>
  <c r="BE142"/>
  <c r="K165"/>
  <c r="BE165"/>
  <c i="3" r="BK277"/>
  <c r="K151"/>
  <c r="BE151"/>
  <c r="BK325"/>
  <c r="K289"/>
  <c r="BE289"/>
  <c r="K211"/>
  <c r="BE211"/>
  <c r="BK213"/>
  <c r="BK281"/>
  <c r="K239"/>
  <c r="BE239"/>
  <c r="BK121"/>
  <c r="K183"/>
  <c r="BE183"/>
  <c r="BK263"/>
  <c r="K327"/>
  <c r="BE327"/>
  <c r="BK155"/>
  <c r="BK267"/>
  <c r="K124"/>
  <c r="BE124"/>
  <c r="K344"/>
  <c r="BE344"/>
  <c r="K247"/>
  <c r="BE247"/>
  <c r="K285"/>
  <c r="BE285"/>
  <c r="F37"/>
  <c i="1" r="BD96"/>
  <c i="4" r="BK929"/>
  <c r="K660"/>
  <c r="BE660"/>
  <c r="BK1012"/>
  <c r="BK313"/>
  <c r="K495"/>
  <c r="BE495"/>
  <c r="BK721"/>
  <c r="BK292"/>
  <c r="K557"/>
  <c r="BE557"/>
  <c r="K882"/>
  <c r="BE882"/>
  <c r="BK558"/>
  <c r="K299"/>
  <c r="BE299"/>
  <c r="K390"/>
  <c r="BE390"/>
  <c r="BK765"/>
  <c r="BK858"/>
  <c r="K831"/>
  <c r="BE831"/>
  <c r="BK139"/>
  <c r="BK427"/>
  <c r="K623"/>
  <c r="BE623"/>
  <c r="BK963"/>
  <c r="K843"/>
  <c r="BE843"/>
  <c r="BK363"/>
  <c r="BK365"/>
  <c r="BK610"/>
  <c r="BK718"/>
  <c r="BK877"/>
  <c r="K1018"/>
  <c r="BE1018"/>
  <c r="K247"/>
  <c r="BE247"/>
  <c r="K393"/>
  <c r="BE393"/>
  <c r="K539"/>
  <c r="BE539"/>
  <c r="K700"/>
  <c r="BE700"/>
  <c r="K878"/>
  <c r="BE878"/>
  <c r="BK327"/>
  <c r="BK519"/>
  <c r="BK786"/>
  <c r="K1007"/>
  <c r="BE1007"/>
  <c r="BK280"/>
  <c r="BK823"/>
  <c r="K401"/>
  <c r="BE401"/>
  <c r="BK127"/>
  <c r="K150"/>
  <c r="BE150"/>
  <c r="BK199"/>
  <c r="K211"/>
  <c r="BE211"/>
  <c r="K249"/>
  <c r="BE249"/>
  <c r="BK278"/>
  <c r="BK303"/>
  <c r="K350"/>
  <c r="BE350"/>
  <c r="BK368"/>
  <c r="BK382"/>
  <c r="K413"/>
  <c r="BE413"/>
  <c r="K447"/>
  <c r="BE447"/>
  <c r="BK481"/>
  <c r="BK516"/>
  <c r="BK550"/>
  <c r="BK573"/>
  <c r="K591"/>
  <c r="BE591"/>
  <c r="BK626"/>
  <c r="K675"/>
  <c r="BE675"/>
  <c r="BK717"/>
  <c r="BK785"/>
  <c r="K809"/>
  <c r="BE809"/>
  <c r="K841"/>
  <c r="BE841"/>
  <c r="BK861"/>
  <c r="BK912"/>
  <c r="K938"/>
  <c r="BE938"/>
  <c r="K984"/>
  <c r="BE984"/>
  <c r="K1015"/>
  <c r="BE1015"/>
  <c r="K1036"/>
  <c r="BE1036"/>
  <c r="K1044"/>
  <c r="BE1044"/>
  <c r="K148"/>
  <c r="BE148"/>
  <c r="BK185"/>
  <c r="BK233"/>
  <c r="K296"/>
  <c r="BE296"/>
  <c r="K337"/>
  <c r="BE337"/>
  <c r="BK418"/>
  <c r="BK453"/>
  <c r="BK498"/>
  <c r="K566"/>
  <c r="BE566"/>
  <c r="K584"/>
  <c r="BE584"/>
  <c r="BK625"/>
  <c r="K690"/>
  <c r="BE690"/>
  <c r="BK740"/>
  <c r="BK778"/>
  <c r="K833"/>
  <c r="BE833"/>
  <c r="K866"/>
  <c r="BE866"/>
  <c r="BK935"/>
  <c r="K973"/>
  <c r="BE973"/>
  <c r="K998"/>
  <c r="BE998"/>
  <c r="K146"/>
  <c r="BE146"/>
  <c r="BK176"/>
  <c r="K232"/>
  <c r="BE232"/>
  <c r="K310"/>
  <c r="BE310"/>
  <c r="BK357"/>
  <c r="K461"/>
  <c r="BE461"/>
  <c r="K613"/>
  <c r="BE613"/>
  <c r="K698"/>
  <c r="BE698"/>
  <c r="BK870"/>
  <c r="BK981"/>
  <c r="K178"/>
  <c r="BE178"/>
  <c r="BK323"/>
  <c r="BK529"/>
  <c r="BK737"/>
  <c r="BK970"/>
  <c r="BK295"/>
  <c r="BK546"/>
  <c r="BK779"/>
  <c r="BK177"/>
  <c r="BK704"/>
  <c r="K243"/>
  <c r="BE243"/>
  <c r="BK864"/>
  <c r="K130"/>
  <c r="BE130"/>
  <c r="K157"/>
  <c r="BE157"/>
  <c r="K209"/>
  <c r="BE209"/>
  <c r="K240"/>
  <c r="BE240"/>
  <c r="BK250"/>
  <c r="BK269"/>
  <c r="BK294"/>
  <c r="BK331"/>
  <c r="K377"/>
  <c r="BE377"/>
  <c r="BK410"/>
  <c r="K463"/>
  <c r="BE463"/>
  <c r="BK490"/>
  <c r="K525"/>
  <c r="BE525"/>
  <c r="BK545"/>
  <c r="K567"/>
  <c r="BE567"/>
  <c r="K590"/>
  <c r="BE590"/>
  <c r="K659"/>
  <c r="BE659"/>
  <c r="K697"/>
  <c r="BE697"/>
  <c r="BK742"/>
  <c r="BK771"/>
  <c r="K803"/>
  <c r="BE803"/>
  <c r="BK836"/>
  <c r="K857"/>
  <c r="BE857"/>
  <c r="K896"/>
  <c r="BE896"/>
  <c r="K933"/>
  <c r="BE933"/>
  <c r="BK1019"/>
  <c r="K1045"/>
  <c r="BE1045"/>
  <c r="K218"/>
  <c r="BE218"/>
  <c r="K438"/>
  <c r="BE438"/>
  <c r="K581"/>
  <c r="BE581"/>
  <c r="BK674"/>
  <c r="K754"/>
  <c r="BE754"/>
  <c r="BK885"/>
  <c r="BK994"/>
  <c r="BK141"/>
  <c r="BK285"/>
  <c r="K435"/>
  <c r="BE435"/>
  <c r="BK965"/>
  <c r="K651"/>
  <c r="BE651"/>
  <c r="BK311"/>
  <c r="BK767"/>
  <c r="BK863"/>
  <c r="K917"/>
  <c r="BE917"/>
  <c r="K322"/>
  <c r="BE322"/>
  <c r="BK416"/>
  <c r="K482"/>
  <c r="BE482"/>
  <c r="K645"/>
  <c r="BE645"/>
  <c r="K747"/>
  <c r="BE747"/>
  <c r="K827"/>
  <c r="BE827"/>
  <c r="BK880"/>
  <c r="K990"/>
  <c r="BE990"/>
  <c r="K1037"/>
  <c r="BE1037"/>
  <c r="BK154"/>
  <c r="BK246"/>
  <c r="BK400"/>
  <c r="BK494"/>
  <c r="K608"/>
  <c r="BE608"/>
  <c r="BK752"/>
  <c r="BK883"/>
  <c r="BK959"/>
  <c r="BK170"/>
  <c r="BK353"/>
  <c r="BK589"/>
  <c r="K828"/>
  <c r="BE828"/>
  <c r="K222"/>
  <c r="BE222"/>
  <c r="K496"/>
  <c r="BE496"/>
  <c r="K196"/>
  <c r="BE196"/>
  <c r="K440"/>
  <c r="BE440"/>
  <c r="BK902"/>
  <c r="K972"/>
  <c r="BE972"/>
  <c i="5" r="K384"/>
  <c r="BE384"/>
  <c r="BK645"/>
  <c r="BK183"/>
  <c r="K471"/>
  <c r="BE471"/>
  <c r="BK167"/>
  <c r="K619"/>
  <c r="BE619"/>
  <c r="BK760"/>
  <c r="K419"/>
  <c r="BE419"/>
  <c r="BK650"/>
  <c r="K140"/>
  <c r="BE140"/>
  <c r="K549"/>
  <c r="BE549"/>
  <c r="BK505"/>
  <c r="BK250"/>
  <c r="K287"/>
  <c r="BE287"/>
  <c r="K430"/>
  <c r="BE430"/>
  <c r="BK659"/>
  <c r="K246"/>
  <c r="BE246"/>
  <c r="BK757"/>
  <c r="BK604"/>
  <c r="K671"/>
  <c r="BE671"/>
  <c r="K263"/>
  <c r="BE263"/>
  <c r="K508"/>
  <c r="BE508"/>
  <c r="K729"/>
  <c r="BE729"/>
  <c r="K404"/>
  <c r="BE404"/>
  <c r="K732"/>
  <c r="BE732"/>
  <c r="BK829"/>
  <c r="K499"/>
  <c r="BE499"/>
  <c r="BK589"/>
  <c r="K500"/>
  <c r="BE500"/>
  <c r="K617"/>
  <c r="BE617"/>
  <c r="BK745"/>
  <c r="K193"/>
  <c r="BE193"/>
  <c r="K333"/>
  <c r="BE333"/>
  <c r="BK504"/>
  <c r="K696"/>
  <c r="BE696"/>
  <c r="K831"/>
  <c r="BE831"/>
  <c r="K462"/>
  <c r="BE462"/>
  <c r="BK695"/>
  <c r="BK190"/>
  <c r="BK579"/>
  <c r="BK626"/>
  <c r="K148"/>
  <c r="BE148"/>
  <c r="BK192"/>
  <c r="BK226"/>
  <c r="BK247"/>
  <c r="K270"/>
  <c r="BE270"/>
  <c r="BK321"/>
  <c r="BK352"/>
  <c r="K393"/>
  <c r="BE393"/>
  <c r="K410"/>
  <c r="BE410"/>
  <c r="BK445"/>
  <c r="K472"/>
  <c r="BE472"/>
  <c r="BK519"/>
  <c r="K559"/>
  <c r="BE559"/>
  <c r="BK612"/>
  <c r="K637"/>
  <c r="BE637"/>
  <c r="BK665"/>
  <c r="BK689"/>
  <c r="BK714"/>
  <c r="K741"/>
  <c r="BE741"/>
  <c r="K768"/>
  <c r="BE768"/>
  <c r="K810"/>
  <c r="BE810"/>
  <c r="BK845"/>
  <c r="K859"/>
  <c r="BE859"/>
  <c r="K170"/>
  <c r="BE170"/>
  <c r="K200"/>
  <c r="BE200"/>
  <c r="BK245"/>
  <c r="K289"/>
  <c r="BE289"/>
  <c r="K339"/>
  <c r="BE339"/>
  <c r="BK376"/>
  <c r="K407"/>
  <c r="BE407"/>
  <c r="BK469"/>
  <c r="BK524"/>
  <c r="K581"/>
  <c r="BE581"/>
  <c r="K623"/>
  <c r="BE623"/>
  <c r="K683"/>
  <c r="BE683"/>
  <c r="BK715"/>
  <c r="BK779"/>
  <c r="K797"/>
  <c r="BE797"/>
  <c r="K835"/>
  <c r="BE835"/>
  <c r="BK238"/>
  <c r="K295"/>
  <c r="BE295"/>
  <c r="BK350"/>
  <c r="K425"/>
  <c r="BE425"/>
  <c r="K536"/>
  <c r="BE536"/>
  <c r="K614"/>
  <c r="BE614"/>
  <c r="BK736"/>
  <c r="K154"/>
  <c r="BE154"/>
  <c r="K292"/>
  <c r="BE292"/>
  <c r="BK486"/>
  <c r="K750"/>
  <c r="BE750"/>
  <c r="K241"/>
  <c r="BE241"/>
  <c r="K562"/>
  <c r="BE562"/>
  <c r="BK753"/>
  <c r="BK630"/>
  <c r="BK758"/>
  <c r="BK128"/>
  <c r="BK150"/>
  <c r="BK173"/>
  <c r="BK199"/>
  <c r="K235"/>
  <c r="BE235"/>
  <c r="BK257"/>
  <c r="K303"/>
  <c r="BE303"/>
  <c r="BK318"/>
  <c r="BK349"/>
  <c r="K381"/>
  <c r="BE381"/>
  <c r="K420"/>
  <c r="BE420"/>
  <c r="K463"/>
  <c r="BE463"/>
  <c r="K492"/>
  <c r="BE492"/>
  <c r="K522"/>
  <c r="BE522"/>
  <c r="K561"/>
  <c r="BE561"/>
  <c r="K615"/>
  <c r="BE615"/>
  <c r="K641"/>
  <c r="BE641"/>
  <c r="K673"/>
  <c r="BE673"/>
  <c r="BK680"/>
  <c r="K702"/>
  <c r="BE702"/>
  <c r="BK730"/>
  <c r="BK756"/>
  <c r="K807"/>
  <c r="BE807"/>
  <c r="BK843"/>
  <c r="K857"/>
  <c r="BE857"/>
  <c r="K149"/>
  <c r="BE149"/>
  <c r="BK185"/>
  <c r="K223"/>
  <c r="BE223"/>
  <c r="K285"/>
  <c r="BE285"/>
  <c r="K334"/>
  <c r="BE334"/>
  <c r="BK369"/>
  <c r="K405"/>
  <c r="BE405"/>
  <c r="BK437"/>
  <c r="BK512"/>
  <c r="BK546"/>
  <c r="BK600"/>
  <c r="K669"/>
  <c r="BE669"/>
  <c r="K707"/>
  <c r="BE707"/>
  <c r="K731"/>
  <c r="BE731"/>
  <c r="BK785"/>
  <c r="K824"/>
  <c r="BE824"/>
  <c r="BK194"/>
  <c r="BK286"/>
  <c r="BK363"/>
  <c r="K489"/>
  <c r="BE489"/>
  <c r="BK587"/>
  <c r="BK767"/>
  <c r="K456"/>
  <c r="BE456"/>
  <c r="K814"/>
  <c r="BE814"/>
  <c r="K583"/>
  <c r="BE583"/>
  <c r="BK335"/>
  <c r="BK139"/>
  <c r="BK254"/>
  <c r="BK305"/>
  <c r="BK373"/>
  <c r="K453"/>
  <c r="BE453"/>
  <c r="BK564"/>
  <c r="BK679"/>
  <c r="K763"/>
  <c r="BE763"/>
  <c r="BK239"/>
  <c r="K340"/>
  <c r="BE340"/>
  <c r="K436"/>
  <c r="BE436"/>
  <c r="K520"/>
  <c r="BE520"/>
  <c r="BK676"/>
  <c r="BK789"/>
  <c r="K153"/>
  <c r="BE153"/>
  <c r="K314"/>
  <c r="BE314"/>
  <c r="BK618"/>
  <c r="K503"/>
  <c r="BE503"/>
  <c r="BK220"/>
  <c r="BK142"/>
  <c r="BK607"/>
  <c i="2" r="K152"/>
  <c r="BE152"/>
  <c r="K167"/>
  <c r="BE167"/>
  <c i="3" r="BK189"/>
  <c r="K315"/>
  <c r="BE315"/>
  <c r="K161"/>
  <c r="BE161"/>
  <c r="K271"/>
  <c r="BE271"/>
  <c r="BK335"/>
  <c r="BK319"/>
  <c r="BK273"/>
  <c r="K171"/>
  <c r="BE171"/>
  <c r="BK303"/>
  <c r="K253"/>
  <c r="BE253"/>
  <c r="BK157"/>
  <c r="BK217"/>
  <c r="BK299"/>
  <c r="BK346"/>
  <c r="BK343"/>
  <c r="K343"/>
  <c r="K100"/>
  <c r="K179"/>
  <c r="BE179"/>
  <c r="K287"/>
  <c r="BE287"/>
  <c r="K143"/>
  <c r="BE143"/>
  <c r="K197"/>
  <c r="BE197"/>
  <c r="K329"/>
  <c r="BE329"/>
  <c r="BK205"/>
  <c r="BK251"/>
  <c r="K207"/>
  <c r="BE207"/>
  <c r="K269"/>
  <c r="BE269"/>
  <c r="K195"/>
  <c r="BE195"/>
  <c r="BK305"/>
  <c r="BK139"/>
  <c r="BK257"/>
  <c r="K301"/>
  <c r="BE301"/>
  <c r="BK203"/>
  <c r="BK185"/>
  <c r="BK309"/>
  <c r="BK323"/>
  <c r="K135"/>
  <c r="BE135"/>
  <c i="4" r="BK488"/>
  <c r="BK761"/>
  <c r="BK983"/>
  <c r="K251"/>
  <c r="BE251"/>
  <c r="BK468"/>
  <c r="K968"/>
  <c r="BE968"/>
  <c r="BK431"/>
  <c r="K887"/>
  <c r="BE887"/>
  <c r="BK788"/>
  <c r="K848"/>
  <c r="BE848"/>
  <c r="BK471"/>
  <c r="BK770"/>
  <c r="K214"/>
  <c r="BE214"/>
  <c r="K535"/>
  <c r="BE535"/>
  <c r="BK757"/>
  <c r="K1020"/>
  <c r="BE1020"/>
  <c r="BK666"/>
  <c r="K759"/>
  <c r="BE759"/>
  <c r="BK692"/>
  <c r="BK974"/>
  <c r="BK268"/>
  <c r="BK642"/>
  <c r="K873"/>
  <c r="BE873"/>
  <c r="BK307"/>
  <c r="K655"/>
  <c r="BE655"/>
  <c r="K238"/>
  <c r="BE238"/>
  <c r="BK991"/>
  <c r="K1009"/>
  <c r="BE1009"/>
  <c r="BK523"/>
  <c r="BK710"/>
  <c r="BK894"/>
  <c r="BK921"/>
  <c r="K340"/>
  <c r="BE340"/>
  <c r="K570"/>
  <c r="BE570"/>
  <c r="K847"/>
  <c r="BE847"/>
  <c r="BK288"/>
  <c r="BK1017"/>
  <c r="F38"/>
  <c i="1" r="BE97"/>
  <c i="4" r="BK335"/>
  <c r="BK551"/>
  <c r="BK639"/>
  <c r="K746"/>
  <c r="BE746"/>
  <c r="K830"/>
  <c r="BE830"/>
  <c r="BK985"/>
  <c r="BK153"/>
  <c r="BK260"/>
  <c r="K361"/>
  <c r="BE361"/>
  <c r="BK879"/>
  <c r="K459"/>
  <c r="BE459"/>
  <c r="BK978"/>
  <c r="K564"/>
  <c r="BE564"/>
  <c r="BK631"/>
  <c r="K208"/>
  <c r="BE208"/>
  <c r="K362"/>
  <c r="BE362"/>
  <c r="BK505"/>
  <c r="BK569"/>
  <c r="K672"/>
  <c r="BE672"/>
  <c r="K758"/>
  <c r="BE758"/>
  <c r="BK807"/>
  <c r="BK850"/>
  <c r="BK913"/>
  <c r="BK962"/>
  <c r="K1024"/>
  <c r="BE1024"/>
  <c r="BK142"/>
  <c r="K262"/>
  <c r="BE262"/>
  <c r="BK415"/>
  <c r="BK486"/>
  <c r="K632"/>
  <c r="BE632"/>
  <c r="BK731"/>
  <c r="BK826"/>
  <c r="K890"/>
  <c r="BE890"/>
  <c r="BK996"/>
  <c r="K174"/>
  <c r="BE174"/>
  <c r="K266"/>
  <c r="BE266"/>
  <c r="K491"/>
  <c r="BE491"/>
  <c r="BK773"/>
  <c r="BK166"/>
  <c r="K611"/>
  <c r="BE611"/>
  <c r="BK868"/>
  <c r="K391"/>
  <c r="BE391"/>
  <c r="BK829"/>
  <c r="BK485"/>
  <c r="K394"/>
  <c r="BE394"/>
  <c i="5" r="BK426"/>
  <c r="K594"/>
  <c r="BE594"/>
  <c r="BK770"/>
  <c r="BK338"/>
  <c r="K640"/>
  <c r="BE640"/>
  <c r="K414"/>
  <c r="BE414"/>
  <c r="BK310"/>
  <c r="BK765"/>
  <c r="BK588"/>
  <c r="BK271"/>
  <c r="BK495"/>
  <c r="BK172"/>
  <c r="BK717"/>
  <c r="BK620"/>
  <c r="BK449"/>
  <c r="K697"/>
  <c r="BE697"/>
  <c r="K364"/>
  <c r="BE364"/>
  <c r="BK126"/>
  <c r="BK657"/>
  <c r="F39"/>
  <c i="1" r="BF98"/>
  <c i="5" r="BK319"/>
  <c r="BK412"/>
  <c r="K476"/>
  <c r="BE476"/>
  <c r="K557"/>
  <c r="BE557"/>
  <c r="K638"/>
  <c r="BE638"/>
  <c r="BK691"/>
  <c r="BK771"/>
  <c r="K856"/>
  <c r="BE856"/>
  <c r="K221"/>
  <c r="BE221"/>
  <c r="K332"/>
  <c r="BE332"/>
  <c r="BK401"/>
  <c r="BK552"/>
  <c r="BK687"/>
  <c r="K794"/>
  <c r="BE794"/>
  <c r="BK222"/>
  <c r="K327"/>
  <c r="BE327"/>
  <c r="BK518"/>
  <c r="K181"/>
  <c r="BE181"/>
  <c r="BK766"/>
  <c r="BK751"/>
  <c r="K786"/>
  <c r="BE786"/>
  <c i="4" l="1" r="BK1026"/>
  <c r="K1026"/>
  <c r="K101"/>
  <c i="5" r="X123"/>
  <c r="V123"/>
  <c r="T123"/>
  <c i="1" r="AW98"/>
  <c r="AG95"/>
  <c i="3" r="Q338"/>
  <c r="I97"/>
  <c i="5" r="Q123"/>
  <c r="I96"/>
  <c r="K30"/>
  <c i="1" r="AS98"/>
  <c i="5" r="R123"/>
  <c r="J96"/>
  <c r="K31"/>
  <c i="1" r="AT98"/>
  <c i="3" r="J100"/>
  <c r="BK338"/>
  <c r="K338"/>
  <c r="K97"/>
  <c r="R338"/>
  <c r="J97"/>
  <c r="I100"/>
  <c r="BK342"/>
  <c r="K342"/>
  <c r="K99"/>
  <c i="4" r="J97"/>
  <c r="BK122"/>
  <c r="K122"/>
  <c r="K97"/>
  <c i="5" r="BK762"/>
  <c r="K762"/>
  <c r="K101"/>
  <c i="4" r="BK799"/>
  <c r="K799"/>
  <c r="K99"/>
  <c i="5" r="BK432"/>
  <c r="K432"/>
  <c r="K98"/>
  <c r="BK572"/>
  <c r="K572"/>
  <c r="K100"/>
  <c i="4" r="BK728"/>
  <c r="K728"/>
  <c r="K98"/>
  <c i="5" r="BK491"/>
  <c r="K491"/>
  <c r="K99"/>
  <c i="4" r="BK872"/>
  <c r="K872"/>
  <c r="K100"/>
  <c i="5" r="BK795"/>
  <c r="K795"/>
  <c r="K103"/>
  <c r="BK124"/>
  <c r="BK123"/>
  <c r="K123"/>
  <c r="BK780"/>
  <c r="K780"/>
  <c r="K102"/>
  <c i="3" r="BK120"/>
  <c r="K120"/>
  <c r="K32"/>
  <c i="1" r="AG96"/>
  <c r="AW94"/>
  <c i="2" r="F35"/>
  <c i="1" r="BB95"/>
  <c i="4" r="F35"/>
  <c i="1" r="BB97"/>
  <c i="3" r="F35"/>
  <c i="1" r="BB96"/>
  <c r="BD94"/>
  <c r="W31"/>
  <c i="5" r="K32"/>
  <c i="1" r="AG98"/>
  <c r="BF94"/>
  <c r="W33"/>
  <c i="5" r="K35"/>
  <c i="1" r="AX98"/>
  <c r="AV98"/>
  <c r="AN98"/>
  <c i="2" r="K35"/>
  <c i="1" r="AX95"/>
  <c r="AV95"/>
  <c r="AN95"/>
  <c i="4" r="K35"/>
  <c i="1" r="AX97"/>
  <c r="AV97"/>
  <c i="3" r="K35"/>
  <c i="1" r="AX96"/>
  <c r="AV96"/>
  <c r="AN96"/>
  <c r="BE94"/>
  <c r="W32"/>
  <c r="BC94"/>
  <c r="W30"/>
  <c i="5" r="F35"/>
  <c i="1" r="BB98"/>
  <c i="5" l="1" r="K124"/>
  <c r="K97"/>
  <c i="3" r="R120"/>
  <c r="J96"/>
  <c r="K31"/>
  <c i="1" r="AT96"/>
  <c i="5" r="K96"/>
  <c i="3" r="Q120"/>
  <c r="I96"/>
  <c r="K30"/>
  <c i="1" r="AS96"/>
  <c i="4" r="BK121"/>
  <c r="K121"/>
  <c i="3" r="K96"/>
  <c i="5" r="K41"/>
  <c i="3" r="K41"/>
  <c i="2" r="K41"/>
  <c i="1" r="AT94"/>
  <c r="BA94"/>
  <c i="4" r="K32"/>
  <c i="1" r="AG97"/>
  <c r="AG94"/>
  <c r="AK26"/>
  <c r="AY94"/>
  <c r="AK30"/>
  <c r="AS94"/>
  <c r="BB94"/>
  <c r="W29"/>
  <c r="AZ94"/>
  <c i="4" l="1" r="K41"/>
  <c r="K96"/>
  <c i="1" r="AN97"/>
  <c r="AX94"/>
  <c r="AK29"/>
  <c r="AK35"/>
  <c l="1" r="AV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<sst xmlns="http://schemas.openxmlformats.org/spreadsheetml/2006/main">
  <si>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</si>
  <si>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</si>
  <si>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</si>
  <si>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</si>
  <si>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</si>
  <si>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</si>
  <si>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{37b543c9-e911-43db-8dab-d30fc8385682}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</si>
  <si>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</si>
  <si>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</si>
  <si>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</si>
  <si>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</si>
  <si>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</si>
  <si>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</si>
  <si>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</si>
  <si>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</si>
  <si>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XXXXXX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</si>
  <si>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</si>
  <si>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</si>
  <si>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Údržba, opravy a odstraňování závad u SEE 2023 – 2024</t>
  </si>
  <si>
    <t>KSO:</t>
  </si>
  <si>
    <t>CC-CZ:</t>
  </si>
  <si>
    <t>Místo:</t>
  </si>
  <si>
    <t xml:space="preserve"> </t>
  </si>
  <si>
    <t>Datum:</t>
  </si>
  <si>
    <t>3. 3. 2023</t>
  </si>
  <si>
    <t>Zadavatel:</t>
  </si>
  <si>
    <t>IČ:</t>
  </si>
  <si>
    <t>70994234</t>
  </si>
  <si>
    <t>Správa železnic, státní organizace, OŘ HK</t>
  </si>
  <si>
    <t>DIČ:</t>
  </si>
  <si>
    <t>CZ70994234</t>
  </si>
  <si>
    <t>Uchazeč:</t>
  </si>
  <si>
    <t>Vyplň údaj</t>
  </si>
  <si>
    <t>Projektant:</t>
  </si>
  <si>
    <t>Zpracovatel:</t>
  </si>
  <si>
    <t>Feltl Jiří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</si>
  <si>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</si>
  <si>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</si>
  <si>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</si>
  <si>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</si>
  <si>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</si>
  <si>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</si>
  <si>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</si>
  <si>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</si>
  <si>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</si>
  <si>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</si>
  <si>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</si>
  <si>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</si>
  <si>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</si>
  <si>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</si>
  <si>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</si>
  <si>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</si>
  <si>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</si>
  <si>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</si>
  <si>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</si>
  <si>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</si>
  <si>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</si>
  <si>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</si>
  <si>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</si>
  <si>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</si>
  <si>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</si>
  <si>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</si>
  <si>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</si>
  <si>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</si>
  <si>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</si>
  <si>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</si>
  <si>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</si>
  <si>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</si>
  <si>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</si>
  <si>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</si>
  <si>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</si>
  <si>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</si>
  <si>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</si>
  <si>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</si>
  <si>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</si>
  <si>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</si>
  <si>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</si>
  <si>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</si>
  <si>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</si>
  <si>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</si>
  <si>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</si>
  <si>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</si>
  <si>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</si>
  <si>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</si>
  <si>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</si>
  <si>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Stavební část - materiál</t>
  </si>
  <si>
    <t>STA</t>
  </si>
  <si>
    <t>1</t>
  </si>
  <si>
    <t>{43f3594c-6938-4c5a-a215-e1b64f1163af}</t>
  </si>
  <si>
    <t>2</t>
  </si>
  <si>
    <t>R02</t>
  </si>
  <si>
    <t>Stavební část - práce</t>
  </si>
  <si>
    <t>{8d26498e-1522-4e4c-bf1e-1faf2bc3aef0}</t>
  </si>
  <si>
    <t>R03</t>
  </si>
  <si>
    <t>Infrastruktura - materiál</t>
  </si>
  <si>
    <t>{659ded3d-5778-4237-a3fd-55deeab568d5}</t>
  </si>
  <si>
    <t>R04</t>
  </si>
  <si>
    <t>Infrastruktura - práce</t>
  </si>
  <si>
    <t>{274ea73b-a548-424e-b713-990dbb9c3698}</t>
  </si>
  <si>
    <t>KRYCÍ LIST SOUPISU PRACÍ</t>
  </si>
  <si>
    <t>Objekt:</t>
  </si>
  <si>
    <t>R01 - Stavební část - materiál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</si>
  <si>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</si>
  <si>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</si>
  <si>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</si>
  <si>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</si>
  <si>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</si>
  <si>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</si>
  <si>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</si>
  <si>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</si>
  <si>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</si>
  <si>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</si>
  <si>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</si>
  <si>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</si>
  <si>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</si>
  <si>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</si>
  <si>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</si>
  <si>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</si>
  <si>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</si>
  <si>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</si>
  <si>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</si>
  <si>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</si>
  <si>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</si>
  <si>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</si>
  <si>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</si>
  <si>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</si>
  <si>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</si>
  <si>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</si>
  <si>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</si>
  <si>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59233120</t>
  </si>
  <si>
    <t>deska plotová betonová 2900x50x290mm</t>
  </si>
  <si>
    <t>kus</t>
  </si>
  <si>
    <t>CS ÚRS 2023 01</t>
  </si>
  <si>
    <t>8</t>
  </si>
  <si>
    <t>ROZPOCET</t>
  </si>
  <si>
    <t>4</t>
  </si>
  <si>
    <t>569793085</t>
  </si>
  <si>
    <t>59233119</t>
  </si>
  <si>
    <t>deska plotová betonová 2000x50x290mm</t>
  </si>
  <si>
    <t>-1843491167</t>
  </si>
  <si>
    <t>3</t>
  </si>
  <si>
    <t>58333625</t>
  </si>
  <si>
    <t>kamenivo těžené hrubé frakce 4/8</t>
  </si>
  <si>
    <t>t</t>
  </si>
  <si>
    <t>1358924490</t>
  </si>
  <si>
    <t>KMB.SND116</t>
  </si>
  <si>
    <t>KMB SENDWIX 7DF-LP (248x200x248 mm)</t>
  </si>
  <si>
    <t>-1564353881</t>
  </si>
  <si>
    <t>P</t>
  </si>
  <si>
    <t>Poznámka k položce:_x000d_
balení: 48 ks/paletu; spotřeba bloků: 16 ks/m2</t>
  </si>
  <si>
    <t>5</t>
  </si>
  <si>
    <t>59610001</t>
  </si>
  <si>
    <t>cihla pálená plná do P15 290x140x65mm</t>
  </si>
  <si>
    <t>1977487898</t>
  </si>
  <si>
    <t>Poznámka k položce:_x000d_
Spotřeba: 333 kus/m3</t>
  </si>
  <si>
    <t>6</t>
  </si>
  <si>
    <t>59612022</t>
  </si>
  <si>
    <t>cihelný blok děrovaný broušený P10 pro zdivo tl 80mm včetně pojiva</t>
  </si>
  <si>
    <t>m2</t>
  </si>
  <si>
    <t>-383267533</t>
  </si>
  <si>
    <t>Poznámka k položce:_x000d_
Spotřeba: 8 kus/m²</t>
  </si>
  <si>
    <t>7</t>
  </si>
  <si>
    <t>58932931</t>
  </si>
  <si>
    <t>beton C 25/30 X0 kamenivo frakce 0/8</t>
  </si>
  <si>
    <t>m3</t>
  </si>
  <si>
    <t>-1698732745</t>
  </si>
  <si>
    <t>24551012</t>
  </si>
  <si>
    <t>hmota nátěrová metakrylátová 2-složková penetrační na betonový a asfaltový podklad</t>
  </si>
  <si>
    <t>kg</t>
  </si>
  <si>
    <t>-182269184</t>
  </si>
  <si>
    <t>Poznámka k položce:_x000d_
Spotřeba: 200 – 500 g/m2</t>
  </si>
  <si>
    <t>9</t>
  </si>
  <si>
    <t>SKA.609879</t>
  </si>
  <si>
    <t>Sikafloor-150 10 KG</t>
  </si>
  <si>
    <t>-509410849</t>
  </si>
  <si>
    <t>10</t>
  </si>
  <si>
    <t>SKA.550052</t>
  </si>
  <si>
    <t>Sikafloor-264 N RAL 7032 10 KG</t>
  </si>
  <si>
    <t>72175457</t>
  </si>
  <si>
    <t>Poznámka k položce:_x000d_
2komponentní hladký válečkovací epoxidový nátěr a uzavírací vrstva</t>
  </si>
  <si>
    <t>11</t>
  </si>
  <si>
    <t>55342341</t>
  </si>
  <si>
    <t>brána kovová dvoukřídlová 1500x3916mm</t>
  </si>
  <si>
    <t>-1535284524</t>
  </si>
  <si>
    <t>12</t>
  </si>
  <si>
    <t>13010150</t>
  </si>
  <si>
    <t>tyč ocelová čtvercová jakost S235JR (11 375) 8x8mm</t>
  </si>
  <si>
    <t>1785586106</t>
  </si>
  <si>
    <t>Poznámka k položce:_x000d_
Hmotnost: 0,50 kg/m</t>
  </si>
  <si>
    <t>13</t>
  </si>
  <si>
    <t>55342255</t>
  </si>
  <si>
    <t>sloupek plotový průběžný Pz a komaxitový 2500/38x1,5mm</t>
  </si>
  <si>
    <t>-956210043</t>
  </si>
  <si>
    <t>14</t>
  </si>
  <si>
    <t>55342263</t>
  </si>
  <si>
    <t>sloupek plotový koncový Pz a komaxitový 2500/48x1,5mm</t>
  </si>
  <si>
    <t>-582413712</t>
  </si>
  <si>
    <t>55342274</t>
  </si>
  <si>
    <t>vzpěra plotová 38x1,5mm včetně krytky s uchem 2500mm</t>
  </si>
  <si>
    <t>-191204999</t>
  </si>
  <si>
    <t>16</t>
  </si>
  <si>
    <t>58939000</t>
  </si>
  <si>
    <t>beton C 25/30 pro konstrukce bílých van a podzemních konstrukcí frakce do 22 mm</t>
  </si>
  <si>
    <t>86337330</t>
  </si>
  <si>
    <t>17</t>
  </si>
  <si>
    <t>59245018</t>
  </si>
  <si>
    <t>dlažba tvar obdélník betonová 200x100x60mm přírodní</t>
  </si>
  <si>
    <t>367816155</t>
  </si>
  <si>
    <t>18</t>
  </si>
  <si>
    <t>59217001</t>
  </si>
  <si>
    <t>obrubník betonový zahradní 1000x50x250mm</t>
  </si>
  <si>
    <t>m</t>
  </si>
  <si>
    <t>-1796985625</t>
  </si>
  <si>
    <t>19</t>
  </si>
  <si>
    <t>59217033</t>
  </si>
  <si>
    <t>obrubník betonový silniční 1000x100x300mm</t>
  </si>
  <si>
    <t>1847622132</t>
  </si>
  <si>
    <t>20</t>
  </si>
  <si>
    <t>28611226</t>
  </si>
  <si>
    <t>trubka drenážní flexibilní celoperforovaná PVC-U SN 4 DN 200 pro meliorace, dočasné nebo odlehčovací drenáže</t>
  </si>
  <si>
    <t>-639866096</t>
  </si>
  <si>
    <t>31327515</t>
  </si>
  <si>
    <t>pletivo drátěné plastifikované se čtvercovými oky 55/2,5mm v 2000mm</t>
  </si>
  <si>
    <t>726069189</t>
  </si>
  <si>
    <t>22</t>
  </si>
  <si>
    <t>15619100</t>
  </si>
  <si>
    <t>drát kruhový poplastovaný napínací 2,5/3,5mm</t>
  </si>
  <si>
    <t>1513794713</t>
  </si>
  <si>
    <t>23</t>
  </si>
  <si>
    <t>31478001</t>
  </si>
  <si>
    <t>drát ostnatý</t>
  </si>
  <si>
    <t>1863492049</t>
  </si>
  <si>
    <t>24</t>
  </si>
  <si>
    <t>58337403</t>
  </si>
  <si>
    <t>kamenivo dekorační (kačírek) frakce 16/32</t>
  </si>
  <si>
    <t>486573883</t>
  </si>
  <si>
    <t>25</t>
  </si>
  <si>
    <t>11111310</t>
  </si>
  <si>
    <t>benzín technický čistící</t>
  </si>
  <si>
    <t>litr</t>
  </si>
  <si>
    <t>1837429560</t>
  </si>
  <si>
    <t>26</t>
  </si>
  <si>
    <t>24626715</t>
  </si>
  <si>
    <t>hmota nátěrová syntetická základní antikorozní na kovy</t>
  </si>
  <si>
    <t>1455182835</t>
  </si>
  <si>
    <t>Poznámka k položce:_x000d_
Vydatnost: 18-21 m2 /1 l</t>
  </si>
  <si>
    <t>27</t>
  </si>
  <si>
    <t>24621560</t>
  </si>
  <si>
    <t>hmota nátěrová syntetická vrchní (email) na kovy</t>
  </si>
  <si>
    <t>322238977</t>
  </si>
  <si>
    <t>Poznámka k položce:_x000d_
Spotřeba: 0,08-0,11 kg/m2</t>
  </si>
  <si>
    <t>28</t>
  </si>
  <si>
    <t>24613102</t>
  </si>
  <si>
    <t>lak epoxidový dvousložkový na dřevo</t>
  </si>
  <si>
    <t>661972542</t>
  </si>
  <si>
    <t>Poznámka k položce:_x000d_
Spotřeba: 0,1-0,125 kg/m2</t>
  </si>
  <si>
    <t>29</t>
  </si>
  <si>
    <t>24613615</t>
  </si>
  <si>
    <t>hmota nátěrová PUR krycí (email) s UV odolností na kovy/beton/zdivo a plastické hmoty</t>
  </si>
  <si>
    <t>-362125437</t>
  </si>
  <si>
    <t>Poznámka k položce:_x000d_
Vydatnost: 6,9 m2/kg</t>
  </si>
  <si>
    <t>30</t>
  </si>
  <si>
    <t>24652105</t>
  </si>
  <si>
    <t>odstraňovač nátěrů</t>
  </si>
  <si>
    <t>-1552529838</t>
  </si>
  <si>
    <t>Poznámka k položce:_x000d_
Vydatnost: cca 12 m²/l</t>
  </si>
  <si>
    <t>31</t>
  </si>
  <si>
    <t>58124004</t>
  </si>
  <si>
    <t>hmota malířská za sucha výborně otěruvzdorná bílá</t>
  </si>
  <si>
    <t>1765184549</t>
  </si>
  <si>
    <t>32</t>
  </si>
  <si>
    <t>58124973</t>
  </si>
  <si>
    <t>hmota nátěrová akrylátová penetrační pro interiér a exteriér</t>
  </si>
  <si>
    <t>1182264550</t>
  </si>
  <si>
    <t>Poznámka k položce:_x000d_
Spotřeba: 0,1 kg/m2</t>
  </si>
  <si>
    <t>33</t>
  </si>
  <si>
    <t>70921210</t>
  </si>
  <si>
    <t>plachta prodyšná PE 200g/m2</t>
  </si>
  <si>
    <t>2111328772</t>
  </si>
  <si>
    <t>34</t>
  </si>
  <si>
    <t>58124844</t>
  </si>
  <si>
    <t>fólie pro malířské potřeby zakrývací tl 25µ 4x5m</t>
  </si>
  <si>
    <t>2037968660</t>
  </si>
  <si>
    <t>35</t>
  </si>
  <si>
    <t>58591504</t>
  </si>
  <si>
    <t>směs suchá omítková jádrová ruční jemná</t>
  </si>
  <si>
    <t>-1871197495</t>
  </si>
  <si>
    <t>Poznámka k položce:_x000d_
Spotřeba: 22 kg/m2, tl. 15 mm</t>
  </si>
  <si>
    <t>36</t>
  </si>
  <si>
    <t>58594756</t>
  </si>
  <si>
    <t>směs suchá omítková vápenocementová vnitřní i vnější štuková hrubá</t>
  </si>
  <si>
    <t>-1653217657</t>
  </si>
  <si>
    <t>Poznámka k položce:_x000d_
Spotřeba: 20 kg/m2, tl. 15 mm</t>
  </si>
  <si>
    <t>37</t>
  </si>
  <si>
    <t>59042125</t>
  </si>
  <si>
    <t>sádra šedá</t>
  </si>
  <si>
    <t>1208469720</t>
  </si>
  <si>
    <t>38</t>
  </si>
  <si>
    <t>58337310</t>
  </si>
  <si>
    <t>štěrkopísek frakce 0/4</t>
  </si>
  <si>
    <t>-1649451891</t>
  </si>
  <si>
    <t>39</t>
  </si>
  <si>
    <t>28610002</t>
  </si>
  <si>
    <t>trubka tlaková hrdlovaná vodovodní PVC dl 6m DN 100</t>
  </si>
  <si>
    <t>1698101426</t>
  </si>
  <si>
    <t>40</t>
  </si>
  <si>
    <t>28610003</t>
  </si>
  <si>
    <t>trubka tlaková hrdlovaná vodovodní PVC dl 6m DN 150</t>
  </si>
  <si>
    <t>-594971895</t>
  </si>
  <si>
    <t>41</t>
  </si>
  <si>
    <t>28610006</t>
  </si>
  <si>
    <t>trubka tlaková hrdlovaná vodovodní PVC dl 6m DN 200</t>
  </si>
  <si>
    <t>-1645336759</t>
  </si>
  <si>
    <t>42</t>
  </si>
  <si>
    <t>31316006</t>
  </si>
  <si>
    <t>síť výztužná svařovaná DIN 488 jakost B500A 100x100mm drát D 6mm</t>
  </si>
  <si>
    <t>1151942201</t>
  </si>
  <si>
    <t>43</t>
  </si>
  <si>
    <t>58555004</t>
  </si>
  <si>
    <t>směs suchá omítková vápenocementová vnější štuková</t>
  </si>
  <si>
    <t>-1931113684</t>
  </si>
  <si>
    <t>Poznámka k položce:_x000d_
Spotřeba: 2,7 kg/m2</t>
  </si>
  <si>
    <t>44</t>
  </si>
  <si>
    <t>28610001</t>
  </si>
  <si>
    <t>trubka tlaková hrdlovaná vodovodní PVC dl 6m DN 80</t>
  </si>
  <si>
    <t>-1804382949</t>
  </si>
  <si>
    <t>45</t>
  </si>
  <si>
    <t>58761500</t>
  </si>
  <si>
    <t>kamenivo keramické lehké frakce 1/4</t>
  </si>
  <si>
    <t>-1322996518</t>
  </si>
  <si>
    <t>46</t>
  </si>
  <si>
    <t>55350174</t>
  </si>
  <si>
    <t>lapač nečistot plast 103mm univerzální</t>
  </si>
  <si>
    <t>-528528133</t>
  </si>
  <si>
    <t>47</t>
  </si>
  <si>
    <t>55350175</t>
  </si>
  <si>
    <t>objímka k lapači nečistot plast univerzální</t>
  </si>
  <si>
    <t>-701098288</t>
  </si>
  <si>
    <t>48</t>
  </si>
  <si>
    <t>00572470</t>
  </si>
  <si>
    <t>osivo směs travní univerzál</t>
  </si>
  <si>
    <t>-329544349</t>
  </si>
  <si>
    <t>R02 - Stavební část - práce</t>
  </si>
  <si>
    <t>HSV - Práce a dodávky HSV</t>
  </si>
  <si>
    <t xml:space="preserve">    8 - Trubní vedení</t>
  </si>
  <si>
    <t>M - Práce a dodávky M</t>
  </si>
  <si>
    <t xml:space="preserve">    21-M - Elektromontáže</t>
  </si>
  <si>
    <t>K</t>
  </si>
  <si>
    <t>111103202</t>
  </si>
  <si>
    <t>Kosení ve vegetačním období travního porostu středně hustého</t>
  </si>
  <si>
    <t>ha</t>
  </si>
  <si>
    <t>-1864190745</t>
  </si>
  <si>
    <t>Online PSC</t>
  </si>
  <si>
    <t>https://podminky.urs.cz/item/CS_URS_2023_01/111103202</t>
  </si>
  <si>
    <t>PSC</t>
  </si>
  <si>
    <t xml:space="preserve">Poznámka k souboru cen:_x000d_
1. Ceny nelze použít pro odstranění plazivých vodních rostlin; tyto práce se oceňují cenami souboru cen 111 10-34 Odstranění rákosu a plevele. 2. V cenách nejsou započteny náklady na další manipulaci s pokoseným travním porostem (divokým porostem, vodním rostlinstvem), tyto práce se oceňují cenami souboru cen 185 80-31 Shrabání a odvoz pokoseného porostu a organických naplavenin. 3. Množství jednotek se určí v hektarech plochy (vodní hladiny) na níž (pod níž) má být provedeno kosení. </t>
  </si>
  <si>
    <t>212751104</t>
  </si>
  <si>
    <t>Trativod z drenážních trubek flexibilních PVC-U SN 4 perforace 360° včetně lože otevřený výkop DN 100 pro meliorace</t>
  </si>
  <si>
    <t>-586871383</t>
  </si>
  <si>
    <t>https://podminky.urs.cz/item/CS_URS_2023_01/212751104</t>
  </si>
  <si>
    <t xml:space="preserve">Poznámka k souboru cen:_x000d_
1. V cenách souboru cen jsou započteny náklady na: a) podsyp ze štěrkopísku tl. 100 mm, b) obsyp DN +150 mm nad potrubí a do stran. 2. V cenách souboru cen nejsou započteny náklady na: a) montáž a dodávku tvarovek, které se oceňují cenami souboru 877 ..-52.1 Montáž tvarovek na kanalizačním potrubí z trub z plastu, části A03, b) opláštění potrubí geotextílií, které se oceňuje cenami souboru 211 97-11.. Zřízení opláštění výplně z geotextilie odvodňovacích žeber nebo trativodů v rýze nebo zářezu se stěnami katalogu 800-2 Zvláštní zakládání objektů, části A 01. </t>
  </si>
  <si>
    <t>212751106</t>
  </si>
  <si>
    <t>Trativod z drenážních trubek flexibilních PVC-U SN 4 perforace 360° včetně lože otevřený výkop DN 160 pro meliorace</t>
  </si>
  <si>
    <t>-929671617</t>
  </si>
  <si>
    <t>https://podminky.urs.cz/item/CS_URS_2023_01/212751106</t>
  </si>
  <si>
    <t>212751107</t>
  </si>
  <si>
    <t>Trativod z drenážních trubek flexibilních PVC-U SN 4 perforace 360° včetně lože otevřený výkop DN 200 pro meliorace</t>
  </si>
  <si>
    <t>1421711602</t>
  </si>
  <si>
    <t>https://podminky.urs.cz/item/CS_URS_2023_01/212751107</t>
  </si>
  <si>
    <t>111151221</t>
  </si>
  <si>
    <t>Pokosení trávníku parkového pl do 10000 m2 s odvozem do 20 km v rovině a svahu do 1:5</t>
  </si>
  <si>
    <t>-495064236</t>
  </si>
  <si>
    <t>https://podminky.urs.cz/item/CS_URS_2023_01/111151221</t>
  </si>
  <si>
    <t>112101103</t>
  </si>
  <si>
    <t>Odstranění stromů listnatých průměru kmene přes 500 do 700 mm</t>
  </si>
  <si>
    <t>-1905724477</t>
  </si>
  <si>
    <t>https://podminky.urs.cz/item/CS_URS_2023_01/112101103</t>
  </si>
  <si>
    <t>112101107</t>
  </si>
  <si>
    <t>Odstranění stromů listnatých průměru kmene přes 1300 do 1500 mm</t>
  </si>
  <si>
    <t>1968620369</t>
  </si>
  <si>
    <t>https://podminky.urs.cz/item/CS_URS_2023_01/112101107</t>
  </si>
  <si>
    <t>112101123</t>
  </si>
  <si>
    <t>Odstranění stromů jehličnatých průměru kmene přes 500 do 700 mm</t>
  </si>
  <si>
    <t>838537304</t>
  </si>
  <si>
    <t>https://podminky.urs.cz/item/CS_URS_2023_01/112101123</t>
  </si>
  <si>
    <t>112101127</t>
  </si>
  <si>
    <t>Odstranění stromů jehličnatých průměru kmene přes 1300 do 1500 mm</t>
  </si>
  <si>
    <t>1983808855</t>
  </si>
  <si>
    <t>https://podminky.urs.cz/item/CS_URS_2023_01/112101127</t>
  </si>
  <si>
    <t>111203202</t>
  </si>
  <si>
    <t>Odstranění křovin a stromů s ponecháním kořenů z plochy přes 1000 do 10000 m2</t>
  </si>
  <si>
    <t>1051629265</t>
  </si>
  <si>
    <t>https://podminky.urs.cz/item/CS_URS_2023_01/111203202</t>
  </si>
  <si>
    <t>112201111</t>
  </si>
  <si>
    <t>Odstranění pařezů D do 0,2 m v rovině a svahu do 1:5 s odklizením do 20 m a zasypáním jámy</t>
  </si>
  <si>
    <t>1089275818</t>
  </si>
  <si>
    <t>https://podminky.urs.cz/item/CS_URS_2023_01/112201111</t>
  </si>
  <si>
    <t>112201114</t>
  </si>
  <si>
    <t>Odstranění pařezů D přes 0,4 do 0,5 m v rovině a svahu do 1:5 s odklizením do 20 m a zasypáním jámy</t>
  </si>
  <si>
    <t>-762855872</t>
  </si>
  <si>
    <t>https://podminky.urs.cz/item/CS_URS_2023_01/112201114</t>
  </si>
  <si>
    <t>111251101</t>
  </si>
  <si>
    <t>Odstranění křovin a stromů průměru kmene do 100 mm i s kořeny sklonu terénu do 1:5 z celkové plochy do 100 m2 strojně</t>
  </si>
  <si>
    <t>-40194960</t>
  </si>
  <si>
    <t>https://podminky.urs.cz/item/CS_URS_2023_01/111251101</t>
  </si>
  <si>
    <t>113107131</t>
  </si>
  <si>
    <t>Odstranění podkladu z betonu prostého tl přes 100 do 150 mm ručně</t>
  </si>
  <si>
    <t>-1364331571</t>
  </si>
  <si>
    <t>https://podminky.urs.cz/item/CS_URS_2023_01/113107131</t>
  </si>
  <si>
    <t>113107221</t>
  </si>
  <si>
    <t>Odstranění podkladu z kameniva drceného tl do 100 mm strojně pl přes 200 m2</t>
  </si>
  <si>
    <t>1356659751</t>
  </si>
  <si>
    <t>https://podminky.urs.cz/item/CS_URS_2023_01/113107221</t>
  </si>
  <si>
    <t>113107225</t>
  </si>
  <si>
    <t>Odstranění podkladu z kameniva drceného tl přes 400 do 500 mm strojně pl přes 200 m2</t>
  </si>
  <si>
    <t>123429313</t>
  </si>
  <si>
    <t>https://podminky.urs.cz/item/CS_URS_2023_01/113107225</t>
  </si>
  <si>
    <t>460091111</t>
  </si>
  <si>
    <t>Odkop zeminy při elektromontážích ručně v hornině tř I skupiny 1 a 2</t>
  </si>
  <si>
    <t>-199009485</t>
  </si>
  <si>
    <t>https://podminky.urs.cz/item/CS_URS_2023_01/460091111</t>
  </si>
  <si>
    <t>460632112</t>
  </si>
  <si>
    <t>Startovací jáma pro protlak výkop včetně zásypu ručně v hornině tř. těžitelnosti I skupiny 2</t>
  </si>
  <si>
    <t>-530757427</t>
  </si>
  <si>
    <t>https://podminky.urs.cz/item/CS_URS_2023_01/460632112</t>
  </si>
  <si>
    <t>460161172</t>
  </si>
  <si>
    <t>Hloubení kabelových rýh ručně š 35 cm hl 80 cm v hornině tř I skupiny 3</t>
  </si>
  <si>
    <t>758211113</t>
  </si>
  <si>
    <t>https://podminky.urs.cz/item/CS_URS_2023_01/460161172</t>
  </si>
  <si>
    <t>460161183</t>
  </si>
  <si>
    <t>Hloubení kabelových rýh ručně š 35 cm hl 90 cm v hornině tř II skupiny 4</t>
  </si>
  <si>
    <t>910832348</t>
  </si>
  <si>
    <t>https://podminky.urs.cz/item/CS_URS_2023_01/460161183</t>
  </si>
  <si>
    <t>460161313</t>
  </si>
  <si>
    <t>Hloubení kabelových rýh ručně š 50 cm hl 120 cm v hornině tř II skupiny 4</t>
  </si>
  <si>
    <t>-1025942420</t>
  </si>
  <si>
    <t>https://podminky.urs.cz/item/CS_URS_2023_01/460161313</t>
  </si>
  <si>
    <t>132212122</t>
  </si>
  <si>
    <t>Hloubení zapažených rýh šířky do 800 mm v nesoudržných horninách třídy těžitelnosti I skupiny 3 ručně</t>
  </si>
  <si>
    <t>-1579966904</t>
  </si>
  <si>
    <t>https://podminky.urs.cz/item/CS_URS_2023_01/132212122</t>
  </si>
  <si>
    <t>132312122</t>
  </si>
  <si>
    <t>Hloubení zapažených rýh šířky do 800 mm v nesoudržných horninách třídy těžitelnosti II skupiny 4 ručně</t>
  </si>
  <si>
    <t>-531004931</t>
  </si>
  <si>
    <t>https://podminky.urs.cz/item/CS_URS_2023_01/132312122</t>
  </si>
  <si>
    <t>132412122</t>
  </si>
  <si>
    <t>Hloubení zapažených rýh šířky do 800 mm v nesoudržných horninách třídy těžitelnosti II skupiny 5 ručně</t>
  </si>
  <si>
    <t>1652333194</t>
  </si>
  <si>
    <t>https://podminky.urs.cz/item/CS_URS_2023_01/132412122</t>
  </si>
  <si>
    <t>460661512</t>
  </si>
  <si>
    <t>Kabelové lože z písku pro kabely nn kryté plastovou fólií š lože přes 25 do 50 cm</t>
  </si>
  <si>
    <t>-847040080</t>
  </si>
  <si>
    <t>https://podminky.urs.cz/item/CS_URS_2023_01/460661512</t>
  </si>
  <si>
    <t>460131114</t>
  </si>
  <si>
    <t>Hloubení nezapažených jam při elektromontážích ručně v hornině tř II skupiny 4</t>
  </si>
  <si>
    <t>1230213453</t>
  </si>
  <si>
    <t>https://podminky.urs.cz/item/CS_URS_2023_01/460131114</t>
  </si>
  <si>
    <t>460131115</t>
  </si>
  <si>
    <t>Hloubení nezapažených jam při elektromontážích ručně v hornině tř II skupiny 5</t>
  </si>
  <si>
    <t>1679963014</t>
  </si>
  <si>
    <t>https://podminky.urs.cz/item/CS_URS_2023_01/460131115</t>
  </si>
  <si>
    <t>131212501</t>
  </si>
  <si>
    <t>Hloubení jamek pro sloupky, zábradlí, značky objem do 0,5 m3 v soudržných horninách třídy těžitelnosti I skupiny 3 ručně</t>
  </si>
  <si>
    <t>251043895</t>
  </si>
  <si>
    <t>https://podminky.urs.cz/item/CS_URS_2023_01/131212501</t>
  </si>
  <si>
    <t>460172113</t>
  </si>
  <si>
    <t>Hloubení kabelových nezapažených rýh strojně v hornině tř II skupiny 4</t>
  </si>
  <si>
    <t>-169135474</t>
  </si>
  <si>
    <t>https://podminky.urs.cz/item/CS_URS_2023_01/460172113</t>
  </si>
  <si>
    <t>460172114</t>
  </si>
  <si>
    <t>Hloubení kabelových nezapažených rýh strojně v hornině tř II skupiny 5</t>
  </si>
  <si>
    <t>-643876750</t>
  </si>
  <si>
    <t>https://podminky.urs.cz/item/CS_URS_2023_01/460172114</t>
  </si>
  <si>
    <t>460141114</t>
  </si>
  <si>
    <t>Hloubení nezapažených jam při elektromontážích strojně v hornině tř II skupiny 5</t>
  </si>
  <si>
    <t>1674660570</t>
  </si>
  <si>
    <t>https://podminky.urs.cz/item/CS_URS_2023_01/460141114</t>
  </si>
  <si>
    <t>122552501</t>
  </si>
  <si>
    <t>Odkopávky a prokopávky nezapažené pro spodní stavbu železnic v hornině třídy těžitelnosti III skupiny 6 objem do 100 m3 strojně</t>
  </si>
  <si>
    <t>-542375803</t>
  </si>
  <si>
    <t>https://podminky.urs.cz/item/CS_URS_2023_01/122552501</t>
  </si>
  <si>
    <t>122552508</t>
  </si>
  <si>
    <t>Příplatek k odkopávkám nezapaženým pro spodní stavbu železnic v hornině třídy těžitelnosti III skupiny 6 za ztížení při rekonstrukci</t>
  </si>
  <si>
    <t>-4067271</t>
  </si>
  <si>
    <t>https://podminky.urs.cz/item/CS_URS_2023_01/122552508</t>
  </si>
  <si>
    <t>141720014</t>
  </si>
  <si>
    <t>Neřízený zemní protlak strojně průměru přes 75 do 90 mm v hornině třídy těžitelnosti I a II skupiny 3 a 4</t>
  </si>
  <si>
    <t>-758614145</t>
  </si>
  <si>
    <t>https://podminky.urs.cz/item/CS_URS_2023_01/141720014</t>
  </si>
  <si>
    <t>141720017</t>
  </si>
  <si>
    <t>Neřízený zemní protlak strojně průměru přes 125 do 160 mm v hornině třídy těžitelnosti I a II skupiny 3 a 4</t>
  </si>
  <si>
    <t>-1978762880</t>
  </si>
  <si>
    <t>https://podminky.urs.cz/item/CS_URS_2023_01/141720017</t>
  </si>
  <si>
    <t>141721211</t>
  </si>
  <si>
    <t>Řízený zemní protlak délky do 50 m hl do 6 m se zatažením potrubí průměru vrtu do 90 mm v hornině třídy těžitelnosti I a II skupiny 1 až 4</t>
  </si>
  <si>
    <t>-2130268649</t>
  </si>
  <si>
    <t>https://podminky.urs.cz/item/CS_URS_2023_01/141721211</t>
  </si>
  <si>
    <t>141721212</t>
  </si>
  <si>
    <t>Řízený zemní protlak délky do 50 m hl do 6 m se zatažením potrubí průměru vrtu přes 90 do 110 mm v hornině třídy těžitelnosti I a II skupiny 1 až 4</t>
  </si>
  <si>
    <t>-1797330066</t>
  </si>
  <si>
    <t>https://podminky.urs.cz/item/CS_URS_2023_01/141721212</t>
  </si>
  <si>
    <t>141721214</t>
  </si>
  <si>
    <t>Řízený zemní protlak délky do 50 m hl do 6 m se zatažením potrubí průměru vrtu přes 140 do 180 mm v hornině třídy těžitelnosti I a II skupiny 1 až 4</t>
  </si>
  <si>
    <t>-588651403</t>
  </si>
  <si>
    <t>https://podminky.urs.cz/item/CS_URS_2023_01/141721214</t>
  </si>
  <si>
    <t>460431182</t>
  </si>
  <si>
    <t>Zásyp kabelových rýh ručně se zhutněním š 35 cm hl 80 cm z horniny tř I skupiny 3</t>
  </si>
  <si>
    <t>-357065158</t>
  </si>
  <si>
    <t>https://podminky.urs.cz/item/CS_URS_2023_01/460431182</t>
  </si>
  <si>
    <t>460431192</t>
  </si>
  <si>
    <t>Zásyp kabelových rýh ručně se zhutněním š 35 cm hl 90 cm z horniny tř I skupiny 3</t>
  </si>
  <si>
    <t>484082161</t>
  </si>
  <si>
    <t>https://podminky.urs.cz/item/CS_URS_2023_01/460431192</t>
  </si>
  <si>
    <t>460431333</t>
  </si>
  <si>
    <t>Zásyp kabelových rýh ručně se zhutněním š 50 cm hl 120 cm z horniny tř II skupiny 4</t>
  </si>
  <si>
    <t>-627977498</t>
  </si>
  <si>
    <t>https://podminky.urs.cz/item/CS_URS_2023_01/460431333</t>
  </si>
  <si>
    <t>460432114</t>
  </si>
  <si>
    <t>Zásyp kabelových rýh ručně se zhutněním z horniny třídy II skupiny 5</t>
  </si>
  <si>
    <t>64</t>
  </si>
  <si>
    <t>174246117</t>
  </si>
  <si>
    <t>https://podminky.urs.cz/item/CS_URS_2023_01/460432114</t>
  </si>
  <si>
    <t>460541111</t>
  </si>
  <si>
    <t>Úprava pláně při elektromontážích strojně v hornině třídy těžitelnosti I skupiny 1 až 3 bez zhutnění</t>
  </si>
  <si>
    <t>-1613415697</t>
  </si>
  <si>
    <t>https://podminky.urs.cz/item/CS_URS_2023_01/460541111</t>
  </si>
  <si>
    <t>162351144</t>
  </si>
  <si>
    <t>Vodorovné přemístění přes 500 do 1000 m výkopku/sypaniny z horniny třídy těžitelnosti III skupiny 6 a 7</t>
  </si>
  <si>
    <t>1637872507</t>
  </si>
  <si>
    <t>https://podminky.urs.cz/item/CS_URS_2023_01/162351144</t>
  </si>
  <si>
    <t>181351107</t>
  </si>
  <si>
    <t>Rozprostření ornice tl vrstvy přes 400 do 500 mm pl přes 100 do 500 m2 v rovině nebo ve svahu do 1:5 strojně</t>
  </si>
  <si>
    <t>1886168122</t>
  </si>
  <si>
    <t>https://podminky.urs.cz/item/CS_URS_2023_01/181351107</t>
  </si>
  <si>
    <t>181951116</t>
  </si>
  <si>
    <t>Úprava pláně v hornině třídy těžitelnosti III skupiny 6 se zhutněním strojně</t>
  </si>
  <si>
    <t>2025831333</t>
  </si>
  <si>
    <t>https://podminky.urs.cz/item/CS_URS_2023_01/181951116</t>
  </si>
  <si>
    <t>181111111</t>
  </si>
  <si>
    <t>Plošná úprava terénu do 500 m2 zemina skupiny 1 až 4 nerovnosti přes 50 do 100 mm v rovinně a svahu do 1:5</t>
  </si>
  <si>
    <t>-740541118</t>
  </si>
  <si>
    <t>https://podminky.urs.cz/item/CS_URS_2023_01/181111111</t>
  </si>
  <si>
    <t>181111131</t>
  </si>
  <si>
    <t>Plošná úprava terénu do 500 m2 zemina skupiny 1 až 4 nerovnosti přes 150 do 200 mm v rovinně a svahu do 1:5</t>
  </si>
  <si>
    <t>-699042795</t>
  </si>
  <si>
    <t>https://podminky.urs.cz/item/CS_URS_2023_01/181111131</t>
  </si>
  <si>
    <t>49</t>
  </si>
  <si>
    <t>181111134</t>
  </si>
  <si>
    <t>Plošná úprava terénu do 500 m2 zemina skupiny 1 až 4 nerovnosti přes 150 do 200 mm ve svahu přes 1:1</t>
  </si>
  <si>
    <t>1087716973</t>
  </si>
  <si>
    <t>https://podminky.urs.cz/item/CS_URS_2023_01/181111134</t>
  </si>
  <si>
    <t>50</t>
  </si>
  <si>
    <t>997006512</t>
  </si>
  <si>
    <t>Vodorovné doprava suti s naložením a složením na skládku přes 100 m do 1 km</t>
  </si>
  <si>
    <t>-1116591544</t>
  </si>
  <si>
    <t>https://podminky.urs.cz/item/CS_URS_2023_01/997006512</t>
  </si>
  <si>
    <t>51</t>
  </si>
  <si>
    <t>997013501</t>
  </si>
  <si>
    <t>Odvoz suti a vybouraných hmot na skládku nebo meziskládku do 1 km se složením</t>
  </si>
  <si>
    <t>2133776939</t>
  </si>
  <si>
    <t>https://podminky.urs.cz/item/CS_URS_2023_01/997013501</t>
  </si>
  <si>
    <t>52</t>
  </si>
  <si>
    <t>997013509</t>
  </si>
  <si>
    <t>Příplatek k odvozu suti a vybouraných hmot na skládku ZKD 1 km přes 1 km</t>
  </si>
  <si>
    <t>-209436512</t>
  </si>
  <si>
    <t>https://podminky.urs.cz/item/CS_URS_2023_01/997013509</t>
  </si>
  <si>
    <t>53</t>
  </si>
  <si>
    <t>181411121</t>
  </si>
  <si>
    <t>Založení lučního trávníku výsevem pl do 1000 m2 v rovině a ve svahu do 1:5</t>
  </si>
  <si>
    <t>1870635494</t>
  </si>
  <si>
    <t>https://podminky.urs.cz/item/CS_URS_2023_01/181411121</t>
  </si>
  <si>
    <t>54</t>
  </si>
  <si>
    <t>181451121</t>
  </si>
  <si>
    <t>Založení lučního trávníku výsevem pl přes 1000 m2 v rovině a ve svahu do 1:5</t>
  </si>
  <si>
    <t>229991140</t>
  </si>
  <si>
    <t>https://podminky.urs.cz/item/CS_URS_2023_01/181451121</t>
  </si>
  <si>
    <t>55</t>
  </si>
  <si>
    <t>564861111</t>
  </si>
  <si>
    <t>Podklad ze štěrkodrtě ŠD plochy přes 100 m2 tl 200 mm</t>
  </si>
  <si>
    <t>-1483156257</t>
  </si>
  <si>
    <t>https://podminky.urs.cz/item/CS_URS_2023_01/564861111</t>
  </si>
  <si>
    <t>56</t>
  </si>
  <si>
    <t>564871116</t>
  </si>
  <si>
    <t>Podklad ze štěrkodrtě ŠD plochy přes 100 m2 tl. 300 mm</t>
  </si>
  <si>
    <t>-2127682544</t>
  </si>
  <si>
    <t>https://podminky.urs.cz/item/CS_URS_2023_01/564871116</t>
  </si>
  <si>
    <t>57</t>
  </si>
  <si>
    <t>573111112</t>
  </si>
  <si>
    <t>Postřik živičný infiltrační s posypem z asfaltu množství 1 kg/m2</t>
  </si>
  <si>
    <t>-755398539</t>
  </si>
  <si>
    <t>https://podminky.urs.cz/item/CS_URS_2023_01/573111112</t>
  </si>
  <si>
    <t>58</t>
  </si>
  <si>
    <t>573211111</t>
  </si>
  <si>
    <t>Postřik živičný spojovací z asfaltu v množství 0,60 kg/m2</t>
  </si>
  <si>
    <t>-1766328475</t>
  </si>
  <si>
    <t>https://podminky.urs.cz/item/CS_URS_2023_01/573211111</t>
  </si>
  <si>
    <t>59</t>
  </si>
  <si>
    <t>577134121</t>
  </si>
  <si>
    <t>Asfaltový beton vrstva obrusná ACO 11 (ABS) tř. I tl 40 mm š přes 3 m z nemodifikovaného asfaltu</t>
  </si>
  <si>
    <t>-1680273707</t>
  </si>
  <si>
    <t>https://podminky.urs.cz/item/CS_URS_2023_01/577134121</t>
  </si>
  <si>
    <t>60</t>
  </si>
  <si>
    <t>596211120</t>
  </si>
  <si>
    <t>Kladení zámkové dlažby komunikací pro pěší ručně tl 60 mm skupiny B pl do 50 m2</t>
  </si>
  <si>
    <t>519255745</t>
  </si>
  <si>
    <t>https://podminky.urs.cz/item/CS_URS_2023_01/596211120</t>
  </si>
  <si>
    <t>61</t>
  </si>
  <si>
    <t>916131213</t>
  </si>
  <si>
    <t>Osazení silničního obrubníku betonového stojatého s boční opěrou do lože z betonu prostého</t>
  </si>
  <si>
    <t>1896702548</t>
  </si>
  <si>
    <t>https://podminky.urs.cz/item/CS_URS_2023_01/916131213</t>
  </si>
  <si>
    <t>62</t>
  </si>
  <si>
    <t>966052121</t>
  </si>
  <si>
    <t>Bourání sloupků a vzpěr ŽB plotových s betonovou patkou</t>
  </si>
  <si>
    <t>1986248842</t>
  </si>
  <si>
    <t>https://podminky.urs.cz/item/CS_URS_2023_01/966052121</t>
  </si>
  <si>
    <t>63</t>
  </si>
  <si>
    <t>966071822</t>
  </si>
  <si>
    <t>Rozebrání oplocení z drátěného pletiva se čtvercovými oky v přes 1,6 do 2,0 m</t>
  </si>
  <si>
    <t>-974001732</t>
  </si>
  <si>
    <t>https://podminky.urs.cz/item/CS_URS_2023_01/966071822</t>
  </si>
  <si>
    <t>966073810</t>
  </si>
  <si>
    <t>Rozebrání vrat a vrátek k oplocení pl do 2 m2</t>
  </si>
  <si>
    <t>605223191</t>
  </si>
  <si>
    <t>https://podminky.urs.cz/item/CS_URS_2023_01/966073810</t>
  </si>
  <si>
    <t>65</t>
  </si>
  <si>
    <t>966073812</t>
  </si>
  <si>
    <t>Rozebrání vrat a vrátek k oplocení pl přes 6 do 10 m2</t>
  </si>
  <si>
    <t>535090066</t>
  </si>
  <si>
    <t>https://podminky.urs.cz/item/CS_URS_2023_01/966073812</t>
  </si>
  <si>
    <t>66</t>
  </si>
  <si>
    <t>338171123</t>
  </si>
  <si>
    <t>Osazování sloupků a vzpěr plotových ocelových v přes 2 do 2,6 m se zabetonováním</t>
  </si>
  <si>
    <t>-817092082</t>
  </si>
  <si>
    <t>https://podminky.urs.cz/item/CS_URS_2023_01/338171123</t>
  </si>
  <si>
    <t>67</t>
  </si>
  <si>
    <t>348101220</t>
  </si>
  <si>
    <t>Osazení vrat nebo vrátek k oplocení na ocelové sloupky pl přes 2 do 4 m2</t>
  </si>
  <si>
    <t>-1731065434</t>
  </si>
  <si>
    <t>https://podminky.urs.cz/item/CS_URS_2023_01/348101220</t>
  </si>
  <si>
    <t>68</t>
  </si>
  <si>
    <t>348101250</t>
  </si>
  <si>
    <t>Osazení vrat nebo vrátek k oplocení na ocelové sloupky pl přes 8 do 10 m2</t>
  </si>
  <si>
    <t>1500109194</t>
  </si>
  <si>
    <t>https://podminky.urs.cz/item/CS_URS_2023_01/348101250</t>
  </si>
  <si>
    <t>69</t>
  </si>
  <si>
    <t>348401130</t>
  </si>
  <si>
    <t>Montáž oplocení ze strojového pletiva s napínacími dráty v přes 1,6 do 2,0 m</t>
  </si>
  <si>
    <t>1137542071</t>
  </si>
  <si>
    <t>https://podminky.urs.cz/item/CS_URS_2023_01/348401130</t>
  </si>
  <si>
    <t>70</t>
  </si>
  <si>
    <t>348401140</t>
  </si>
  <si>
    <t>Montáž oplocení ze strojového pletiva s napínacími dráty v přes 2,0 do 4,0 m</t>
  </si>
  <si>
    <t>-1113817578</t>
  </si>
  <si>
    <t>https://podminky.urs.cz/item/CS_URS_2023_01/348401140</t>
  </si>
  <si>
    <t>71</t>
  </si>
  <si>
    <t>348401320</t>
  </si>
  <si>
    <t>Rozvinutí, montáž a napnutí ostnatého drátu</t>
  </si>
  <si>
    <t>524185208</t>
  </si>
  <si>
    <t>https://podminky.urs.cz/item/CS_URS_2023_01/348401320</t>
  </si>
  <si>
    <t>72</t>
  </si>
  <si>
    <t>998225111</t>
  </si>
  <si>
    <t>Přesun hmot pro pozemní komunikace s krytem z kamene, monolitickým betonovým nebo živičným</t>
  </si>
  <si>
    <t>1513090852</t>
  </si>
  <si>
    <t>https://podminky.urs.cz/item/CS_URS_2023_01/998225111</t>
  </si>
  <si>
    <t>73</t>
  </si>
  <si>
    <t>998232131</t>
  </si>
  <si>
    <t>Přesun hmot pro oplocení z betonu monolitického v do 3 m</t>
  </si>
  <si>
    <t>-353296239</t>
  </si>
  <si>
    <t>https://podminky.urs.cz/item/CS_URS_2023_01/998232131</t>
  </si>
  <si>
    <t>74</t>
  </si>
  <si>
    <t>998232141</t>
  </si>
  <si>
    <t>Příplatek k přesunu hmot pro oplocení monolitické za zvětšený přesun do 1000 m</t>
  </si>
  <si>
    <t>-1241248136</t>
  </si>
  <si>
    <t>https://podminky.urs.cz/item/CS_URS_2023_01/998232141</t>
  </si>
  <si>
    <t>75</t>
  </si>
  <si>
    <t>783932171</t>
  </si>
  <si>
    <t>Celoplošné vyrovnání betonové podlahy cementovou stěrkou tl do 3 mm</t>
  </si>
  <si>
    <t>-299708607</t>
  </si>
  <si>
    <t>https://podminky.urs.cz/item/CS_URS_2023_01/783932171</t>
  </si>
  <si>
    <t>76</t>
  </si>
  <si>
    <t>784221103</t>
  </si>
  <si>
    <t>Dvojnásobné bílé malby ze směsí za sucha dobře otěruvzdorných v místnostech přes 3,80 do 5,00 m</t>
  </si>
  <si>
    <t>-1783728954</t>
  </si>
  <si>
    <t>https://podminky.urs.cz/item/CS_URS_2023_01/784221103</t>
  </si>
  <si>
    <t>77</t>
  </si>
  <si>
    <t>784181103</t>
  </si>
  <si>
    <t>Základní akrylátová jednonásobná bezbarvá penetrace podkladu v místnostech v přes 3,80 do 5,00 m</t>
  </si>
  <si>
    <t>-1657960179</t>
  </si>
  <si>
    <t>https://podminky.urs.cz/item/CS_URS_2023_01/784181103</t>
  </si>
  <si>
    <t>78</t>
  </si>
  <si>
    <t>784111033</t>
  </si>
  <si>
    <t>Omytí podkladu v místnostech v přes 3,80 do 5,00 m</t>
  </si>
  <si>
    <t>536987468</t>
  </si>
  <si>
    <t>https://podminky.urs.cz/item/CS_URS_2023_01/784111033</t>
  </si>
  <si>
    <t>79</t>
  </si>
  <si>
    <t>784171123</t>
  </si>
  <si>
    <t>Zakrytí vnitřních ploch konstrukcí nebo prvků v místnostech v přes 3,80 do 5,00 m</t>
  </si>
  <si>
    <t>-72583690</t>
  </si>
  <si>
    <t>https://podminky.urs.cz/item/CS_URS_2023_01/784171123</t>
  </si>
  <si>
    <t>80</t>
  </si>
  <si>
    <t>460671113</t>
  </si>
  <si>
    <t>Výstražná fólie pro krytí kabelů šířky 34 cm</t>
  </si>
  <si>
    <t>1706803017</t>
  </si>
  <si>
    <t>https://podminky.urs.cz/item/CS_URS_2023_01/460671113</t>
  </si>
  <si>
    <t>81</t>
  </si>
  <si>
    <t>HZS2232</t>
  </si>
  <si>
    <t>Hodinová zúčtovací sazba elektrikář odborný</t>
  </si>
  <si>
    <t>hod</t>
  </si>
  <si>
    <t>452880819</t>
  </si>
  <si>
    <t>https://podminky.urs.cz/item/CS_URS_2023_01/HZS2232</t>
  </si>
  <si>
    <t>82</t>
  </si>
  <si>
    <t>334124112</t>
  </si>
  <si>
    <t>Osazování prefabrikovaných opěr nebo pilířů z ŽB železničním kolejovým jeřábem hmotnosti přes 5 do 10 t</t>
  </si>
  <si>
    <t>-1370049529</t>
  </si>
  <si>
    <t>https://podminky.urs.cz/item/CS_URS_2023_01/334124112</t>
  </si>
  <si>
    <t>83</t>
  </si>
  <si>
    <t>275313711</t>
  </si>
  <si>
    <t>Základové patky z betonu tř. C 20/25</t>
  </si>
  <si>
    <t>-1542041107</t>
  </si>
  <si>
    <t>https://podminky.urs.cz/item/CS_URS_2023_01/275313711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</si>
  <si>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 2. Hloubení s použitím bentonitové suspenze se oceňuje katalogem 800-1 Zemní práce. Bednění se neoceňuje. </t>
  </si>
  <si>
    <t>84</t>
  </si>
  <si>
    <t>174111211</t>
  </si>
  <si>
    <t>Zásyp sypaninou se zhutněním do 3 m3 pro spodní stavbu železnic</t>
  </si>
  <si>
    <t>1300515921</t>
  </si>
  <si>
    <t>https://podminky.urs.cz/item/CS_URS_2023_01/174111211</t>
  </si>
  <si>
    <t xml:space="preserve">Poznámka k souboru cen:_x000d_
1. Ceny jsou určeny pro pro jakoukoliv míru zhutnění. 2. Míru zhutnění předepisuje projekt. </t>
  </si>
  <si>
    <t>85</t>
  </si>
  <si>
    <t>783301303</t>
  </si>
  <si>
    <t>Bezoplachové odrezivění zámečnických konstrukcí</t>
  </si>
  <si>
    <t>446745232</t>
  </si>
  <si>
    <t>https://podminky.urs.cz/item/CS_URS_2023_01/783301303</t>
  </si>
  <si>
    <t>86</t>
  </si>
  <si>
    <t>783301313</t>
  </si>
  <si>
    <t>Odmaštění zámečnických konstrukcí ředidlovým odmašťovačem</t>
  </si>
  <si>
    <t>2105845326</t>
  </si>
  <si>
    <t>https://podminky.urs.cz/item/CS_URS_2023_01/783301313</t>
  </si>
  <si>
    <t>87</t>
  </si>
  <si>
    <t>783314201</t>
  </si>
  <si>
    <t>Základní antikorozní jednonásobný syntetický standardní nátěr zámečnických konstrukcí</t>
  </si>
  <si>
    <t>1845922215</t>
  </si>
  <si>
    <t>https://podminky.urs.cz/item/CS_URS_2023_01/783314201</t>
  </si>
  <si>
    <t>88</t>
  </si>
  <si>
    <t>783317101</t>
  </si>
  <si>
    <t>Krycí jednonásobný syntetický standardní nátěr zámečnických konstrukcí</t>
  </si>
  <si>
    <t>347762526</t>
  </si>
  <si>
    <t>https://podminky.urs.cz/item/CS_URS_2023_01/783317101</t>
  </si>
  <si>
    <t>89</t>
  </si>
  <si>
    <t>783932181</t>
  </si>
  <si>
    <t>Příplatek k ceně celoplošného betonové podlahy cementovou stěrkou za každý další 1 mm přes 3 mm</t>
  </si>
  <si>
    <t>-1932154618</t>
  </si>
  <si>
    <t>https://podminky.urs.cz/item/CS_URS_2023_01/783932181</t>
  </si>
  <si>
    <t>90</t>
  </si>
  <si>
    <t>783933171</t>
  </si>
  <si>
    <t>Penetrační epoxidový nátěr hrubých betonových podlah</t>
  </si>
  <si>
    <t>1757755858</t>
  </si>
  <si>
    <t>https://podminky.urs.cz/item/CS_URS_2023_01/783933171</t>
  </si>
  <si>
    <t>91</t>
  </si>
  <si>
    <t>783937163</t>
  </si>
  <si>
    <t>Krycí dvojnásobný epoxidový rozpouštědlový nátěr betonové podlahy</t>
  </si>
  <si>
    <t>402648487</t>
  </si>
  <si>
    <t>https://podminky.urs.cz/item/CS_URS_2023_01/783937163</t>
  </si>
  <si>
    <t>92</t>
  </si>
  <si>
    <t>783306807</t>
  </si>
  <si>
    <t>Odstranění nátěru ze zámečnických konstrukcí odstraňovačem nátěrů</t>
  </si>
  <si>
    <t>1710474983</t>
  </si>
  <si>
    <t>https://podminky.urs.cz/item/CS_URS_2023_01/783306807</t>
  </si>
  <si>
    <t>93</t>
  </si>
  <si>
    <t>741854912</t>
  </si>
  <si>
    <t>Zjištění izolačního stavu zemních kabelů a vedení jedno měření</t>
  </si>
  <si>
    <t>-445575691</t>
  </si>
  <si>
    <t>https://podminky.urs.cz/item/CS_URS_2023_01/741854912</t>
  </si>
  <si>
    <t>94</t>
  </si>
  <si>
    <t>741110313</t>
  </si>
  <si>
    <t>Montáž trubka ochranná do krabic plastová tuhá D přes 90 do 133 mm uložená volně</t>
  </si>
  <si>
    <t>-1097142799</t>
  </si>
  <si>
    <t>https://podminky.urs.cz/item/CS_URS_2023_01/741110313</t>
  </si>
  <si>
    <t>95</t>
  </si>
  <si>
    <t>HZS2311</t>
  </si>
  <si>
    <t>Hodinová zúčtovací sazba malíř, natěrač, lakýrník</t>
  </si>
  <si>
    <t>-43347710</t>
  </si>
  <si>
    <t>https://podminky.urs.cz/item/CS_URS_2023_01/HZS2311</t>
  </si>
  <si>
    <t>96</t>
  </si>
  <si>
    <t>HZS1301</t>
  </si>
  <si>
    <t>Hodinová zúčtovací sazba zedník</t>
  </si>
  <si>
    <t>1287223703</t>
  </si>
  <si>
    <t>https://podminky.urs.cz/item/CS_URS_2023_01/HZS1301</t>
  </si>
  <si>
    <t>97</t>
  </si>
  <si>
    <t>HZS2132</t>
  </si>
  <si>
    <t>Hodinová zúčtovací sazba zámečník odborný</t>
  </si>
  <si>
    <t>-759892193</t>
  </si>
  <si>
    <t>https://podminky.urs.cz/item/CS_URS_2023_01/HZS2132</t>
  </si>
  <si>
    <t>98</t>
  </si>
  <si>
    <t>HZS1292</t>
  </si>
  <si>
    <t>Hodinová zúčtovací sazba stavební dělník</t>
  </si>
  <si>
    <t>-990492059</t>
  </si>
  <si>
    <t>https://podminky.urs.cz/item/CS_URS_2023_01/HZS1292</t>
  </si>
  <si>
    <t>99</t>
  </si>
  <si>
    <t>HZS2122</t>
  </si>
  <si>
    <t>Hodinová zúčtovací sazba truhlář odborný</t>
  </si>
  <si>
    <t>530924094</t>
  </si>
  <si>
    <t>https://podminky.urs.cz/item/CS_URS_2023_01/HZS2122</t>
  </si>
  <si>
    <t>100</t>
  </si>
  <si>
    <t>HZS4152</t>
  </si>
  <si>
    <t>Hodinová zúčtovací sazba mechanik odborný</t>
  </si>
  <si>
    <t>1682817438</t>
  </si>
  <si>
    <t>https://podminky.urs.cz/item/CS_URS_2023_01/HZS4152</t>
  </si>
  <si>
    <t>101</t>
  </si>
  <si>
    <t>HZS1441</t>
  </si>
  <si>
    <t>Hodinová zúčtovací sazba svářeč</t>
  </si>
  <si>
    <t>746909126</t>
  </si>
  <si>
    <t>https://podminky.urs.cz/item/CS_URS_2023_01/HZS1441</t>
  </si>
  <si>
    <t>102</t>
  </si>
  <si>
    <t>334124111</t>
  </si>
  <si>
    <t>Osazování prefabrikovaných opěr nebo pilířů z ŽB železničním kolejovým jeřábem hmotnosti do 5 t</t>
  </si>
  <si>
    <t>506100429</t>
  </si>
  <si>
    <t>https://podminky.urs.cz/item/CS_URS_2023_01/334124111</t>
  </si>
  <si>
    <t xml:space="preserve">Poznámka k souboru cen:_x000d_
1. V cenách nejsou obsaženy náklady na zřízení podkladní vrstvy; tyto práce se oceňují cenou souboru cen 451 31- . . Podkladní vrstvy. </t>
  </si>
  <si>
    <t>103</t>
  </si>
  <si>
    <t>525421111</t>
  </si>
  <si>
    <t>Demontáž koleje na pražcích dřevěných soustavy UIC60 rozdělení c</t>
  </si>
  <si>
    <t>363795887</t>
  </si>
  <si>
    <t>https://podminky.urs.cz/item/CS_URS_2023_01/525421111</t>
  </si>
  <si>
    <t xml:space="preserve">Poznámka k souboru cen:_x000d_
1. V cenách jsou započteny i náklady na dělení kolejnic nebo demontáž styků, snesení koleje a rozebrání do součástí. 2. V cenách nejsou započteny náklady na úpravu kolejového lože. </t>
  </si>
  <si>
    <t>104</t>
  </si>
  <si>
    <t>-1967533900</t>
  </si>
  <si>
    <t>HSV</t>
  </si>
  <si>
    <t>Práce a dodávky HSV</t>
  </si>
  <si>
    <t>Trubní vedení</t>
  </si>
  <si>
    <t>105</t>
  </si>
  <si>
    <t>877265271</t>
  </si>
  <si>
    <t>Montáž lapače střešních splavenin z tvrdého PVC-systém KG DN 110</t>
  </si>
  <si>
    <t>-276407889</t>
  </si>
  <si>
    <t>https://podminky.urs.cz/item/CS_URS_2023_01/877265271</t>
  </si>
  <si>
    <t>Práce a dodávky M</t>
  </si>
  <si>
    <t>21-M</t>
  </si>
  <si>
    <t>Elektromontáže</t>
  </si>
  <si>
    <t>106</t>
  </si>
  <si>
    <t>218040001</t>
  </si>
  <si>
    <t>Demontáž sloupů nn betonových jednoduchých do 12 m</t>
  </si>
  <si>
    <t>-589965116</t>
  </si>
  <si>
    <t>https://podminky.urs.cz/item/CS_URS_2023_01/218040001</t>
  </si>
  <si>
    <t>107</t>
  </si>
  <si>
    <t>218040011</t>
  </si>
  <si>
    <t>Demontáž sloupů nn ocelových trubkových jednoduchých do 12 m</t>
  </si>
  <si>
    <t>-1808348025</t>
  </si>
  <si>
    <t>https://podminky.urs.cz/item/CS_URS_2023_01/218040011</t>
  </si>
  <si>
    <t>108</t>
  </si>
  <si>
    <t>218040081</t>
  </si>
  <si>
    <t>Demontáž stožárů nn ocelových příhradových</t>
  </si>
  <si>
    <t>100 kg</t>
  </si>
  <si>
    <t>-547877325</t>
  </si>
  <si>
    <t>https://podminky.urs.cz/item/CS_URS_2023_01/218040081</t>
  </si>
  <si>
    <t>109</t>
  </si>
  <si>
    <t>218040094</t>
  </si>
  <si>
    <t>Demontáž konzol nn sloupových zdvojených z betonového sloupu</t>
  </si>
  <si>
    <t>-1647983597</t>
  </si>
  <si>
    <t>https://podminky.urs.cz/item/CS_URS_2023_01/218040094</t>
  </si>
  <si>
    <t>110</t>
  </si>
  <si>
    <t>218172101</t>
  </si>
  <si>
    <t>Demontáž trafostanic stožárových do 35 kV betonových</t>
  </si>
  <si>
    <t>-702300939</t>
  </si>
  <si>
    <t>https://podminky.urs.cz/item/CS_URS_2023_01/218172101</t>
  </si>
  <si>
    <t>111</t>
  </si>
  <si>
    <t>218204122</t>
  </si>
  <si>
    <t>Demontáž patic stožárů osvětlení betonových</t>
  </si>
  <si>
    <t>1056211255</t>
  </si>
  <si>
    <t>https://podminky.urs.cz/item/CS_URS_2023_01/218204122</t>
  </si>
  <si>
    <t>R03 - Infrastruktura - materiál</t>
  </si>
  <si>
    <t>D1 - OE-materiál</t>
  </si>
  <si>
    <t>D2 - TNS, spínací stanice-materiál</t>
  </si>
  <si>
    <t>D3 - Trakční vedení-materiál</t>
  </si>
  <si>
    <t>D4 - DŘT, SKŘ, Elektrodispečink, DDTS-materiál</t>
  </si>
  <si>
    <t>D5 - Stavební část-materiál</t>
  </si>
  <si>
    <t>D1</t>
  </si>
  <si>
    <t>OE-materiál</t>
  </si>
  <si>
    <t>7491100050</t>
  </si>
  <si>
    <t>Trubková vedení Ohebné elektroinstalační trubky 1436/1 pr.36 320N MONOFLEX</t>
  </si>
  <si>
    <t>Sborník UOŽI 01 2023</t>
  </si>
  <si>
    <t>2104611813</t>
  </si>
  <si>
    <t>7491100120</t>
  </si>
  <si>
    <t>Trubková vedení Ohebné elektroinstalační trubky KOPOFLEX 50 rudá</t>
  </si>
  <si>
    <t>1547702805</t>
  </si>
  <si>
    <t>7491100130</t>
  </si>
  <si>
    <t>Trubková vedení Ohebné elektroinstalační trubky KOPOFLEX 110 rudá</t>
  </si>
  <si>
    <t>1836728200</t>
  </si>
  <si>
    <t>7491100230</t>
  </si>
  <si>
    <t>Trubková vedení Ohebné elektroinstalační trubky KOPOFLEX 160 rudá</t>
  </si>
  <si>
    <t>853782170</t>
  </si>
  <si>
    <t>7491100141-R</t>
  </si>
  <si>
    <t>Trubková vedení Ohebné elektroinstalační trubky HFXS 16 TRUBKA ČERNÁ</t>
  </si>
  <si>
    <t>Dle předběžné tržní kalkulace 2_2023 OŘ HKR SEE</t>
  </si>
  <si>
    <t>285049908</t>
  </si>
  <si>
    <t>7491100420</t>
  </si>
  <si>
    <t>Trubková vedení Kovové elektroinstalační trubky 6021 pr.21 panc.lak.se záv.</t>
  </si>
  <si>
    <t>-1772008895</t>
  </si>
  <si>
    <t>7491100450</t>
  </si>
  <si>
    <t>Trubková vedení Kovové elektroinstalační trubky 6042 pr.42 panc.lak.se záv.</t>
  </si>
  <si>
    <t>652109949</t>
  </si>
  <si>
    <t>7593501160</t>
  </si>
  <si>
    <t>Trasy kabelového vedení Chránička dělená 06110/2 průměr 110/100 mm délka 300 mm</t>
  </si>
  <si>
    <t>-863429683</t>
  </si>
  <si>
    <t>7593501165</t>
  </si>
  <si>
    <t>Trasy kabelového vedení Chránička dělená 06160/2 průměr 160/138 mm délka 300 mm</t>
  </si>
  <si>
    <t>-1244471821</t>
  </si>
  <si>
    <t>7593500530</t>
  </si>
  <si>
    <t>Trasy kabelového vedení Kabelové krycí desky a pásy Kabelová krycí deska 300/2 PVC červená</t>
  </si>
  <si>
    <t>7593501173</t>
  </si>
  <si>
    <t>Trasy kabelového vedení Chránička dělená KKHR 40 trubka půlená opravná HDPE 2m</t>
  </si>
  <si>
    <t>2000855190</t>
  </si>
  <si>
    <t>7593501180-R</t>
  </si>
  <si>
    <t>Multikanál standartní 6 otvorů - díl základní</t>
  </si>
  <si>
    <t>-1880486194</t>
  </si>
  <si>
    <t>7593501181-R</t>
  </si>
  <si>
    <t>Multikanál standartní 6 otvorů - díl ohybový 9°</t>
  </si>
  <si>
    <t>-1319245997</t>
  </si>
  <si>
    <t>7593501182-R</t>
  </si>
  <si>
    <t>Multikanál standartní 6 otvorů - hrdlový prvek</t>
  </si>
  <si>
    <t>139734381</t>
  </si>
  <si>
    <t>7593501183-R</t>
  </si>
  <si>
    <t>Multikanál standartní 6 otvorů - meziprvek</t>
  </si>
  <si>
    <t>1335187526</t>
  </si>
  <si>
    <t>7593501184-R</t>
  </si>
  <si>
    <t>Multikanál standartní 6 otvorů - koncovka</t>
  </si>
  <si>
    <t>-166416379</t>
  </si>
  <si>
    <t>75935011841-R</t>
  </si>
  <si>
    <t>Multikanál standartní 6 otvorů - adaptér</t>
  </si>
  <si>
    <t>923257782</t>
  </si>
  <si>
    <t>7593501185-R</t>
  </si>
  <si>
    <t>Multikanál standartní 9 otvorů - díl základní</t>
  </si>
  <si>
    <t>1581355662</t>
  </si>
  <si>
    <t>7593501186-R</t>
  </si>
  <si>
    <t>Multikanál standartní 9 otvorů - díl ohybový 3°</t>
  </si>
  <si>
    <t>-1404183472</t>
  </si>
  <si>
    <t>7593501187-R</t>
  </si>
  <si>
    <t>Multikanál standartní 9 otvorů - hrdlový prvek</t>
  </si>
  <si>
    <t>-778307056</t>
  </si>
  <si>
    <t>7593501188-R</t>
  </si>
  <si>
    <t>Multikanál standartní 9 otvorů - meziprvek</t>
  </si>
  <si>
    <t>-1652734722</t>
  </si>
  <si>
    <t>7593501189-R</t>
  </si>
  <si>
    <t>Multikanál standartní 9 otvorů - koncovka</t>
  </si>
  <si>
    <t>-1119838925</t>
  </si>
  <si>
    <t>7593501190-R</t>
  </si>
  <si>
    <t>Multikanál standartní 9 otvorů - adaptér</t>
  </si>
  <si>
    <t>446398777</t>
  </si>
  <si>
    <t>7593501191-R</t>
  </si>
  <si>
    <t>Kabelová komora Modula 800x800x155mm</t>
  </si>
  <si>
    <t>356685939</t>
  </si>
  <si>
    <t>7593501192-R</t>
  </si>
  <si>
    <t>Kabelová komora Modula 1200x600x155mm</t>
  </si>
  <si>
    <t>-1592811076</t>
  </si>
  <si>
    <t>7593501193-R</t>
  </si>
  <si>
    <t>Víko ke kabelové komoře Modula 800x800mm - Composite</t>
  </si>
  <si>
    <t>-1422689</t>
  </si>
  <si>
    <t>7593501194-R</t>
  </si>
  <si>
    <t>Víko ke kabelové komoře Modula 1200x600mm - Composite</t>
  </si>
  <si>
    <t>-352850183</t>
  </si>
  <si>
    <t>7491200010-R</t>
  </si>
  <si>
    <t>Elektroinstalační lišta 10-25x10mm vkládací bílá 3m včetně krytu</t>
  </si>
  <si>
    <t>7491200011-R</t>
  </si>
  <si>
    <t>Elektroinstalační lišta 20-40x20mm vkládací bílá 3m včetně krytu</t>
  </si>
  <si>
    <t>7491200012-R</t>
  </si>
  <si>
    <t>Elektroinstalační lišta 30-40x30mm vkládací bílá 3m včetně krytu</t>
  </si>
  <si>
    <t>7491200013-R</t>
  </si>
  <si>
    <t>Elektroinstalační lišta 40-60x40mm vkládací bílá 3m včetně krytu</t>
  </si>
  <si>
    <t>7491200014-R</t>
  </si>
  <si>
    <t>Ro vnitřní/vnější/koncový /spojovací/ohybový pro lištu 10-25x10mm</t>
  </si>
  <si>
    <t>7491200015-R</t>
  </si>
  <si>
    <t>Roh vnitřní/vnější/koncový /spojovací/ohybový pro lištu 20-40x20mm</t>
  </si>
  <si>
    <t>7491200016-R</t>
  </si>
  <si>
    <t>Roh vnitřní/vnější/koncový /spojovací/ohybový pro lištu 30-40x30mm</t>
  </si>
  <si>
    <t>7491200017-R</t>
  </si>
  <si>
    <t>Roh vnitřní/vnější/koncový /spojovací/ohybový pro lištu 40-60x40mm</t>
  </si>
  <si>
    <t>7491400690</t>
  </si>
  <si>
    <t>Kabelové rošty a žlaby Elektroinstalační lišty a kabelové žlaby Kanál EKE 100x60 vč.víka bílá 2m</t>
  </si>
  <si>
    <t>36706930</t>
  </si>
  <si>
    <t>7491400680</t>
  </si>
  <si>
    <t>Kabelové rošty a žlaby Elektroinstalační lišty a kabelové žlaby Kanál EKE 140x60 vč.víka bílá 2m</t>
  </si>
  <si>
    <t>-1836007193</t>
  </si>
  <si>
    <t>7491400670</t>
  </si>
  <si>
    <t>Kabelové rošty a žlaby Elektroinstalační lišty a kabelové žlaby Kanál EKE 180x60 vč.víka bílá 2m</t>
  </si>
  <si>
    <t>4474212</t>
  </si>
  <si>
    <t>7491200672-R</t>
  </si>
  <si>
    <t xml:space="preserve">Roh vnitřní/vnější/koncový /spojovací/ohybový pro kanál  100-140x60mm</t>
  </si>
  <si>
    <t>7491401100</t>
  </si>
  <si>
    <t>Kabelové rošty a žlaby Elektroinstalační lišty a kabelové žlaby Zemní kanál KOPOKAN 1 ZD (100x100) šedé tělo/ červené víko 2m</t>
  </si>
  <si>
    <t>-1882827911</t>
  </si>
  <si>
    <t>7491401110</t>
  </si>
  <si>
    <t>Kabelové rošty a žlaby Elektroinstalační lišty a kabelové žlaby Zemní kanál KOPOKAN 2 ZD (120x100) šedé tělo/ červené víko 2m</t>
  </si>
  <si>
    <t>-410283869</t>
  </si>
  <si>
    <t>7491401120</t>
  </si>
  <si>
    <t>Kabelové rošty a žlaby Elektroinstalační lišty a kabelové žlaby Zemní kanál KOPOKAN 3 ZD(130x140) šedé tělo/ červené víko 2m</t>
  </si>
  <si>
    <t>1138472471</t>
  </si>
  <si>
    <t>7491401130</t>
  </si>
  <si>
    <t>Kabelové rošty a žlaby Elektroinstalační lišty a kabelové žlaby Zemní kanál KOPOKAN 4 ZD (200x125) šedé tělo/ červené víko 2m</t>
  </si>
  <si>
    <t>2114943489</t>
  </si>
  <si>
    <t>7491401140</t>
  </si>
  <si>
    <t>Kabelové rošty a žlaby Elektroinstalační lišty a kabelové žlaby Spojka zemního kanálu SPOJKA 1 pro KOPOKAN 1</t>
  </si>
  <si>
    <t>-92406760</t>
  </si>
  <si>
    <t>7491401150</t>
  </si>
  <si>
    <t>Kabelové rošty a žlaby Elektroinstalační lišty a kabelové žlaby Spojka zemního kanálu SPOJKA 2 pro KOPOKAN 2</t>
  </si>
  <si>
    <t>-56804595</t>
  </si>
  <si>
    <t>7491401160</t>
  </si>
  <si>
    <t>Kabelové rošty a žlaby Elektroinstalační lišty a kabelové žlaby Spojka zemního kanálu SPOJKA 3 pro KOPOKAN 3</t>
  </si>
  <si>
    <t>-864143687</t>
  </si>
  <si>
    <t>7491401170</t>
  </si>
  <si>
    <t>Kabelové rošty a žlaby Elektroinstalační lišty a kabelové žlaby Spojka zemního kanálu SPOJKA 4 pro KOPOKAN 4</t>
  </si>
  <si>
    <t>948976217</t>
  </si>
  <si>
    <t>7499700580</t>
  </si>
  <si>
    <t xml:space="preserve">Kabely trakčního vedení, Různé TV  Multikanál</t>
  </si>
  <si>
    <t>-447336617</t>
  </si>
  <si>
    <t>7499700590</t>
  </si>
  <si>
    <t xml:space="preserve">Kabely trakčního vedení, Různé TV  Kabelová šachta</t>
  </si>
  <si>
    <t>80826373</t>
  </si>
  <si>
    <t>7491201130</t>
  </si>
  <si>
    <t>Elektroinstalační materiál Elektroinstalační krabice a rozvodky Bez zapojení Krabice KU 68-1901</t>
  </si>
  <si>
    <t>1797671815</t>
  </si>
  <si>
    <t>7491201180</t>
  </si>
  <si>
    <t>Elektroinstalační materiál Elektroinstalační krabice a rozvodky Bez zapojení Krabice KU 68-1902</t>
  </si>
  <si>
    <t>12360673</t>
  </si>
  <si>
    <t>7491201200</t>
  </si>
  <si>
    <t>Elektroinstalační materiál Elektroinstalační krabice a rozvodky Bez zapojení Krabice KU 68-1903</t>
  </si>
  <si>
    <t>-907766572</t>
  </si>
  <si>
    <t>7491201120</t>
  </si>
  <si>
    <t>Elektroinstalační materiál Elektroinstalační krabice a rozvodky Bez zapojení Krabice KP 68/2 kruhová</t>
  </si>
  <si>
    <t>1544209937</t>
  </si>
  <si>
    <t>7491201390</t>
  </si>
  <si>
    <t>Elektroinstalační materiál Elektroinstalační krabice a rozvodky Bez zapojení Krabice KP 67/3 přístrojová</t>
  </si>
  <si>
    <t>-1196960786</t>
  </si>
  <si>
    <t>7491201140</t>
  </si>
  <si>
    <t>Elektroinstalační materiál Elektroinstalační krabice a rozvodky Bez zapojení Krabice KI 68 L/1 samoúch.izol.do dřeva</t>
  </si>
  <si>
    <t>-1255391725</t>
  </si>
  <si>
    <t>7491201190</t>
  </si>
  <si>
    <t>Elektroinstalační materiál Elektroinstalační krabice a rozvodky Bez zapojení Krabice KR 97/5</t>
  </si>
  <si>
    <t>-530302262</t>
  </si>
  <si>
    <t>7491201220</t>
  </si>
  <si>
    <t>Elektroinstalační materiál Elektroinstalační krabice a rozvodky Bez zapojení Krabice KT 250x110 rozvodná</t>
  </si>
  <si>
    <t>466982755</t>
  </si>
  <si>
    <t>7491201330</t>
  </si>
  <si>
    <t>Elektroinstalační materiál Elektroinstalační krabice a rozvodky Bez zapojení Krabice KT 250L rozvodná do sádrokartonu</t>
  </si>
  <si>
    <t>-1469432399</t>
  </si>
  <si>
    <t>7491201430</t>
  </si>
  <si>
    <t>Elektroinstalační materiál Elektroinstalační krabice a rozvodky Bez zapojení Krabice KEZ do zateplení</t>
  </si>
  <si>
    <t>601170675</t>
  </si>
  <si>
    <t>7491201440</t>
  </si>
  <si>
    <t>Elektroinstalační materiál Elektroinstalační krabice a rozvodky Bez zapojení Krabice 8110 protipožární</t>
  </si>
  <si>
    <t>883385509</t>
  </si>
  <si>
    <t>7491201540</t>
  </si>
  <si>
    <t>Elektroinstalační materiál Elektroinstalační krabice a rozvodky Bez zapojení Krabice lištová LK80X28/2T</t>
  </si>
  <si>
    <t>7491201550</t>
  </si>
  <si>
    <t>Elektroinstalační materiál Elektroinstalační krabice a rozvodky Bez zapojení Krabicová rozvodka 6455-11, acidur, IP67 5P</t>
  </si>
  <si>
    <t>7491201560</t>
  </si>
  <si>
    <t>Elektroinstalační materiál Elektroinstalační krabice a rozvodky Bez zapojení Krabicová rozvodka 6455-12, acidur, IP67 4P</t>
  </si>
  <si>
    <t>7491204890</t>
  </si>
  <si>
    <t>Elektroinstalační materiál Zásuvky instalační Přístroj zásuvky zápustné jednonásobné, krytka, šroubové svorky, IP20</t>
  </si>
  <si>
    <t>-1834926323</t>
  </si>
  <si>
    <t>Poznámka k položce:_x000d_
bez rámečku</t>
  </si>
  <si>
    <t>7491204360</t>
  </si>
  <si>
    <t>Elektroinstalační materiál Zásuvky instalační Zásuvka zápustná dvojnásobná s ochrannými kolíky, šikmá, s clonkami, bezšroubové svorky, IP40</t>
  </si>
  <si>
    <t>-238952052</t>
  </si>
  <si>
    <t>Poznámka k položce:_x000d_
natočené dutinky</t>
  </si>
  <si>
    <t>7491204990</t>
  </si>
  <si>
    <t>Elektroinstalační materiál Zásuvky instalační Zásuvka zápustná jednonásobná s clonkami, víčkem, rámečkem, s drápky, šroubové svorky, IP44</t>
  </si>
  <si>
    <t>1996775474</t>
  </si>
  <si>
    <t xml:space="preserve">Poznámka k položce:_x000d_
IP44 s rámečkem a víčkem_x000d_
</t>
  </si>
  <si>
    <t>7491203990</t>
  </si>
  <si>
    <t>Elektroinstalační materiál Spínací přístroje instalační Přepínáč trojpólový s krytem a instalační krabicí se sponou, IP20</t>
  </si>
  <si>
    <t>-249207375</t>
  </si>
  <si>
    <t>7491203600</t>
  </si>
  <si>
    <t>Elektroinstalační materiál Spínací přístroje instalační Přepínáč sériový, řazení 5, IP54, šroubové svorky</t>
  </si>
  <si>
    <t>243711224</t>
  </si>
  <si>
    <t>7491203620</t>
  </si>
  <si>
    <t>Elektroinstalační materiál Spínací přístroje instalační Přepínáč střídavý, řazení 6, IP54, šroubové svorky</t>
  </si>
  <si>
    <t>-2107219528</t>
  </si>
  <si>
    <t>7491203640</t>
  </si>
  <si>
    <t>Elektroinstalační materiál Spínací přístroje instalační Přepínáč křížový, řazení 7, IP54, šroubové svorky</t>
  </si>
  <si>
    <t>899672870</t>
  </si>
  <si>
    <t>7491203660</t>
  </si>
  <si>
    <t>Elektroinstalační materiál Spínací přístroje instalační Přepínáč střídavý dvojitý, řazení 6+6, IP54, šroubové svorky</t>
  </si>
  <si>
    <t>-2030781184</t>
  </si>
  <si>
    <t>7491203580</t>
  </si>
  <si>
    <t>Elektroinstalační materiál Spínací přístroje instalační Spínač jednopólový, řazení 1, IP54, šroubové svorky</t>
  </si>
  <si>
    <t>-1154818229</t>
  </si>
  <si>
    <t>7491202010</t>
  </si>
  <si>
    <t>Elektroinstalační materiál Spínací přístroje instalační Spínač jednopólový, řazení 1, s krytem, bez rámečku, IP20</t>
  </si>
  <si>
    <t>-437860907</t>
  </si>
  <si>
    <t>7491202060</t>
  </si>
  <si>
    <t>Elektroinstalační materiál Spínací přístroje instalační Přepínáč sériový, řazení 5, s krytem, bez rámečku, IP20</t>
  </si>
  <si>
    <t>-1620515402</t>
  </si>
  <si>
    <t>7491202110</t>
  </si>
  <si>
    <t>Elektroinstalační materiál Spínací přístroje instalační Přepínáč střídavý, řazení 6, s krytem, bez rámečku, IP20</t>
  </si>
  <si>
    <t>-505302978</t>
  </si>
  <si>
    <t>7491202170</t>
  </si>
  <si>
    <t>Elektroinstalační materiál Spínací přístroje instalační Přepínáč křížový, s krytem, řazení 7, bez rámečku, IP20</t>
  </si>
  <si>
    <t>-2090535152</t>
  </si>
  <si>
    <t>7491202230</t>
  </si>
  <si>
    <t>Elektroinstalační materiál Spínací přístroje instalační Přepínáč střídavý dvojitý, řazení 6+6, s krytem, bez rámečku, IP20</t>
  </si>
  <si>
    <t>1673560829</t>
  </si>
  <si>
    <t>7491205330</t>
  </si>
  <si>
    <t>Elektroinstalační materiál Zásuvky instalační Zásuvka jednonásobná, chráněná, s clonkami, s víčkem, bezšroubé svorky, IP40</t>
  </si>
  <si>
    <t>-986473865</t>
  </si>
  <si>
    <t>7491205230</t>
  </si>
  <si>
    <t>Elektroinstalační materiál Zásuvky instalační Zásuvka jednonásobná chráněná, s víčkem, s pop. polem, šroubové svorky, IP54</t>
  </si>
  <si>
    <t>-1514909043</t>
  </si>
  <si>
    <t>7491205690</t>
  </si>
  <si>
    <t>Elektroinstalační materiál Zásuvky instalační Zásuvka 1 fázová 230V/16A montáž na DIN lištu</t>
  </si>
  <si>
    <t>-318034852</t>
  </si>
  <si>
    <t>7491205700</t>
  </si>
  <si>
    <t>Elektroinstalační materiál Zásuvky instalační Zásuvka3 fázová 400V/32A montáž do rozváděče, 5 pólová</t>
  </si>
  <si>
    <t>804029227</t>
  </si>
  <si>
    <t>7491205710</t>
  </si>
  <si>
    <t>Elektroinstalační materiál Zásuvky instalační Zásuvka PCE 400V/16A, 5 pól., IP44, povrchová montáž kombinovaná se zásuvkou 230V</t>
  </si>
  <si>
    <t>-1086122713</t>
  </si>
  <si>
    <t>7491204710</t>
  </si>
  <si>
    <t>Elektroinstalační materiál Zásuvky instalační Zásuvka dvojnásobná s ochranou proti přepětí</t>
  </si>
  <si>
    <t>-1676623490</t>
  </si>
  <si>
    <t>7491204180</t>
  </si>
  <si>
    <t>Elektroinstalační materiál Zásuvky instalační Zásuvka dvojnásobná s ochrannými kolíky, s clonkami, šroubové svorky, IP20</t>
  </si>
  <si>
    <t>1333343444</t>
  </si>
  <si>
    <t>7491206060</t>
  </si>
  <si>
    <t>Elektroinstalační materiál Svítidla LED zářivkové IP40 Interiérové svítidlo LED pro administrativní a komerční prostory s elektronickým předřadníkem, IP40, příkon 25 W, délka 580 mm (např. Grifon-OP)</t>
  </si>
  <si>
    <t>309990614</t>
  </si>
  <si>
    <t>7491206070</t>
  </si>
  <si>
    <t>Elektroinstalační materiál Svítidla LED zářivkové IP40 Interiérové svítidlo LED pro administrativní a komerční prostory s elektronickým předřadníkem, IP40, příkon 48 W, délka 1080 mm (např. Grifon-OP)</t>
  </si>
  <si>
    <t>52127196</t>
  </si>
  <si>
    <t>7491206080</t>
  </si>
  <si>
    <t>Elektroinstalační materiál Svítidla LED zářivkové IP40 Interiérové svítidlo LED pro administrativní a komerční prostory s elektronickým předřadníkem, IP40, příkon 60 W, délka 1580 mm (např. Grifon-OP)</t>
  </si>
  <si>
    <t>1249531053</t>
  </si>
  <si>
    <t>7491206145</t>
  </si>
  <si>
    <t>Elektroinstalační materiál Svítidla LED zářivkové IP40 Lankový závěs 2 m - Y (1 ks) pro svítidlo (např. Grifon)</t>
  </si>
  <si>
    <t>1304094276</t>
  </si>
  <si>
    <t>7491205928</t>
  </si>
  <si>
    <t>Elektroinstalační materiál Svítidla LED IP66/IP67/IP68/IP69 Svítidlo LED pro vodní prostory nebo místa se zvýšenou vlhkostí, elektronický předřadník, IP66/IP67/IP68/IP69, příkon 52 W, délka 1740 mm (např. Aqua)</t>
  </si>
  <si>
    <t>-1517033724</t>
  </si>
  <si>
    <t>7491205949</t>
  </si>
  <si>
    <t>Elektroinstalační materiál Svítidla LED IP66/IP67/IP68/IP69 Svítidlo LED pro prostředí s vysokým rizikem poškození, elektronický předřadník, IP66/IP67, příkon 17 W, délka 955 mm (např. Rambo - FL)</t>
  </si>
  <si>
    <t>-1828931122</t>
  </si>
  <si>
    <t>7491205739</t>
  </si>
  <si>
    <t>Elektroinstalační materiál Svítidla LED IP66 Svítidlo LED s elektronickým předřadníkem, polykarbonát, IP66, příkon do 35 W, délka 670 mm (např. Extra)</t>
  </si>
  <si>
    <t>458861091</t>
  </si>
  <si>
    <t>7491205763</t>
  </si>
  <si>
    <t>Elektroinstalační materiál Svítidla LED IP66 Svítidlo LED prachotěsné s elektronickým předřadníkem, polykarbonát, IP66, příkon 60-70 W, délka 1280 mm (např. Europa)</t>
  </si>
  <si>
    <t>-1675470052</t>
  </si>
  <si>
    <t>7491205775</t>
  </si>
  <si>
    <t>Elektroinstalační materiál Svítidla LED IP66 Svítidlo LED prachotěsné s elektronickým předřadníkem, polykarbonát, IP66, příkon 91-110 W, délka 1580 mm (např. Europa)</t>
  </si>
  <si>
    <t>1982472745</t>
  </si>
  <si>
    <t>7491204046-R</t>
  </si>
  <si>
    <t>Přívodka 4 až 5 -ti pólová, 400V/ do 32A, IP67</t>
  </si>
  <si>
    <t>-722098698</t>
  </si>
  <si>
    <t>7491204047-R</t>
  </si>
  <si>
    <t>Přívodka 4 až 5 -ti pólová, 400V/63A, IP67</t>
  </si>
  <si>
    <t>-254542583</t>
  </si>
  <si>
    <t>7491206590</t>
  </si>
  <si>
    <t>Elektroinstalační materiál Elektrické přímotopy Panel AEG WKL 1503 U 1500W</t>
  </si>
  <si>
    <t>511993126</t>
  </si>
  <si>
    <t>7491206620</t>
  </si>
  <si>
    <t>Elektroinstalační materiál Elektrické přímotopy Panel AEG WKL 3003 U 3000W</t>
  </si>
  <si>
    <t>2062807967</t>
  </si>
  <si>
    <t>7491206830</t>
  </si>
  <si>
    <t>Elektroinstalační materiál Elektrické přímotopy Kamna akumulační 2 kW M20 AK</t>
  </si>
  <si>
    <t>1452756985</t>
  </si>
  <si>
    <t>7491206750</t>
  </si>
  <si>
    <t>Elektroinstalační materiál Elektrické přímotopy Termostat, 5..50°C, 230V AC, elektronický</t>
  </si>
  <si>
    <t>1971729390</t>
  </si>
  <si>
    <t>7491206820</t>
  </si>
  <si>
    <t>Elektroinstalační materiál Elektrické přímotopy Termostat prostorový pro regulaci akumulačních kamen s regulátorem citlivosti, regulačním kotoučem</t>
  </si>
  <si>
    <t>7491401200</t>
  </si>
  <si>
    <t>Kabelové rošty a žlaby Kabelové rošty pozinkované CF 30/100 EZ</t>
  </si>
  <si>
    <t>-213315323</t>
  </si>
  <si>
    <t>7491401220</t>
  </si>
  <si>
    <t>Kabelové rošty a žlaby Kabelové rošty pozinkované CF 54/ 50 EZ</t>
  </si>
  <si>
    <t>964303825</t>
  </si>
  <si>
    <t>7491401310</t>
  </si>
  <si>
    <t>Kabelové rošty a žlaby Kabelové rošty pozinkované CF105/300 EZ</t>
  </si>
  <si>
    <t>1091224697</t>
  </si>
  <si>
    <t>7491401330</t>
  </si>
  <si>
    <t>Kabelové rošty a žlaby Kabelové rošty pozinkované CF105/500 EZ</t>
  </si>
  <si>
    <t>-1895581257</t>
  </si>
  <si>
    <t>7491403540</t>
  </si>
  <si>
    <t>Kabelové rošty a žlaby Kabelové žlaby plechové, pozinkované MARS NKZI 50X62X0.70 S pozink</t>
  </si>
  <si>
    <t>1548594590</t>
  </si>
  <si>
    <t>7491403550</t>
  </si>
  <si>
    <t>Kabelové rošty a žlaby Kabelové žlaby plechové, pozinkované MARS NKZI 50X125X0.70 S pozink</t>
  </si>
  <si>
    <t>-814469581</t>
  </si>
  <si>
    <t>7491403570</t>
  </si>
  <si>
    <t>Kabelové rošty a žlaby Kabelové žlaby plechové, pozinkované MARS NKZI 100X250X0.80 S pozink</t>
  </si>
  <si>
    <t>-1722144868</t>
  </si>
  <si>
    <t>7491403590</t>
  </si>
  <si>
    <t>Kabelové rošty a žlaby Kabelové žlaby plechové, pozinkované Víko kolena MARS EKO 125 45° 5052</t>
  </si>
  <si>
    <t>-452738392</t>
  </si>
  <si>
    <t>7491403600</t>
  </si>
  <si>
    <t>Kabelové rošty a žlaby Kabelové žlaby plechové, pozinkované Koleno MARS EKO 250/100 45° 5054</t>
  </si>
  <si>
    <t>1114527980</t>
  </si>
  <si>
    <t>7491403660</t>
  </si>
  <si>
    <t>Kabelové rošty a žlaby Kabelové žlaby plechové, pozinkované Záslepka MARS EKO 250/100</t>
  </si>
  <si>
    <t>2079625018</t>
  </si>
  <si>
    <t>7491510010-R</t>
  </si>
  <si>
    <t>Izolační deska do kabelového roštu včetně nařezání</t>
  </si>
  <si>
    <t>130</t>
  </si>
  <si>
    <t>112</t>
  </si>
  <si>
    <t>7491510090</t>
  </si>
  <si>
    <t>Protipožární a kabelové ucpávky Protipožární ucpávky a tmely zpěvňující tmel CP 611A, tuba 310ml, do EI 90 min.</t>
  </si>
  <si>
    <t>136</t>
  </si>
  <si>
    <t>113</t>
  </si>
  <si>
    <t>7491600020</t>
  </si>
  <si>
    <t>Uzemnění Vnitřní Uzemňovací vedení na povrchu, páskem FeZn do 120 mm2</t>
  </si>
  <si>
    <t>140</t>
  </si>
  <si>
    <t>114</t>
  </si>
  <si>
    <t>7491600030</t>
  </si>
  <si>
    <t>Uzemnění Vnitřní Drát uzem. Cu pr.8</t>
  </si>
  <si>
    <t>142</t>
  </si>
  <si>
    <t>115</t>
  </si>
  <si>
    <t>7491600110</t>
  </si>
  <si>
    <t>Uzemnění Vnitřní Svorka OBO 1801 ekvipotenciální</t>
  </si>
  <si>
    <t>146</t>
  </si>
  <si>
    <t>116</t>
  </si>
  <si>
    <t>7491600180</t>
  </si>
  <si>
    <t>Uzemnění Vnější Uzemňovací vedení v zemi, páskem FeZn do 120 mm2</t>
  </si>
  <si>
    <t>154</t>
  </si>
  <si>
    <t>117</t>
  </si>
  <si>
    <t>7491600190</t>
  </si>
  <si>
    <t>Uzemnění Vnější Uzemňovací vedení v zemi, kruhovým vodičem FeZn do D=10 mm</t>
  </si>
  <si>
    <t>156</t>
  </si>
  <si>
    <t>118</t>
  </si>
  <si>
    <t>7491600200</t>
  </si>
  <si>
    <t>Uzemnění Vnější Pásek pozink. FeZn 30x4</t>
  </si>
  <si>
    <t>166</t>
  </si>
  <si>
    <t>119</t>
  </si>
  <si>
    <t>7491600210</t>
  </si>
  <si>
    <t>Uzemnění Vnější Deska zemnící ZD01</t>
  </si>
  <si>
    <t>168</t>
  </si>
  <si>
    <t>120</t>
  </si>
  <si>
    <t>7491600230</t>
  </si>
  <si>
    <t>Uzemnění Vnější Deska zemnící ZD02</t>
  </si>
  <si>
    <t>-783556756</t>
  </si>
  <si>
    <t>121</t>
  </si>
  <si>
    <t>7491600260</t>
  </si>
  <si>
    <t>Uzemnění Vnější Tyč ZT 1,5t T-profil zemnící</t>
  </si>
  <si>
    <t>-2117166032</t>
  </si>
  <si>
    <t>122</t>
  </si>
  <si>
    <t>7491601440</t>
  </si>
  <si>
    <t>Uzemnění Hromosvodné vedení Svorka SR 2a</t>
  </si>
  <si>
    <t>-271237513</t>
  </si>
  <si>
    <t>123</t>
  </si>
  <si>
    <t>7491601450</t>
  </si>
  <si>
    <t>Uzemnění Hromosvodné vedení Svorka SR 2b</t>
  </si>
  <si>
    <t>22693714</t>
  </si>
  <si>
    <t>124</t>
  </si>
  <si>
    <t>7491601490</t>
  </si>
  <si>
    <t>Uzemnění Hromosvodné vedení Svorka SS</t>
  </si>
  <si>
    <t>-1179351906</t>
  </si>
  <si>
    <t>125</t>
  </si>
  <si>
    <t>7491601560</t>
  </si>
  <si>
    <t>Uzemnění Hromosvodné vedení Svorka ST 01</t>
  </si>
  <si>
    <t>277193810</t>
  </si>
  <si>
    <t>126</t>
  </si>
  <si>
    <t>7491601620</t>
  </si>
  <si>
    <t>Uzemnění Hromosvodné vedení Svorka ST 06</t>
  </si>
  <si>
    <t>1202562541</t>
  </si>
  <si>
    <t>127</t>
  </si>
  <si>
    <t>7491601710</t>
  </si>
  <si>
    <t>Uzemnění Hromosvodné vedení Svorka SZa zkušební (SZm)</t>
  </si>
  <si>
    <t>1230169709</t>
  </si>
  <si>
    <t>128</t>
  </si>
  <si>
    <t>7491601730</t>
  </si>
  <si>
    <t>Uzemnění Hromosvodné vedení Svorka SZa - nerez</t>
  </si>
  <si>
    <t>-1766341314</t>
  </si>
  <si>
    <t>129</t>
  </si>
  <si>
    <t>7491601760</t>
  </si>
  <si>
    <t>Uzemnění Hromosvodné vedení Svorka SZc Cu</t>
  </si>
  <si>
    <t>-1891324197</t>
  </si>
  <si>
    <t>7491601550</t>
  </si>
  <si>
    <t>Uzemnění Hromosvodné vedení Svorka ST 10 CU uni s páskem</t>
  </si>
  <si>
    <t>2095836352</t>
  </si>
  <si>
    <t>131</t>
  </si>
  <si>
    <t>7491601500</t>
  </si>
  <si>
    <t>Uzemnění Hromosvodné vedení Svorka SS Cu</t>
  </si>
  <si>
    <t>27467239</t>
  </si>
  <si>
    <t>132</t>
  </si>
  <si>
    <t>7492100370</t>
  </si>
  <si>
    <t>Spojovací vedení, podpěrné izolátory Podpěrné izolátory, průchodky ISO M25 (obj. množství 50 ks)</t>
  </si>
  <si>
    <t>-2086045390</t>
  </si>
  <si>
    <t>133</t>
  </si>
  <si>
    <t>7492103680-R</t>
  </si>
  <si>
    <t>Spojka kabelová SVCZV 37x1,5-2,5 smršťovací</t>
  </si>
  <si>
    <t>-669775608</t>
  </si>
  <si>
    <t>134</t>
  </si>
  <si>
    <t>7492204970</t>
  </si>
  <si>
    <t>Venkovní vedení vn Podpěrné body Betonový sloup 10,5/6kN</t>
  </si>
  <si>
    <t>-875484209</t>
  </si>
  <si>
    <t>135</t>
  </si>
  <si>
    <t>7492204990</t>
  </si>
  <si>
    <t>Venkovní vedení vn Podpěrné body Betonový sloup 10,5/15kN</t>
  </si>
  <si>
    <t>-566946936</t>
  </si>
  <si>
    <t>7492103330</t>
  </si>
  <si>
    <t>Spojovací vedení, podpěrné izolátory Spojky, ukončení pasu, ostatní Spojka SLV 120AL smrš.(SE150+RE70)</t>
  </si>
  <si>
    <t>206</t>
  </si>
  <si>
    <t>137</t>
  </si>
  <si>
    <t>7492103340</t>
  </si>
  <si>
    <t>Spojovací vedení, podpěrné izolátory Spojky, ukončení pasu, ostatní Spojka SLV 150AL smrš.(SE185+RE70)</t>
  </si>
  <si>
    <t>208</t>
  </si>
  <si>
    <t>138</t>
  </si>
  <si>
    <t>7492103400</t>
  </si>
  <si>
    <t>Spojovací vedení, podpěrné izolátory Spojky, ukončení pasu, ostatní Spojka SVCZV 5x4 -6</t>
  </si>
  <si>
    <t>220</t>
  </si>
  <si>
    <t>139</t>
  </si>
  <si>
    <t>7492103401-R</t>
  </si>
  <si>
    <t>Spojovací vedení, podpěrné izolátory Spojky, ukončení pasu, ostatní Spojka SVCZV 12x4 -6</t>
  </si>
  <si>
    <t>-2044498478</t>
  </si>
  <si>
    <t>7492103610</t>
  </si>
  <si>
    <t>Spojovací vedení, podpěrné izolátory Spojky, ukončení pasu, ostatní Spojka SVCZC 16-50 smršťovací</t>
  </si>
  <si>
    <t>230</t>
  </si>
  <si>
    <t>141</t>
  </si>
  <si>
    <t>7492103620</t>
  </si>
  <si>
    <t>Spojovací vedení, podpěrné izolátory Spojky, ukončení pasu, ostatní Spojka SVCZC 35-150 smršťovací</t>
  </si>
  <si>
    <t>232</t>
  </si>
  <si>
    <t>7492103630</t>
  </si>
  <si>
    <t>Spojovací vedení, podpěrné izolátory Spojky, ukončení pasu, ostatní Spojka SVCZC 95 AL smršťovací</t>
  </si>
  <si>
    <t>234</t>
  </si>
  <si>
    <t>143</t>
  </si>
  <si>
    <t>7492104340</t>
  </si>
  <si>
    <t>Spojovací vedení, podpěrné izolátory Spojky, ukončení pasu, ostatní Spojka 25 KU-L kabelová</t>
  </si>
  <si>
    <t>-1025860467</t>
  </si>
  <si>
    <t>144</t>
  </si>
  <si>
    <t>7491201420</t>
  </si>
  <si>
    <t>Elektroinstalační materiál Elektroinstalační krabice a rozvodky Bez zapojení Krabice KPR 68/71L přístrojová</t>
  </si>
  <si>
    <t>779539776</t>
  </si>
  <si>
    <t>145</t>
  </si>
  <si>
    <t>7492700480-R</t>
  </si>
  <si>
    <t>Kabelové PŘECHODOVÉ spojky pro kabely do 10 kV Třížílové kabely s papírovou a jednožilové kabely s plastovou izolací do 240 mm2</t>
  </si>
  <si>
    <t>-170100298</t>
  </si>
  <si>
    <t>7492700481-R</t>
  </si>
  <si>
    <t>Kabelové PŘECHODOVÉ spojky pro kabely od 22 do 35 kV Třížílové kabely s papírovou a jednožilové kabely s plastovou izolací do 240 mm2</t>
  </si>
  <si>
    <t>1261718725</t>
  </si>
  <si>
    <t>147</t>
  </si>
  <si>
    <t>7492700482-R</t>
  </si>
  <si>
    <t>Kabelové PŘECHODOVÉ spojky pro kabely do 10 kV Třížílové kabely s papírovou a třížilové kabely s plastovou izolací do 240 mm2</t>
  </si>
  <si>
    <t>591762804</t>
  </si>
  <si>
    <t>148</t>
  </si>
  <si>
    <t>7492700483-R</t>
  </si>
  <si>
    <t>Kabelové PŘECHODOVÉ spojky pro kabely od 22 do 35 kV Třížílové kabely s papírovou a třížilové kabely s plastovou izolací do 240 mm2</t>
  </si>
  <si>
    <t>-200453595</t>
  </si>
  <si>
    <t>149</t>
  </si>
  <si>
    <t>7492102817-R</t>
  </si>
  <si>
    <t>Spojka kabelová vn - POLJ-12/1x25-70</t>
  </si>
  <si>
    <t>1611221765</t>
  </si>
  <si>
    <t>150</t>
  </si>
  <si>
    <t>7492102818-R</t>
  </si>
  <si>
    <t>Spojka kabelová vn - POLJ-06/3x25-50</t>
  </si>
  <si>
    <t>1518285280</t>
  </si>
  <si>
    <t>151</t>
  </si>
  <si>
    <t>7492102819-R</t>
  </si>
  <si>
    <t>Spojka kabelová vn - POLJ-06/3x150-240</t>
  </si>
  <si>
    <t>181962150</t>
  </si>
  <si>
    <t>152</t>
  </si>
  <si>
    <t>7492102820-R</t>
  </si>
  <si>
    <t>Spojka kabelová vn - POLJ-12/1x70-150</t>
  </si>
  <si>
    <t>2052448304</t>
  </si>
  <si>
    <t>153</t>
  </si>
  <si>
    <t>7492102821-R</t>
  </si>
  <si>
    <t>Spojka kabelová vn - POLJ-12/1x120-240</t>
  </si>
  <si>
    <t>139352123</t>
  </si>
  <si>
    <t>7492102824-R</t>
  </si>
  <si>
    <t>Kabelová spojka vn 22 kV - POLJ-24/1x70-150</t>
  </si>
  <si>
    <t>-718442197</t>
  </si>
  <si>
    <t>155</t>
  </si>
  <si>
    <t>7492102825-R</t>
  </si>
  <si>
    <t>Kabelová spojka vn 22 kV - POLJ-24/1x120-240</t>
  </si>
  <si>
    <t>119485430</t>
  </si>
  <si>
    <t>7492102826-R</t>
  </si>
  <si>
    <t>Kabelová koncovka vn 22 kV - POLT-24D/1XI (bez ok vnitřní)</t>
  </si>
  <si>
    <t>-978757895</t>
  </si>
  <si>
    <t>157</t>
  </si>
  <si>
    <t>7492102827-R</t>
  </si>
  <si>
    <t>Kabelová koncovka vn 35 kV - POLT-42E/1XI (bez ok vnitřní)</t>
  </si>
  <si>
    <t>-1714433050</t>
  </si>
  <si>
    <t>158</t>
  </si>
  <si>
    <t>7492102828-R</t>
  </si>
  <si>
    <t>Kabelová koncovka vn 35 kV - POLT-42E/1XO (bez ok venkovní)</t>
  </si>
  <si>
    <t>510662355</t>
  </si>
  <si>
    <t>159</t>
  </si>
  <si>
    <t>7492103960</t>
  </si>
  <si>
    <t>Spojovací vedení, podpěrné izolátory Spojky, ukončení pasu, ostatní Prodl.přívod 5m - spojka</t>
  </si>
  <si>
    <t>246</t>
  </si>
  <si>
    <t>160</t>
  </si>
  <si>
    <t>7492103990</t>
  </si>
  <si>
    <t>Spojovací vedení, podpěrné izolátory Spojky, ukončení pasu, ostatní Prodl.přívod 25m - spojka oranžový</t>
  </si>
  <si>
    <t>248</t>
  </si>
  <si>
    <t>161</t>
  </si>
  <si>
    <t>7492104090</t>
  </si>
  <si>
    <t>Spojovací vedení, podpěrné izolátory Spojky, ukončení pasu, ostatní Spojka 16A / 230V 3-pól. IP44</t>
  </si>
  <si>
    <t>250</t>
  </si>
  <si>
    <t>162</t>
  </si>
  <si>
    <t>7492104130</t>
  </si>
  <si>
    <t>Spojovací vedení, podpěrné izolátory Spojky, ukončení pasu, ostatní Spojka 16A / 400V 5-pól. IP67</t>
  </si>
  <si>
    <t>256</t>
  </si>
  <si>
    <t>163</t>
  </si>
  <si>
    <t>7492104200</t>
  </si>
  <si>
    <t>Spojovací vedení, podpěrné izolátory Spojky, ukončení pasu, ostatní Spojka 32A / 230V 3-pól. IP44</t>
  </si>
  <si>
    <t>258</t>
  </si>
  <si>
    <t>164</t>
  </si>
  <si>
    <t>7492104210</t>
  </si>
  <si>
    <t>Spojovací vedení, podpěrné izolátory Spojky, ukončení pasu, ostatní Spojka 32A / 400V 4-pól. IP44</t>
  </si>
  <si>
    <t>260</t>
  </si>
  <si>
    <t>165</t>
  </si>
  <si>
    <t>7492104230</t>
  </si>
  <si>
    <t>Spojovací vedení, podpěrné izolátory Spojky, ukončení pasu, ostatní Spojka 32A / 400V 5-pól. IP44</t>
  </si>
  <si>
    <t>262</t>
  </si>
  <si>
    <t>7492104710</t>
  </si>
  <si>
    <t>Spojovací vedení, podpěrné izolátory Spojky, ukončení pasu, ostatní Smrštitelné kabelové koncovky do 1 kV</t>
  </si>
  <si>
    <t>264</t>
  </si>
  <si>
    <t>167</t>
  </si>
  <si>
    <t>7492104740</t>
  </si>
  <si>
    <t>Spojovací vedení, podpěrné izolátory Spojky, ukončení pasu, ostatní Kabelová koncovka do 1kV KSCZ5X 10-50</t>
  </si>
  <si>
    <t>1687021141</t>
  </si>
  <si>
    <t>7492104720</t>
  </si>
  <si>
    <t>Spojovací vedení, podpěrné izolátory Spojky, ukončení pasu, ostatní Kabelová koncovka do 1kV KSCZ4X 6-95</t>
  </si>
  <si>
    <t>1728609913</t>
  </si>
  <si>
    <t>169</t>
  </si>
  <si>
    <t>7492104730</t>
  </si>
  <si>
    <t>Spojovací vedení, podpěrné izolátory Spojky, ukončení pasu, ostatní Kabelová koncovka do 1kV KSCZ4X 150 - 240</t>
  </si>
  <si>
    <t>-1277757134</t>
  </si>
  <si>
    <t>170</t>
  </si>
  <si>
    <t>7492102822-R</t>
  </si>
  <si>
    <t xml:space="preserve">Kabelová koncovka vn - EPKT-2041 - Délka žil 450 mm
</t>
  </si>
  <si>
    <t>-1255007885</t>
  </si>
  <si>
    <t>171</t>
  </si>
  <si>
    <t>7492102823-R</t>
  </si>
  <si>
    <t>Kabelová koncovka vn - EPKT-2062 - Délka žil 650 mm</t>
  </si>
  <si>
    <t>1196030327</t>
  </si>
  <si>
    <t>172</t>
  </si>
  <si>
    <t>7492104721-R</t>
  </si>
  <si>
    <t>Spojovací vedení, podpěrné izolátory Spojky, ukončení pasu, ostatní Kabelová koncovka do 1kV KSCZ4X 95-120</t>
  </si>
  <si>
    <t>401525830</t>
  </si>
  <si>
    <t>173</t>
  </si>
  <si>
    <t>7492102781-R</t>
  </si>
  <si>
    <t>Kabelová koncovka - teplem smrštitelná 35-185mm2</t>
  </si>
  <si>
    <t>764025427</t>
  </si>
  <si>
    <t>174</t>
  </si>
  <si>
    <t>7492102782-R</t>
  </si>
  <si>
    <t>Kabelová koncovka - teplem smrštitelná 185-300mm2</t>
  </si>
  <si>
    <t>-1604014279</t>
  </si>
  <si>
    <t>175</t>
  </si>
  <si>
    <t>7492204710</t>
  </si>
  <si>
    <t>Venkovní vedení nn Podpěrné body Betonový sloup 9/3kN</t>
  </si>
  <si>
    <t>266</t>
  </si>
  <si>
    <t>176</t>
  </si>
  <si>
    <t>7492204960</t>
  </si>
  <si>
    <t>Venkovní vedení vn Podpěrné body Betonový sloup 10,5/3kN</t>
  </si>
  <si>
    <t>268</t>
  </si>
  <si>
    <t>177</t>
  </si>
  <si>
    <t>7492205260</t>
  </si>
  <si>
    <t>Venkovní vedení vn Příslušenství Neodpínaný kabelový svod včetně omezovačů přepětí, plastového krytu kabelu s držáky, držáku kabelu, zkratových kulových bodů a uzemňovacího vodiče.</t>
  </si>
  <si>
    <t>sada</t>
  </si>
  <si>
    <t>272</t>
  </si>
  <si>
    <t>178</t>
  </si>
  <si>
    <t>7492205270</t>
  </si>
  <si>
    <t>Venkovní vedení vn Příslušenství Neodpínaný kabelový svodv četně konzoly omezovačů přepětí, plastového krytu kabelu s držáky, držáku kabelu, zkratových kulových bodů a uzemňovacího vodiče.</t>
  </si>
  <si>
    <t>274</t>
  </si>
  <si>
    <t>179</t>
  </si>
  <si>
    <t>7492205300</t>
  </si>
  <si>
    <t>Venkovní vedení vn Příslušenství Upevnění konstrukce na podpěrný bod. Jednotlivé části konstrukce kabelového svodu se na podpěrný bod upevňují pomocí ocelové nerezové pásky š. 16 mm a spony.</t>
  </si>
  <si>
    <t>276</t>
  </si>
  <si>
    <t>180</t>
  </si>
  <si>
    <t>7492205310</t>
  </si>
  <si>
    <t>Venkovní vedení vn Příslušenství Konzola omezovačů přepětí. Je rámová konstrukce v trojúhelníkovém uspořádání montážních otvorů pro omezovače přepětí.</t>
  </si>
  <si>
    <t>278</t>
  </si>
  <si>
    <t>Poznámka k položce:_x000d_
Je rámová konstrukce v trojúhelníkovém uspořádání montážních otvorů pro omezovače přepětí. Toto provedení konzoly omezovačů přepětí umožňuje záměnu</t>
  </si>
  <si>
    <t>181</t>
  </si>
  <si>
    <t>7492205320</t>
  </si>
  <si>
    <t>Venkovní vedení vn Příslušenství Zkratový kulový bod. (sada 3ks). Montuje se u neodpínaného kabelového svodu na svorník omezovače přepětí a je určen pro montáž zkratovací soupravy.</t>
  </si>
  <si>
    <t>280</t>
  </si>
  <si>
    <t>182</t>
  </si>
  <si>
    <t>7491209700-R</t>
  </si>
  <si>
    <t>Příchytka SONAP 8-12 kabelová</t>
  </si>
  <si>
    <t>402128814</t>
  </si>
  <si>
    <t>183</t>
  </si>
  <si>
    <t>7491209701-R</t>
  </si>
  <si>
    <t>Příchytka SONAP 11-18 kabelová</t>
  </si>
  <si>
    <t>1228954292</t>
  </si>
  <si>
    <t>184</t>
  </si>
  <si>
    <t>7491209702-R</t>
  </si>
  <si>
    <t>Příchytka SONAP 14-28 kabelová</t>
  </si>
  <si>
    <t>777700993</t>
  </si>
  <si>
    <t>185</t>
  </si>
  <si>
    <t>7492400110-R</t>
  </si>
  <si>
    <t>Kabely, vodiče - vn Kabely do 6kV včetně - izolace PVC 6-AYKCY 3x35,3x50 mm2, kabel silový, stíněný</t>
  </si>
  <si>
    <t>284</t>
  </si>
  <si>
    <t>186</t>
  </si>
  <si>
    <t>7492400180</t>
  </si>
  <si>
    <t>Kabely, vodiče - vn Kabely do 6kV včetně - izolace pryžová 6-CHBU 1x35 - 1x50 mm2, kabel silový ( bez kabelových příchytek )</t>
  </si>
  <si>
    <t>286</t>
  </si>
  <si>
    <t>187</t>
  </si>
  <si>
    <t>7492400190</t>
  </si>
  <si>
    <t>Kabely, vodiče - vn Kabely do 6kV včetně - izolace pryžová 6-CHBU 1x70 - 1x95 mm2, kabel silový ( bez kabelových příchytek )</t>
  </si>
  <si>
    <t>288</t>
  </si>
  <si>
    <t>188</t>
  </si>
  <si>
    <t>7492400210</t>
  </si>
  <si>
    <t>Kabely, vodiče - vn Kabely do 6kV včetně - izolace pryžová 6-CHBU 1x185 - 1x240 mm2, kabel silový ( bez kabelových příchytek )</t>
  </si>
  <si>
    <t>292</t>
  </si>
  <si>
    <t>189</t>
  </si>
  <si>
    <t>7492700460-R</t>
  </si>
  <si>
    <t>Ukončení vodičů a kabelů VN Kabelové spojky pro plastové a pryžové kabely do 6kV Třížílové kabely s plastovou izolací pro 6kV, do 50 mm2</t>
  </si>
  <si>
    <t>-525408443</t>
  </si>
  <si>
    <t>190</t>
  </si>
  <si>
    <t>7492700710</t>
  </si>
  <si>
    <t>Ukončení vodičů a kabelů VN Kabelové koncovky pro plastové a pryžové kabely do 6kV Vnitřní pro třížílové kabely s plastovou izolací pro 6kV, do 50 mm2</t>
  </si>
  <si>
    <t>-2011946622</t>
  </si>
  <si>
    <t>191</t>
  </si>
  <si>
    <t>7492700720</t>
  </si>
  <si>
    <t>Ukončení vodičů a kabelů VN Kabelové koncovky pro plastové a pryžové kabely do 6kV Vnitřní pro třížílové kabely s plastovou izolací pro 6kV, 70 - 120 mm2</t>
  </si>
  <si>
    <t>-193958074</t>
  </si>
  <si>
    <t>192</t>
  </si>
  <si>
    <t>7492700730</t>
  </si>
  <si>
    <t>Ukončení vodičů a kabelů VN Kabelové koncovky pro plastové a pryžové kabely do 6kV Vnitřní pro třížílové kabely s plastovou izolací pro 6kV, 150 - 240 mm2</t>
  </si>
  <si>
    <t>-2062416371</t>
  </si>
  <si>
    <t>193</t>
  </si>
  <si>
    <t>7492700740</t>
  </si>
  <si>
    <t>Ukončení vodičů a kabelů VN Kabelové koncovky pro plastové a pryžové kabely do 6kV Venkovní pro třížílové kabely s plastovou izolací pro 6kV, do 50 mm2</t>
  </si>
  <si>
    <t>-323039880</t>
  </si>
  <si>
    <t>194</t>
  </si>
  <si>
    <t>7492700750</t>
  </si>
  <si>
    <t>Ukončení vodičů a kabelů VN Kabelové koncovky pro plastové a pryžové kabely do 6kV Venkovní pro třížílové kabely s plastovou izolací pro 6kV, 70 - 120 mm2</t>
  </si>
  <si>
    <t>1666370430</t>
  </si>
  <si>
    <t>195</t>
  </si>
  <si>
    <t>7492700490</t>
  </si>
  <si>
    <t>Ukončení vodičů a kabelů VN Kabelové spojky pro plastové kabely nad 6kV Jednožílové kabely s plastovou izolací, 10-35kV, do 70 mm2</t>
  </si>
  <si>
    <t>280717398</t>
  </si>
  <si>
    <t>196</t>
  </si>
  <si>
    <t>7492700500</t>
  </si>
  <si>
    <t>Ukončení vodičů a kabelů VN Kabelové spojky pro plastové kabely nad 6kV Jednožílové kabely s plastovou izolací, 10-35kV, 70 - 150 mm2</t>
  </si>
  <si>
    <t>1503775368</t>
  </si>
  <si>
    <t>197</t>
  </si>
  <si>
    <t>7492700510</t>
  </si>
  <si>
    <t>Ukončení vodičů a kabelů VN Kabelové spojky pro plastové kabely nad 6kV Jednožílové kabely s plastovou izolací, 10-35kV, 150 - 240 mm2</t>
  </si>
  <si>
    <t>1651966386</t>
  </si>
  <si>
    <t>198</t>
  </si>
  <si>
    <t>7492700530-R</t>
  </si>
  <si>
    <t>Ukončení vodičů a kabelů VN Kabelové spojky pro plastové kabely nad 6kV Třížílové kabely s XLPE izolací do 35kV, 50 - 95 mm2</t>
  </si>
  <si>
    <t>-1977188400</t>
  </si>
  <si>
    <t>199</t>
  </si>
  <si>
    <t>7492700850-R</t>
  </si>
  <si>
    <t>Ukončení vodičů a kabelů VN Kabelové koncovky pro plastové kabely nad 6kV Vnitřní pro třížílové kabely s XLPE izolací do 35kV, 50 - 95 mm2</t>
  </si>
  <si>
    <t>1910295547</t>
  </si>
  <si>
    <t>200</t>
  </si>
  <si>
    <t>7492700870-R</t>
  </si>
  <si>
    <t xml:space="preserve">Ukončení vodičů a kabelů VN Kabelové koncovky pro plastové kabely nad 6kV Venkovní  pro třížílové kabely s XLPE izolací do 35kV, 50 - 95 mm2</t>
  </si>
  <si>
    <t>-1366576157</t>
  </si>
  <si>
    <t>201</t>
  </si>
  <si>
    <t>7492400330</t>
  </si>
  <si>
    <t>Kabely, vodiče - vn Kabely do 22kV včetně 22-AXEKVCEY 1x70/16 - 1x120/16 mm2, kabel silový, stíněný ( bez kabelových příchytek )</t>
  </si>
  <si>
    <t>294</t>
  </si>
  <si>
    <t>202</t>
  </si>
  <si>
    <t>7492400340</t>
  </si>
  <si>
    <t>Kabely, vodiče - vn Kabely do 22kV včetně 22-AXEKVCEY 1x150/25 - 1x240/25 mm2, kabel silový, stíněný ( bez kabelových příchytek )</t>
  </si>
  <si>
    <t>296</t>
  </si>
  <si>
    <t>203</t>
  </si>
  <si>
    <t>7492400420</t>
  </si>
  <si>
    <t>Kabely, vodiče - vn Kabely nad 22kV 35-AXEKVCEY 1x70/16 - 1x120/16 mm2, kabel silový, stíněný</t>
  </si>
  <si>
    <t>1581863146</t>
  </si>
  <si>
    <t>204</t>
  </si>
  <si>
    <t>7492501820-R</t>
  </si>
  <si>
    <t>Speciální pryžový kabel, pro krátké spojení NSGAFŐU 1x240 (propojení TR a RH Imax=775 A)</t>
  </si>
  <si>
    <t>1989030491</t>
  </si>
  <si>
    <t>205</t>
  </si>
  <si>
    <t>7492500010-R</t>
  </si>
  <si>
    <t>Vodič jednožílový Cu, plastová izolace 0,5-1 (CY,CYA)</t>
  </si>
  <si>
    <t>298</t>
  </si>
  <si>
    <t>7492500190</t>
  </si>
  <si>
    <t>Kabely, vodiče, šňůry Cu - nn Vodič jednožílový Cu, plastová izolace H07V-U 1,5 černý (CY)</t>
  </si>
  <si>
    <t>-722830236</t>
  </si>
  <si>
    <t>207</t>
  </si>
  <si>
    <t>7492500260</t>
  </si>
  <si>
    <t>Kabely, vodiče, šňůry Cu - nn Vodič jednožílový Cu, plastová izolace H07V-U 2,5 černý (CY)</t>
  </si>
  <si>
    <t>1163626803</t>
  </si>
  <si>
    <t>7492500310</t>
  </si>
  <si>
    <t>Kabely, vodiče, šňůry Cu - nn Vodič jednožílový Cu, plastová izolace H07V-U 4 černý (CY)</t>
  </si>
  <si>
    <t>-962490604</t>
  </si>
  <si>
    <t>209</t>
  </si>
  <si>
    <t>7492500340</t>
  </si>
  <si>
    <t>Kabely, vodiče, šňůry Cu - nn Vodič jednožílový Cu, plastová izolace H07V-U 6 černý (CY)</t>
  </si>
  <si>
    <t>-1543889741</t>
  </si>
  <si>
    <t>210</t>
  </si>
  <si>
    <t>7492500180</t>
  </si>
  <si>
    <t>Kabely, vodiče, šňůry Cu - nn Vodič jednožílový Cu, plastová izolace H07V-U 10 zž (CY)</t>
  </si>
  <si>
    <t>294832977</t>
  </si>
  <si>
    <t>211</t>
  </si>
  <si>
    <t>7492500250</t>
  </si>
  <si>
    <t>Kabely, vodiče, šňůry Cu - nn Vodič jednožílový Cu, plastová izolace H07V-U 25 žz (CY)</t>
  </si>
  <si>
    <t>-1487884396</t>
  </si>
  <si>
    <t>212</t>
  </si>
  <si>
    <t>7492500900</t>
  </si>
  <si>
    <t>Kabely, vodiče, šňůry Cu - nn Vodič jednožílový Cu, plastová izolace H07V-K 1,5 černý (CYA)</t>
  </si>
  <si>
    <t>-1926629715</t>
  </si>
  <si>
    <t>213</t>
  </si>
  <si>
    <t>7492500015-R</t>
  </si>
  <si>
    <t>Vodič jednožílový Cu, plastová izolace 16 (CY,CYA)</t>
  </si>
  <si>
    <t>308</t>
  </si>
  <si>
    <t>214</t>
  </si>
  <si>
    <t>7491600560-R</t>
  </si>
  <si>
    <t xml:space="preserve">Vodič HVI/HVIlong  19 mm2- Vodič s vysokonapěťovou izolací pro dodržení dostatečné vzdálenosti mezi vedením hromosvodu a ostatními vodivými součástmi podle ČSN EN 62305.</t>
  </si>
  <si>
    <t>-1956849812</t>
  </si>
  <si>
    <t xml:space="preserve">Poznámka k položce:_x000d_
"Poznámka k položce: 
Použití do ekvivalentní dostatečné vzdálenosti s ≤ 75 cm (vzduch) nebo s ≤ 150 cm (pevný nevodivý materiál).
Vodič HVI long splňuje požadavky uvedené v ČSN EN 62561-1.
Teplota pro práci s vodičem HVI long je od -5 do +40 °C a teplota prostředí (při pevném uchycení) je od -30 do +70 °C."_x000d_
</t>
  </si>
  <si>
    <t>215</t>
  </si>
  <si>
    <t>7492501680</t>
  </si>
  <si>
    <t>Kabely, vodiče, šňůry Cu - nn Kabel silový 2 a 3-žílový Cu, plastová izolace CYKY 2Ax1,5</t>
  </si>
  <si>
    <t>-186613929</t>
  </si>
  <si>
    <t>216</t>
  </si>
  <si>
    <t>7492501700</t>
  </si>
  <si>
    <t>Kabely, vodiče, šňůry Cu - nn Kabel silový 2 a 3-žílový Cu, plastová izolace CYKY 2O2,5 (2Dx2,5)</t>
  </si>
  <si>
    <t>-1256976252</t>
  </si>
  <si>
    <t>217</t>
  </si>
  <si>
    <t>7492501710</t>
  </si>
  <si>
    <t>Kabely, vodiče, šňůry Cu - nn Kabel silový 2 a 3-žílový Cu, plastová izolace CYKY 2O4 (2Dx4)</t>
  </si>
  <si>
    <t>-1625650302</t>
  </si>
  <si>
    <t>218</t>
  </si>
  <si>
    <t>7492501712-R</t>
  </si>
  <si>
    <t>Kabely, vodiče, šňůry Cu - nn Kabel silový 2 a 3-žílový Cu, plastová izolace CYKY 2O16 (2Dx16), NYM-O 2x16</t>
  </si>
  <si>
    <t>481591321</t>
  </si>
  <si>
    <t>219</t>
  </si>
  <si>
    <t>7492501760</t>
  </si>
  <si>
    <t>Kabely, vodiče, šňůry Cu - nn Kabel silový 2 a 3-žílový Cu, plastová izolace CYKY 3J1,5 (3Cx 1,5)</t>
  </si>
  <si>
    <t>529754430</t>
  </si>
  <si>
    <t>7492501770</t>
  </si>
  <si>
    <t>Kabely, vodiče, šňůry Cu - nn Kabel silový 2 a 3-žílový Cu, plastová izolace CYKY 3J2,5 (3Cx 2,5)</t>
  </si>
  <si>
    <t>1005544599</t>
  </si>
  <si>
    <t>221</t>
  </si>
  <si>
    <t>7492501720</t>
  </si>
  <si>
    <t>Kabely, vodiče, šňůry Cu - nn Kabel silový 2 a 3-žílový Cu, plastová izolace CYKY 3J4 (3Cx 4)</t>
  </si>
  <si>
    <t>-195611971</t>
  </si>
  <si>
    <t>222</t>
  </si>
  <si>
    <t>7492501730</t>
  </si>
  <si>
    <t>Kabely, vodiče, šňůry Cu - nn Kabel silový 2 a 3-žílový Cu, plastová izolace CYKY 3J6 (3Cx 6)</t>
  </si>
  <si>
    <t>1906762243</t>
  </si>
  <si>
    <t>223</t>
  </si>
  <si>
    <t>7492501830</t>
  </si>
  <si>
    <t>Kabely, vodiče, šňůry Cu - nn Kabel silový 4 a 5-žílový Cu, plastová izolace CYKY 3J35+25 (3Bx35+25)</t>
  </si>
  <si>
    <t>2145025214</t>
  </si>
  <si>
    <t>224</t>
  </si>
  <si>
    <t>7492501840</t>
  </si>
  <si>
    <t>Kabely, vodiče, šňůry Cu - nn Kabel silový 4 a 5-žílový Cu, plastová izolace CYKY 3J50+35 (3Bx50+35)</t>
  </si>
  <si>
    <t>2091604161</t>
  </si>
  <si>
    <t>225</t>
  </si>
  <si>
    <t>7492501930</t>
  </si>
  <si>
    <t>Kabely, vodiče, šňůry Cu - nn Kabel silový 4 a 5-žílový Cu, plastová izolace CYKY 4J6 (4Bx6)</t>
  </si>
  <si>
    <t>448</t>
  </si>
  <si>
    <t>226</t>
  </si>
  <si>
    <t>7492501870</t>
  </si>
  <si>
    <t>Kabely, vodiče, šňůry Cu - nn Kabel silový 4 a 5-žílový Cu, plastová izolace CYKY 4J10 (4Bx10)</t>
  </si>
  <si>
    <t>1475838705</t>
  </si>
  <si>
    <t>227</t>
  </si>
  <si>
    <t>7492501880</t>
  </si>
  <si>
    <t>Kabely, vodiče, šňůry Cu - nn Kabel silový 4 a 5-žílový Cu, plastová izolace CYKY 4J16 (4Bx16)</t>
  </si>
  <si>
    <t>-847939085</t>
  </si>
  <si>
    <t>228</t>
  </si>
  <si>
    <t>7492501702-R</t>
  </si>
  <si>
    <t>Kabel silový, plastová izolace 4x50 Cu</t>
  </si>
  <si>
    <t>356</t>
  </si>
  <si>
    <t>229</t>
  </si>
  <si>
    <t>7492501703-R</t>
  </si>
  <si>
    <t>Kabel silový, plastová izolace 4x70 Cu</t>
  </si>
  <si>
    <t>358</t>
  </si>
  <si>
    <t>7492501704-R</t>
  </si>
  <si>
    <t>Kabel silový, plastová izolace 4x95 Cu</t>
  </si>
  <si>
    <t>360</t>
  </si>
  <si>
    <t>231</t>
  </si>
  <si>
    <t>7492502050</t>
  </si>
  <si>
    <t>Kabely, vodiče, šňůry Cu - nn Kabel silový 4 a 5-žílový Cu, plastová izolace CYKY 5J1,5 (5Cx1,5)</t>
  </si>
  <si>
    <t>1983732810</t>
  </si>
  <si>
    <t>7492502060</t>
  </si>
  <si>
    <t>Kabely, vodiče, šňůry Cu - nn Kabel silový 4 a 5-žílový Cu, plastová izolace CYKY 5J2,5 (5Cx2,5)</t>
  </si>
  <si>
    <t>467832110</t>
  </si>
  <si>
    <t>233</t>
  </si>
  <si>
    <t>7492501980</t>
  </si>
  <si>
    <t>Kabely, vodiče, šňůry Cu - nn Kabel silový 4 a 5-žílový Cu, plastová izolace CYKY 5J10 (5Cx10)</t>
  </si>
  <si>
    <t>295036208</t>
  </si>
  <si>
    <t>7492502120</t>
  </si>
  <si>
    <t>Kabely, vodiče, šňůry Cu - nn Kabel silový více-žílový Cu, plastová izolace CYKY 7J4 (7Cx4)</t>
  </si>
  <si>
    <t>-377153155</t>
  </si>
  <si>
    <t>235</t>
  </si>
  <si>
    <t>7492502150</t>
  </si>
  <si>
    <t>Kabely, vodiče, šňůry Cu - nn Kabel silový více-žílový Cu, plastová izolace CYKY 12J2,5 (12Cx2,5)</t>
  </si>
  <si>
    <t>-1564607094</t>
  </si>
  <si>
    <t>236</t>
  </si>
  <si>
    <t>7492502160</t>
  </si>
  <si>
    <t>Kabely, vodiče, šňůry Cu - nn Kabel silový více-žílový Cu, plastová izolace CYKY 12J4 (12Cx4)</t>
  </si>
  <si>
    <t>-613567103</t>
  </si>
  <si>
    <t>237</t>
  </si>
  <si>
    <t>7492502080</t>
  </si>
  <si>
    <t>Kabely, vodiče, šňůry Cu - nn Kabel silový více-žílový Cu, plastová izolace CYKY 24J1,5 (24Cx1,5)</t>
  </si>
  <si>
    <t>-39150949</t>
  </si>
  <si>
    <t>238</t>
  </si>
  <si>
    <t>7492501717-R</t>
  </si>
  <si>
    <t>Kabel silový 19x1,5 Cu, silikonová izolace</t>
  </si>
  <si>
    <t>386</t>
  </si>
  <si>
    <t>239</t>
  </si>
  <si>
    <t>7492501718-R</t>
  </si>
  <si>
    <t>Kabel silový 24x1,5 Cu, silikonová izolace</t>
  </si>
  <si>
    <t>388</t>
  </si>
  <si>
    <t>240</t>
  </si>
  <si>
    <t>7492501520</t>
  </si>
  <si>
    <t>Kabely, vodiče, šňůry Cu - nn Kabel silový Cu pro pohyblivé přívody, izolace pryžová H05RR-F 3G2,5 (3Cx2,5 CGSG)</t>
  </si>
  <si>
    <t>-221980687</t>
  </si>
  <si>
    <t>241</t>
  </si>
  <si>
    <t>7492501600</t>
  </si>
  <si>
    <t>Kabely, vodiče, šňůry Cu - nn Kabel silový Cu pro pohyblivé přívody, izolace pryžová H05RR-F 5G2,5 (5Cx2,5 CGSG)</t>
  </si>
  <si>
    <t>-2019460272</t>
  </si>
  <si>
    <t>242</t>
  </si>
  <si>
    <t>7492501612-R</t>
  </si>
  <si>
    <t>Kabely, vodiče, šňůry Cu - H07RN-F 3G1,5 (CGTG 3Cx1,5) gumový kabel 3x1,5</t>
  </si>
  <si>
    <t>-1313564447</t>
  </si>
  <si>
    <t>243</t>
  </si>
  <si>
    <t>7492501613-R</t>
  </si>
  <si>
    <t>Kabely, vodiče, šňůry Cu - H07RN-F 3G2,5 (CGTG 3Cx2,5) gumový kabel 3x2,5</t>
  </si>
  <si>
    <t>1193477543</t>
  </si>
  <si>
    <t>244</t>
  </si>
  <si>
    <t>7492501614-R</t>
  </si>
  <si>
    <t>Kabely, vodiče, šňůry Cu - H07RN-F 5G10 (CGTG 5Cx10) gumový kabel 5x10</t>
  </si>
  <si>
    <t>1858474640</t>
  </si>
  <si>
    <t>245</t>
  </si>
  <si>
    <t>7492501615-R</t>
  </si>
  <si>
    <t>Kabely, vodiče, šňůry Cu - H07RN-F 5G2,5 (CGTG 5Cx2,5) gumový kabel 5x2,5</t>
  </si>
  <si>
    <t>8151012</t>
  </si>
  <si>
    <t>7492501616-R</t>
  </si>
  <si>
    <t>Kabely, vodiče, šňůry Cu - H07RN-F 5G4 (CGTG 5Cx4) gumový kabel 5x4</t>
  </si>
  <si>
    <t>1142976589</t>
  </si>
  <si>
    <t>247</t>
  </si>
  <si>
    <t>7492501617-R</t>
  </si>
  <si>
    <t>Kabely, vodiče, šňůry Cu - H05RR-F (CGSG 3Gx1,5) pryžový ohebný 3x1,5</t>
  </si>
  <si>
    <t>1520067756</t>
  </si>
  <si>
    <t>7492501618-R</t>
  </si>
  <si>
    <t>Kabely, vodiče, šňůry Cu - H05RR-F (CGSG 5Gx2,5) pryžový ohebný 5x2,5</t>
  </si>
  <si>
    <t>-970503746</t>
  </si>
  <si>
    <t>249</t>
  </si>
  <si>
    <t>7492501619-R</t>
  </si>
  <si>
    <t>Kabely, vodiče, šňůry Cu - H05RR-F (CGSG 5Gx4) pryžový ohebný 5x4</t>
  </si>
  <si>
    <t>715503287</t>
  </si>
  <si>
    <t>7495300561-R</t>
  </si>
  <si>
    <t xml:space="preserve">CU sběrna  6x6mm, 1m</t>
  </si>
  <si>
    <t>1792655636</t>
  </si>
  <si>
    <t>251</t>
  </si>
  <si>
    <t>7495300562-R</t>
  </si>
  <si>
    <t xml:space="preserve">CU sběrna  12x5mm, 496,5mm 250A</t>
  </si>
  <si>
    <t>-579390824</t>
  </si>
  <si>
    <t>252</t>
  </si>
  <si>
    <t>7495300564-R</t>
  </si>
  <si>
    <t xml:space="preserve">CU sběrna  30x10mm, 496,5mm 630A</t>
  </si>
  <si>
    <t>1680294939</t>
  </si>
  <si>
    <t>253</t>
  </si>
  <si>
    <t>7492501611-R</t>
  </si>
  <si>
    <t>Kabely, vodiče, šňůry Cu - CYLY 3x0,5</t>
  </si>
  <si>
    <t>-622980246</t>
  </si>
  <si>
    <t>254</t>
  </si>
  <si>
    <t>7492800050</t>
  </si>
  <si>
    <t>Sdělovací kabely pro silnoproudé aplikace Metalické kabely - nehořlavé JYTY 19J1 (19Cx1)</t>
  </si>
  <si>
    <t>1354676078</t>
  </si>
  <si>
    <t>255</t>
  </si>
  <si>
    <t>7590540050-R</t>
  </si>
  <si>
    <t xml:space="preserve">Slaboproudé rozvody, kabely pro přívod a vnitřní instalaci Instalační kabely SYKFY  5 x 2 x 0,5</t>
  </si>
  <si>
    <t>-1063994178</t>
  </si>
  <si>
    <t>7590540055-R</t>
  </si>
  <si>
    <t xml:space="preserve">Slaboproudé rozvody, kabely pro přívod a vnitřní instalaci Instalační kabely SYKFY  10 x 2 x 0,5</t>
  </si>
  <si>
    <t>-730410992</t>
  </si>
  <si>
    <t>257</t>
  </si>
  <si>
    <t>7590540065-R</t>
  </si>
  <si>
    <t xml:space="preserve">Slaboproudé rozvody, kabely pro přívod a vnitřní instalaci Instalační kabely SYKFY  20 x 2 x 0,5</t>
  </si>
  <si>
    <t>1344699013</t>
  </si>
  <si>
    <t>7590520599</t>
  </si>
  <si>
    <t>Venkovní vedení kabelová - metalické sítě Plněné 4x0,8 TCEPKPFLE 3 x 4 x 0,8</t>
  </si>
  <si>
    <t>1673697160</t>
  </si>
  <si>
    <t>259</t>
  </si>
  <si>
    <t>7492600150</t>
  </si>
  <si>
    <t>Kabely, vodiče, šňůry Al - nn Kabel silový 4 a 5-žílový, plastová izolace 1-AYKY 3x120+70</t>
  </si>
  <si>
    <t>418</t>
  </si>
  <si>
    <t>7492600160</t>
  </si>
  <si>
    <t>Kabely, vodiče, šňůry Al - nn Kabel silový 4 a 5-žílový, plastová izolace 1-AYKY 3x150+70</t>
  </si>
  <si>
    <t>420</t>
  </si>
  <si>
    <t>261</t>
  </si>
  <si>
    <t>7492600170</t>
  </si>
  <si>
    <t>Kabely, vodiče, šňůry Al - nn Kabel silový 4 a 5-žílový, plastová izolace 1-AYKY 3x185+95</t>
  </si>
  <si>
    <t>422</t>
  </si>
  <si>
    <t>7492600180</t>
  </si>
  <si>
    <t>Kabely, vodiče, šňůry Al - nn Kabel silový 4 a 5-žílový, plastová izolace 1-AYKY 3x240+120</t>
  </si>
  <si>
    <t>424</t>
  </si>
  <si>
    <t>263</t>
  </si>
  <si>
    <t>7492600220</t>
  </si>
  <si>
    <t>Kabely, vodiče, šňůry Al - nn Kabel silový 4 a 5-žílový, plastová izolace 1-AYKY 4x50</t>
  </si>
  <si>
    <t>432</t>
  </si>
  <si>
    <t>7492400120</t>
  </si>
  <si>
    <t>Kabely, vodiče - vn Kabely do 6kV včetně - izolace PVC 6-AYKCY 3x70 - 150 mm2, kabel silový, stíněný</t>
  </si>
  <si>
    <t>-140918038</t>
  </si>
  <si>
    <t>265</t>
  </si>
  <si>
    <t>7492400350-R</t>
  </si>
  <si>
    <t xml:space="preserve">Kabely, vodiče - vn Kabely do 22kV včetně - AXAL-TT Pro 12/20(24)kV - 12,7/22(25)kV     3x50/25 Al, kabel silový zemní, izolace XLPE, třížílový, stíněný ( bez kabelových příchytek )</t>
  </si>
  <si>
    <t>1549450322</t>
  </si>
  <si>
    <t>7492400351-R</t>
  </si>
  <si>
    <t xml:space="preserve">Kabely, vodiče - vn Kabely do 22kV včetně - AXAL-TT Pro 12/20(24)kV - 12,7/22(25)kV     3x95/35 Al, kabel silový zemní, izolace XLPE, třížílový, stíněný ( bez kabelových příchytek )</t>
  </si>
  <si>
    <t>1756779608</t>
  </si>
  <si>
    <t>267</t>
  </si>
  <si>
    <t>7492400352-R</t>
  </si>
  <si>
    <t xml:space="preserve">Kabely, vodiče - vn Kabely do 22kV včetně - AXAL-TT Pro 12/20(24)kV - 12,7/22(25)kV     3x150/35 Al, kabel silový zemní, izolace XLPE, třížílový, stíněný ( bez kabelových příchytek )</t>
  </si>
  <si>
    <t>601209853</t>
  </si>
  <si>
    <t>7492102792-R</t>
  </si>
  <si>
    <t>Kabelové oko lisovací Cu lehčené GPH 50x12 KU-L průřez 50mm2/M12 </t>
  </si>
  <si>
    <t>-867978271</t>
  </si>
  <si>
    <t>269</t>
  </si>
  <si>
    <t>7492102798-R</t>
  </si>
  <si>
    <t>Kabelové oko lisovací Cu lehčené GPH 120x12 KU-L průřez 120mm2/M12</t>
  </si>
  <si>
    <t>696313708</t>
  </si>
  <si>
    <t>270</t>
  </si>
  <si>
    <t>7492102802-R</t>
  </si>
  <si>
    <t>Kabelové oko lisovací Cu lehčené GPH 240x12 KU-L průřez 240mm2/M12</t>
  </si>
  <si>
    <t>1848308150</t>
  </si>
  <si>
    <t>271</t>
  </si>
  <si>
    <t>7492102804-R</t>
  </si>
  <si>
    <t>Kabelové oko lisovací Al GPH 50x12 ALU-F průřez 50mm2 M12</t>
  </si>
  <si>
    <t>2089157000</t>
  </si>
  <si>
    <t>7492102810-R</t>
  </si>
  <si>
    <t>Kabelové oko lisovací Al GPH 120x12 ALU-F průřez 120mm2 M12</t>
  </si>
  <si>
    <t>-1758286516</t>
  </si>
  <si>
    <t>273</t>
  </si>
  <si>
    <t>7492102816-R</t>
  </si>
  <si>
    <t>Kabelové oko lisovací Al GPH 240x12 ALU-F průřez 240mm2 M12</t>
  </si>
  <si>
    <t>-1014270017</t>
  </si>
  <si>
    <t>7493100020</t>
  </si>
  <si>
    <t>Venkovní osvětlení Osvětlovací stožáry sklopné výšky do 6m, metalizovaný, vč. výstroje</t>
  </si>
  <si>
    <t>1691466551</t>
  </si>
  <si>
    <t>275</t>
  </si>
  <si>
    <t>7493100010</t>
  </si>
  <si>
    <t>Venkovní osvětlení Osvětlovací stožáry sklopné výšky do 6 m, žárově zinkovaný, vč. výstroje, stožár nesmí mít dvířka (z důvodu neoprávněného vstupu)</t>
  </si>
  <si>
    <t>456</t>
  </si>
  <si>
    <t>Poznámka k položce:_x000d_
přístup ke svorkovnici bude možný až po sklopení stožáru, kdy se dolní část plně otevře a umožní snadný přístup ke svorkovnicím.</t>
  </si>
  <si>
    <t>7493100030</t>
  </si>
  <si>
    <t>Venkovní osvětlení Osvětlovací stožáry sklopné pro přídavnou montáž rozhlasového zařízení výšky do 6m, žárově zinkovaný, vč. výstroje</t>
  </si>
  <si>
    <t>458</t>
  </si>
  <si>
    <t>277</t>
  </si>
  <si>
    <t>7493100060</t>
  </si>
  <si>
    <t>Venkovní osvětlení Osvětlovací stožáry sklopné výšky od 10 do 12 m, žárově zinkovaný, vč. výstroje, stožár nesmí mít dvířka (z důvodu neoprávněného vstupu)</t>
  </si>
  <si>
    <t>462</t>
  </si>
  <si>
    <t>7493100130</t>
  </si>
  <si>
    <t>Venkovní osvětlení Osvětlovací stožáry pevné Sklápěcí zařízení hydraulické, určeno pro sklápění osvětlovacích stožárů od 9 m do 12 m</t>
  </si>
  <si>
    <t>466</t>
  </si>
  <si>
    <t>279</t>
  </si>
  <si>
    <t>7493100190</t>
  </si>
  <si>
    <t>Venkovní osvětlení Osvětlovací stožáry pevné JŽ 12 Zstožár železniční</t>
  </si>
  <si>
    <t>-1117759532</t>
  </si>
  <si>
    <t>7493100260</t>
  </si>
  <si>
    <t>Venkovní osvětlení Osvětlovací stožáry pevné JŽD 12 Zstožár železniční</t>
  </si>
  <si>
    <t>220419732</t>
  </si>
  <si>
    <t>281</t>
  </si>
  <si>
    <t>7493100270</t>
  </si>
  <si>
    <t>Venkovní osvětlení Osvětlovací stožáry pevné JŽD 14 Zstožár železniční</t>
  </si>
  <si>
    <t>-614696989</t>
  </si>
  <si>
    <t>282</t>
  </si>
  <si>
    <t>7493100210</t>
  </si>
  <si>
    <t>Venkovní osvětlení Osvětlovací stožáry pevné Navíjedlo Z pro železniční stožár JŽ 14m</t>
  </si>
  <si>
    <t>472</t>
  </si>
  <si>
    <t>283</t>
  </si>
  <si>
    <t>7493100220</t>
  </si>
  <si>
    <t>Venkovní osvětlení Osvětlovací stožáry pevné Mísa Z pro železniční stožár JŽ 14m</t>
  </si>
  <si>
    <t>474</t>
  </si>
  <si>
    <t>7493100230</t>
  </si>
  <si>
    <t>Venkovní osvětlení Osvětlovací stožáry pevné Lanko pr. 3 mm pozink protisměrné pravé konstr. 6x19M-FC, suché, dle EN 12385-4</t>
  </si>
  <si>
    <t>476</t>
  </si>
  <si>
    <t>285</t>
  </si>
  <si>
    <t>7493100240</t>
  </si>
  <si>
    <t>Venkovní osvětlení Osvětlovací stožáry pevné Klika Z pro železniční stožár JŽ 14m</t>
  </si>
  <si>
    <t>478</t>
  </si>
  <si>
    <t>7493100310</t>
  </si>
  <si>
    <t>Venkovní osvětlení Osvětlovací věže OSŽ 20 P Zstožár železniční</t>
  </si>
  <si>
    <t>480</t>
  </si>
  <si>
    <t>287</t>
  </si>
  <si>
    <t>7493100410</t>
  </si>
  <si>
    <t>Venkovní osvětlení Výložníky pro osvětlovací stožáry JŽ 1-900/ Zvýložník ke stožáru JŽ, JŽD</t>
  </si>
  <si>
    <t>484</t>
  </si>
  <si>
    <t>7493100440</t>
  </si>
  <si>
    <t>Venkovní osvětlení Výložníky pro osvětlovací stožáry Příruba na sloup prům. 60 mm</t>
  </si>
  <si>
    <t>486</t>
  </si>
  <si>
    <t>289</t>
  </si>
  <si>
    <t>7493100460</t>
  </si>
  <si>
    <t>Venkovní osvětlení Výložníky pro osvětlovací stožáry Dvouramenný</t>
  </si>
  <si>
    <t>488</t>
  </si>
  <si>
    <t>290</t>
  </si>
  <si>
    <t>7493100460-R</t>
  </si>
  <si>
    <t>Výložník nástěnný 150W</t>
  </si>
  <si>
    <t>490</t>
  </si>
  <si>
    <t>291</t>
  </si>
  <si>
    <t>7493100600</t>
  </si>
  <si>
    <t>Venkovní osvětlení Svítidla pro železnici závěsné výbojkové železniční, pro sodík.výbojku NAV,HQI 400W, 220V, váha 15 - 17 kg</t>
  </si>
  <si>
    <t>-724368589</t>
  </si>
  <si>
    <t>7493102520</t>
  </si>
  <si>
    <t>Venkovní osvětlení Příslušenství Zařízení zapalovací pro IZ 35 - 70 W</t>
  </si>
  <si>
    <t>1142151972</t>
  </si>
  <si>
    <t>293</t>
  </si>
  <si>
    <t>7493102530</t>
  </si>
  <si>
    <t>Venkovní osvětlení Příslušenství Zařízení zapalovací pro IZO 50 - 400 W</t>
  </si>
  <si>
    <t>730847580</t>
  </si>
  <si>
    <t>7493100960</t>
  </si>
  <si>
    <t>Venkovní osvětlení Svítidla pro veřejné osvětlení Svítidlo osazené LED technologií s elektronickým předřadníkem, IP65, příkon 38 W, 500x215x85 (např. Vesper)</t>
  </si>
  <si>
    <t>1351488814</t>
  </si>
  <si>
    <t>295</t>
  </si>
  <si>
    <t>7493100990</t>
  </si>
  <si>
    <t>Venkovní osvětlení Svítidla pro veřejné osvětlení Svítidlo osazené LED technologií s elektronickým předřadníkem, IP65, příkon 80 W, 600x215x85 (např. Vesper)</t>
  </si>
  <si>
    <t>2113422809</t>
  </si>
  <si>
    <t>7493101090</t>
  </si>
  <si>
    <t>Venkovní osvětlení Svítidla pro veřejné osvětlení Svítidlo osazené LED technologií s elektronickým předřadníkem, IP65, příkon 117 W, 700x215x85 (např. Vesper)</t>
  </si>
  <si>
    <t>1017676751</t>
  </si>
  <si>
    <t>297</t>
  </si>
  <si>
    <t>7493100581-R</t>
  </si>
  <si>
    <t>Nezávěsné výbojkové železniční, pro sodík.výbojku NAV 150W-400W, 230V</t>
  </si>
  <si>
    <t>494</t>
  </si>
  <si>
    <t>7493100660</t>
  </si>
  <si>
    <t>Venkovní osvětlení Svítidla pro železnici LED svítidlo o příkonu 36 - 55 W určené pro osvětlení venkovních prostor veřejnosti přístupných (nástupiště, přechody kolejiště) na ŽDC, difuzor z plochého tvrzeného skla IK 6 a vyšší</t>
  </si>
  <si>
    <t>500</t>
  </si>
  <si>
    <t xml:space="preserve"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</si>
  <si>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299</t>
  </si>
  <si>
    <t>7493100670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</si>
  <si>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</si>
  <si>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502</t>
  </si>
  <si>
    <t>300</t>
  </si>
  <si>
    <t>7493100680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</si>
  <si>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</si>
  <si>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504</t>
  </si>
  <si>
    <t>301</t>
  </si>
  <si>
    <t>7493100701</t>
  </si>
  <si>
    <t>Venkovní osvětlení Svítidla pro železnici LED svítidlo o příkonu 401 - 600 W určené pro osvětlení venkovních prostor veřejnosti přístupných (nástupiště, přechody kolejiště) na ŽDC.</t>
  </si>
  <si>
    <t>510</t>
  </si>
  <si>
    <t>302</t>
  </si>
  <si>
    <t>7493100702</t>
  </si>
  <si>
    <t>Venkovní osvětlení Svítidla pro železnici LED svítidlo o příkonu 601 - 800 W určené pro osvětlení venkovních prostor veřejnosti přístupných i nepřístupných (osvětlovací věže, přechody kolejiště) na ŽDC</t>
  </si>
  <si>
    <t>512</t>
  </si>
  <si>
    <t>303</t>
  </si>
  <si>
    <t>7493100705</t>
  </si>
  <si>
    <t>Venkovní osvětlení Svítidla pro železnici LED svítidlo o příkonu 1001 - 1300 W určené pro osvětlení venkovních prostor veřejnosti přístupných i nepřístupných (osvětlovací věže, přechody kolejiště) na ŽDC</t>
  </si>
  <si>
    <t>516</t>
  </si>
  <si>
    <t>304</t>
  </si>
  <si>
    <t>7493101970</t>
  </si>
  <si>
    <t>Venkovní osvětlení Svítidla pro montáž na strop nebo stěnu ANTIVANDAL, 2x55W/2G11, třída el. izolace II.</t>
  </si>
  <si>
    <t>-711422257</t>
  </si>
  <si>
    <t>305</t>
  </si>
  <si>
    <t>7493101980</t>
  </si>
  <si>
    <t>Venkovní osvětlení Svítidla pro montáž na strop nebo stěnu ANTIVANDAL, 2x55W/2G11, třída el. izolace II. emergency, s nouzovým zdrojem</t>
  </si>
  <si>
    <t>1556099420</t>
  </si>
  <si>
    <t>306</t>
  </si>
  <si>
    <t>7493101970-R</t>
  </si>
  <si>
    <t>Svítidlo LED stropní / nástěnné do 100 W v provedení ANTIVANDAL, IK10, IPx5</t>
  </si>
  <si>
    <t>1294187931</t>
  </si>
  <si>
    <t>307</t>
  </si>
  <si>
    <t>7493100761</t>
  </si>
  <si>
    <t>Venkovní osvětlení Svítidla pro železnici Soumrakový spínač upevnění na DIN lištu</t>
  </si>
  <si>
    <t>518</t>
  </si>
  <si>
    <t>7493100770</t>
  </si>
  <si>
    <t>Venkovní osvětlení Piktogramy Prosvětlený nápis označení stanice do 2m (jednostranný)</t>
  </si>
  <si>
    <t>1238785848</t>
  </si>
  <si>
    <t>309</t>
  </si>
  <si>
    <t>7493102090</t>
  </si>
  <si>
    <t>Venkovní osvětlení Elektrovýzbroje stožárů a stožárové rozvodnice Stožárová svorkovnice EK 223 / Jistící skříň, k umístění vně stožáru, krytí IP 54, stupeň ochrany: ll, rozměry: šířka - 120 mm, hloubka - 100 mm, výška - 400 mm</t>
  </si>
  <si>
    <t>538</t>
  </si>
  <si>
    <t>310</t>
  </si>
  <si>
    <t>7493102120</t>
  </si>
  <si>
    <t>Venkovní osvětlení Elektrovýzbroje stožárů a stožárové rozvodnice Tlumivka 80W pro rtuťové výbojky</t>
  </si>
  <si>
    <t>544</t>
  </si>
  <si>
    <t>311</t>
  </si>
  <si>
    <t>7493102130</t>
  </si>
  <si>
    <t>Venkovní osvětlení Elektrovýzbroje stožárů a stožárové rozvodnice Tlumivka 125W pro rtuťové výbojky</t>
  </si>
  <si>
    <t>546</t>
  </si>
  <si>
    <t>312</t>
  </si>
  <si>
    <t>7493102150</t>
  </si>
  <si>
    <t>Venkovní osvětlení Elektrovýzbroje stožárů a stožárové rozvodnice Tlumivka 70W pro sodíkové výbojky</t>
  </si>
  <si>
    <t>550</t>
  </si>
  <si>
    <t>313</t>
  </si>
  <si>
    <t>7493102160</t>
  </si>
  <si>
    <t>Venkovní osvětlení Elektrovýzbroje stožárů a stožárové rozvodnice Tlumivka 100W pro sodíkové výbojky</t>
  </si>
  <si>
    <t>552</t>
  </si>
  <si>
    <t>314</t>
  </si>
  <si>
    <t>7493102290</t>
  </si>
  <si>
    <t>Venkovní osvětlení Rozvaděče pro napájení veřejného osvětlení pro 7 - 12 ks 3-f větví</t>
  </si>
  <si>
    <t>560</t>
  </si>
  <si>
    <t>315</t>
  </si>
  <si>
    <t>7493102350</t>
  </si>
  <si>
    <t>Venkovní osvětlení Příslušenství Startér - zapalovač pro zářivky 4-65W</t>
  </si>
  <si>
    <t>562</t>
  </si>
  <si>
    <t>316</t>
  </si>
  <si>
    <t>7493102390</t>
  </si>
  <si>
    <t>Venkovní osvětlení Příslušenství Výbojka sodíková vysokotlaká 70W E27</t>
  </si>
  <si>
    <t>564</t>
  </si>
  <si>
    <t>317</t>
  </si>
  <si>
    <t>7493102400</t>
  </si>
  <si>
    <t>Venkovní osvětlení Příslušenství Výbojka sodíková vysokotlaká 100 W E40</t>
  </si>
  <si>
    <t>566</t>
  </si>
  <si>
    <t>318</t>
  </si>
  <si>
    <t>7493102410</t>
  </si>
  <si>
    <t>Venkovní osvětlení Příslušenství Výbojka sodíková vysokotlaká 150 W, E40</t>
  </si>
  <si>
    <t>568</t>
  </si>
  <si>
    <t>319</t>
  </si>
  <si>
    <t>7493102420</t>
  </si>
  <si>
    <t>Venkovní osvětlení Příslušenství Výbojka sodíková vysokotlaká 250W E40</t>
  </si>
  <si>
    <t>570</t>
  </si>
  <si>
    <t>320</t>
  </si>
  <si>
    <t>7493102430</t>
  </si>
  <si>
    <t>Venkovní osvětlení Příslušenství Výbojka sodíková vysokotlaká 400W E40</t>
  </si>
  <si>
    <t>572</t>
  </si>
  <si>
    <t>321</t>
  </si>
  <si>
    <t>7493102490</t>
  </si>
  <si>
    <t>Venkovní osvětlení Příslušenství Zářivka DZ 11W 2p</t>
  </si>
  <si>
    <t>576</t>
  </si>
  <si>
    <t>322</t>
  </si>
  <si>
    <t>7493102500</t>
  </si>
  <si>
    <t>Venkovní osvětlení Příslušenství Zářivka DZ 36W 4p</t>
  </si>
  <si>
    <t>578</t>
  </si>
  <si>
    <t>323</t>
  </si>
  <si>
    <t>7493102501-R</t>
  </si>
  <si>
    <t>Skleněná led trubice 9W, 4000K, 1300lm, 600 mm</t>
  </si>
  <si>
    <t>666859721</t>
  </si>
  <si>
    <t>324</t>
  </si>
  <si>
    <t>7493102502-R</t>
  </si>
  <si>
    <t>Skleněná led trubice 18W, 4000K, 2600lm, 1200mm</t>
  </si>
  <si>
    <t>1257675218</t>
  </si>
  <si>
    <t>325</t>
  </si>
  <si>
    <t>7493102503-R</t>
  </si>
  <si>
    <t>Skleněná led trubice 23W, 4000K, 3300lm, 1500 mm</t>
  </si>
  <si>
    <t>-1736524745</t>
  </si>
  <si>
    <t>326</t>
  </si>
  <si>
    <t>7493102504-R</t>
  </si>
  <si>
    <t>Led pásek vnitřní 12V, 15-20W/m 4500K</t>
  </si>
  <si>
    <t>-870478858</t>
  </si>
  <si>
    <t>327</t>
  </si>
  <si>
    <t>7493102505-R</t>
  </si>
  <si>
    <t>Lišta nástěnná ALU pro LED pásek - profil N8, 1m</t>
  </si>
  <si>
    <t>1187049028</t>
  </si>
  <si>
    <t>328</t>
  </si>
  <si>
    <t>7493102506-R</t>
  </si>
  <si>
    <t>Kryt - difuzor pro ALU lištu,1m</t>
  </si>
  <si>
    <t>2145108153</t>
  </si>
  <si>
    <t>329</t>
  </si>
  <si>
    <t>7493102507-R</t>
  </si>
  <si>
    <t>Zdroj pro LED pásek 50W</t>
  </si>
  <si>
    <t>-1477144692</t>
  </si>
  <si>
    <t>330</t>
  </si>
  <si>
    <t>7493102508-R</t>
  </si>
  <si>
    <t xml:space="preserve">Regulace osvětlení - napájecí zdroj sběrnice DALI 70mA SELV_x000d_
</t>
  </si>
  <si>
    <t>1482331245</t>
  </si>
  <si>
    <t>331</t>
  </si>
  <si>
    <t>7493102509-R</t>
  </si>
  <si>
    <t>Regulace osvětlení - nástěnný dálkový ovladač, pro řízení osvětlení Casambi</t>
  </si>
  <si>
    <t>1359433923</t>
  </si>
  <si>
    <t>332</t>
  </si>
  <si>
    <t>7493102510-R</t>
  </si>
  <si>
    <t>Regulace osvětlení - stmívatelný LED driver, BT Casambi max 60W IP20</t>
  </si>
  <si>
    <t>573269812</t>
  </si>
  <si>
    <t>333</t>
  </si>
  <si>
    <t>7493102511-R</t>
  </si>
  <si>
    <t>Regulace osvětlení - senzor jasu a přítomnosti osob pro řízení osvětlení - Základna pro senzor pohybu</t>
  </si>
  <si>
    <t>-293025837</t>
  </si>
  <si>
    <t>334</t>
  </si>
  <si>
    <t>7493102512-R</t>
  </si>
  <si>
    <t>Regulace osvětlení - senzor jasu a přítomnosti osob pro řízení osvětlení - PIR senzor pohybu, pro řízení osvětlení Casambi</t>
  </si>
  <si>
    <t>1471799876</t>
  </si>
  <si>
    <t>335</t>
  </si>
  <si>
    <t>7493102513-R</t>
  </si>
  <si>
    <t>Regulace osvětlení - driver s možností řízení intenzity osvětlení a teploty světla - bezdrátový BT, RF modul, pro 2x0-10V, 2CH TW CCT řízení osvětlení Casambi</t>
  </si>
  <si>
    <t>1129838916</t>
  </si>
  <si>
    <t>336</t>
  </si>
  <si>
    <t>7493102514-R</t>
  </si>
  <si>
    <t>1279663098</t>
  </si>
  <si>
    <t>337</t>
  </si>
  <si>
    <t>7493102515-R</t>
  </si>
  <si>
    <t>Led žárovka 7W 4000K</t>
  </si>
  <si>
    <t>662749731</t>
  </si>
  <si>
    <t>338</t>
  </si>
  <si>
    <t>7493102516-R</t>
  </si>
  <si>
    <t>Led žárovka 23W 4000K</t>
  </si>
  <si>
    <t>-1317714895</t>
  </si>
  <si>
    <t>339</t>
  </si>
  <si>
    <t>7493102517-R</t>
  </si>
  <si>
    <t>Elektroinstalační materiál Svítidla LED zářivkové IP40 Interiérové svítidlo LED pro administrativní a komerční prostory s elektronickým předřadníkem, IP40, příkon 70 W, délka 3200 mm</t>
  </si>
  <si>
    <t>822409025</t>
  </si>
  <si>
    <t>340</t>
  </si>
  <si>
    <t>7493102518-R</t>
  </si>
  <si>
    <t>Elektroinstalační materiál Svítidla LED zářivkové IP40 Interiérové svítidlo LED pro administrativní a komerční prostory s elektronickým předřadníkem, IP40, příkon 80 W, délka 5000 mm</t>
  </si>
  <si>
    <t>-205175405</t>
  </si>
  <si>
    <t>341</t>
  </si>
  <si>
    <t>7493102650</t>
  </si>
  <si>
    <t>Venkovní osvětlení Řídící systém silnoproudu Zdrouj DSP30-24/DIN</t>
  </si>
  <si>
    <t>582</t>
  </si>
  <si>
    <t>342</t>
  </si>
  <si>
    <t>7493102660</t>
  </si>
  <si>
    <t>Venkovní osvětlení Řídící systém silnoproudu Modul DOOS 3 (řídícím jednotka pro 3 okruhy osvětlení)</t>
  </si>
  <si>
    <t>584</t>
  </si>
  <si>
    <t>343</t>
  </si>
  <si>
    <t>7493102670</t>
  </si>
  <si>
    <t>Venkovní osvětlení Řídící systém silnoproudu Modul DOOS 8 (řídícím jednotka pro 8 okruhů osvětlení)</t>
  </si>
  <si>
    <t>586</t>
  </si>
  <si>
    <t>344</t>
  </si>
  <si>
    <t>7493300100</t>
  </si>
  <si>
    <t>Elektrický ohřev výhybek (EOV) Periferní rozváděče Rozváděč ohřevu výměn pro 2 výhybky s měřením a podřízenou jednotkou</t>
  </si>
  <si>
    <t>1194688869</t>
  </si>
  <si>
    <t>345</t>
  </si>
  <si>
    <t>7493300040</t>
  </si>
  <si>
    <t>Elektrický ohřev výhybek (EOV) Periferní rozváděče Rozváděč ohřevu výměn pro 6 výhybek s měřením a podřízenou jednotkou</t>
  </si>
  <si>
    <t>-1554866254</t>
  </si>
  <si>
    <t>346</t>
  </si>
  <si>
    <t>7493300014-R</t>
  </si>
  <si>
    <t>Podřízená jednotka pro ohřev výměn</t>
  </si>
  <si>
    <t>596</t>
  </si>
  <si>
    <t>347</t>
  </si>
  <si>
    <t>7493300015-R</t>
  </si>
  <si>
    <t>Měření pro ohřev výměn</t>
  </si>
  <si>
    <t>598</t>
  </si>
  <si>
    <t>348</t>
  </si>
  <si>
    <t>7493300130</t>
  </si>
  <si>
    <t>Elektrický ohřev výhybek (EOV) Řídící rozváděče Rozváděč pro ovládání a signalizaci, podřízený, 4 okruhy,do 7 rozvaděčů,do 40 okruhů VO a až se 32 připojenými vyhybkami EOV</t>
  </si>
  <si>
    <t>600</t>
  </si>
  <si>
    <t>349</t>
  </si>
  <si>
    <t>7493300140</t>
  </si>
  <si>
    <t>Elektrický ohřev výhybek (EOV) Řídící rozváděče Rozváděč pro ovládání a signalizaci, podřízený, 8 okruhů,do 7 rozvaděčů,do 40 okruhů VO a až se 32 připojenými vyhybkami EOV</t>
  </si>
  <si>
    <t>602</t>
  </si>
  <si>
    <t>350</t>
  </si>
  <si>
    <t>7493300300</t>
  </si>
  <si>
    <t>Elektrický ohřev výhybek (EOV) Topná souprava pro výhybku se žlabovým pražcem J491:6,6-190,J491:7,5-190aJ491:9-190</t>
  </si>
  <si>
    <t>604</t>
  </si>
  <si>
    <t>351</t>
  </si>
  <si>
    <t>7493300440</t>
  </si>
  <si>
    <t>Elektrický ohřev výhybek (EOV) Topná souprava pro výhybku s nežlabovým pražcem J491:9-300aJ491:11-300</t>
  </si>
  <si>
    <t>606</t>
  </si>
  <si>
    <t>352</t>
  </si>
  <si>
    <t>7493300780</t>
  </si>
  <si>
    <t>Elektrický ohřev výhybek (EOV) Příslušenství Srážkové čidlo včetně držáku</t>
  </si>
  <si>
    <t>608</t>
  </si>
  <si>
    <t>353</t>
  </si>
  <si>
    <t>7493300790</t>
  </si>
  <si>
    <t>Elektrický ohřev výhybek (EOV) Příslušenství Závějové čidlo</t>
  </si>
  <si>
    <t>610</t>
  </si>
  <si>
    <t>354</t>
  </si>
  <si>
    <t>7493300800</t>
  </si>
  <si>
    <t>Elektrický ohřev výhybek (EOV) Příslušenství Čidlo teploty venkovní</t>
  </si>
  <si>
    <t>612</t>
  </si>
  <si>
    <t>355</t>
  </si>
  <si>
    <t>7493300880</t>
  </si>
  <si>
    <t>Elektrický ohřev výhybek (EOV) Příslušenství Svorkovnicová skříňka MX EOV</t>
  </si>
  <si>
    <t>614</t>
  </si>
  <si>
    <t>7493300890</t>
  </si>
  <si>
    <t>Elektrický ohřev výhybek (EOV) Příslušenství Sada pro ohřev táhel - žlabový pražec</t>
  </si>
  <si>
    <t>616</t>
  </si>
  <si>
    <t>357</t>
  </si>
  <si>
    <t>7493300900</t>
  </si>
  <si>
    <t>Elektrický ohřev výhybek (EOV) Příslušenství Sada pro ohřev táhel - mezipražcový štěrkový prostor</t>
  </si>
  <si>
    <t>618</t>
  </si>
  <si>
    <t>7493301160</t>
  </si>
  <si>
    <t>Elektrický ohřev výhybek (EOV) Topná tyč pro EOV na výhybku tvaru UIC60 a S49 2.generace J 1:9/190; J 1:9(11)/300; J 1:12/500; J 1:14/760; J 1:18,5/1.200 o l = 2870 mm, P = 900W</t>
  </si>
  <si>
    <t>620</t>
  </si>
  <si>
    <t>359</t>
  </si>
  <si>
    <t>7493300960</t>
  </si>
  <si>
    <t>Elektrický ohřev výhybek (EOV) SW do PLC</t>
  </si>
  <si>
    <t>622</t>
  </si>
  <si>
    <t>7493300970</t>
  </si>
  <si>
    <t>Elektrický ohřev výhybek (EOV) SW Parametrizace PLC</t>
  </si>
  <si>
    <t>624</t>
  </si>
  <si>
    <t>361</t>
  </si>
  <si>
    <t>7493300980</t>
  </si>
  <si>
    <t>Elektrický ohřev výhybek (EOV) SW Parametrizace komunikace</t>
  </si>
  <si>
    <t>626</t>
  </si>
  <si>
    <t>362</t>
  </si>
  <si>
    <t>7493300990</t>
  </si>
  <si>
    <t>Elektrický ohřev výhybek (EOV) SW Odzkoušení rozváděče</t>
  </si>
  <si>
    <t>628</t>
  </si>
  <si>
    <t>363</t>
  </si>
  <si>
    <t>7493301060</t>
  </si>
  <si>
    <t>Elektrický ohřev výhybek (EOV) SW Parametrizace rozváděče</t>
  </si>
  <si>
    <t>1500147907</t>
  </si>
  <si>
    <t>364</t>
  </si>
  <si>
    <t>7493301070</t>
  </si>
  <si>
    <t>Elektrický ohřev výhybek (EOV) SW Parametrizace okruhu OV (na okruh OV), dle počtu okruhů osvětlení</t>
  </si>
  <si>
    <t>715795769</t>
  </si>
  <si>
    <t>365</t>
  </si>
  <si>
    <t>7493301080</t>
  </si>
  <si>
    <t>Elektrický ohřev výhybek (EOV) SW Parametrizace okruhu EOV (na výhybku), dle počtu výhybek</t>
  </si>
  <si>
    <t>1855352926</t>
  </si>
  <si>
    <t>366</t>
  </si>
  <si>
    <t>7498100090</t>
  </si>
  <si>
    <t>DŘT, SKŘ technologie DŘT a SKŘ skříně pro automatizaci Dálkový ovladač úsekových odpojovačů řízený automatem PLC pro dálkové ovládání motorových pohonů trakčních odpojovačů pro 16 motorových pohonů</t>
  </si>
  <si>
    <t>-1833319159</t>
  </si>
  <si>
    <t>367</t>
  </si>
  <si>
    <t>7493500070</t>
  </si>
  <si>
    <t>Dálkové ovládání úsekových odpojovačů ( DOÚO ) Ovladače Napájecí souprava DOÚO s oddělovacím transformátorem a HIS</t>
  </si>
  <si>
    <t>638</t>
  </si>
  <si>
    <t>368</t>
  </si>
  <si>
    <t>7493500080</t>
  </si>
  <si>
    <t>Dálkové ovládání úsekových odpojovačů ( DOÚO ) Svorkovnicové skříně plastová do venkovního prostředí do 40 svorek</t>
  </si>
  <si>
    <t>-112361159</t>
  </si>
  <si>
    <t>369</t>
  </si>
  <si>
    <t>7493600010-R</t>
  </si>
  <si>
    <t>Přípojková skříň pro vodiče do průřezu 50 mm2 (SP) 1 sada-2sady poj. spodků 00</t>
  </si>
  <si>
    <t>640</t>
  </si>
  <si>
    <t>370</t>
  </si>
  <si>
    <t>7493600770</t>
  </si>
  <si>
    <t>Kabelové a zásuvkové skříně, elektroměrové rozvaděče Skříně elektroměrové pro přímé měření Rozváděč pro jednosazbový/dvousazbový jednofázový elektroměr do 25A do výklenku ve stěně (zděném pilíři), PUR lak</t>
  </si>
  <si>
    <t>896927880</t>
  </si>
  <si>
    <t>371</t>
  </si>
  <si>
    <t>7493600790</t>
  </si>
  <si>
    <t>Kabelové a zásuvkové skříně, elektroměrové rozvaděče Skříně elektroměrové pro přímé měření Rozváděč pro jednosazbový/dvousazbový jednofázový elektroměr do 25A kompaktní pilíř včetně základu, PUR lak</t>
  </si>
  <si>
    <t>426861314</t>
  </si>
  <si>
    <t>372</t>
  </si>
  <si>
    <t>7493600800</t>
  </si>
  <si>
    <t>Kabelové a zásuvkové skříně, elektroměrové rozvaděče Skříně elektroměrové pro přímé měření Rozváděč pro jednosazbový třífázový elektroměr 40A až 80A do výklenku ve stěně (zděném pilíři), PUR lak</t>
  </si>
  <si>
    <t>829967098</t>
  </si>
  <si>
    <t>373</t>
  </si>
  <si>
    <t>7493600830</t>
  </si>
  <si>
    <t>Kabelové a zásuvkové skříně, elektroměrové rozvaděče Skříně elektroměrové pro přímé měření Rozváděč pro jednosazbový třífázový elektroměr 40A až 80A kompaktní pilíř včetně základu, PUR lak</t>
  </si>
  <si>
    <t>-736507826</t>
  </si>
  <si>
    <t>374</t>
  </si>
  <si>
    <t>7493600860</t>
  </si>
  <si>
    <t>Kabelové a zásuvkové skříně, elektroměrové rozvaděče Skříně elektroměrové pro přímé měření Rozváděč pro dvousazbový třífázový elektroměr 40A až 80A do výklenku ve stěně (zděném pilíři), PUR lak</t>
  </si>
  <si>
    <t>676221622</t>
  </si>
  <si>
    <t>375</t>
  </si>
  <si>
    <t>7493600890</t>
  </si>
  <si>
    <t>Kabelové a zásuvkové skříně, elektroměrové rozvaděče Skříně elektroměrové pro přímé měření Rozváděč pro dvousazbový třífázový elektroměr 40A až 80A kompaktní pilíř včetně základu, PUR lak</t>
  </si>
  <si>
    <t>518985264</t>
  </si>
  <si>
    <t>376</t>
  </si>
  <si>
    <t>7493600762-R</t>
  </si>
  <si>
    <t>Rozváděč elektroměrový pro nepřímé měření do výklenku ve/na stěně (zděném pilíři)</t>
  </si>
  <si>
    <t>646</t>
  </si>
  <si>
    <t>377</t>
  </si>
  <si>
    <t>7493600911</t>
  </si>
  <si>
    <t>Kabelové a zásuvkové skříně, elektroměrové rozvaděče Skříně elektroměrové pro nepřímé měření Elektroměrový rozváděč pro nepřímé měření, kompaktní pilíř včetně základu, PUR lak</t>
  </si>
  <si>
    <t>1430656948</t>
  </si>
  <si>
    <t>378</t>
  </si>
  <si>
    <t>7493601030-R</t>
  </si>
  <si>
    <t>Kabelové a zásuvkové skříně, elektroměrové rozvaděče Prázdné skříně a pilíře Sokly a základy pro plastové pilíře, základ soklu venkovní min. IP44, šíře 560mm, výška 600mm, hloubka 230mm</t>
  </si>
  <si>
    <t>650</t>
  </si>
  <si>
    <t>379</t>
  </si>
  <si>
    <t>7493601040-R</t>
  </si>
  <si>
    <t>Kabelové a zásuvkové skříně, elektroměrové rozvaděče Prázdné skříně a pilíře Sokly a základy pro plastové pilíře, sokl venkovní min. IP44, šíře 420mm, výška 600mm, hloubka 216mm</t>
  </si>
  <si>
    <t>652</t>
  </si>
  <si>
    <t>380</t>
  </si>
  <si>
    <t>7493601050-R</t>
  </si>
  <si>
    <t>Kabelové a zásuvkové skříně, elektroměrové rozvaděče Prázdné skříně a pilíře pro upevnění na sokl a základ pro plastové pilíře, venkovní min. IP 44, šíře 420mm, výška 600mm, hloubka do 240mm</t>
  </si>
  <si>
    <t>654</t>
  </si>
  <si>
    <t>381</t>
  </si>
  <si>
    <t>7493601060-R</t>
  </si>
  <si>
    <t>Kabelové a zásuvkové skříně, elektroměrové rozvaděče Prázdné skříně a pilíře pro upevnění na sokl a základ pro plastové pilíře, venkovní min. IP 44, šíře 550mm, výška 700mm, hloubka do 240mm</t>
  </si>
  <si>
    <t>656</t>
  </si>
  <si>
    <t>382</t>
  </si>
  <si>
    <t>7493601220</t>
  </si>
  <si>
    <t>Kabelové a zásuvkové skříně, elektroměrové rozvaděče Prázdné skříně a pilíře Skříň plastová do výklenku ve stěně (zděném pilíři), IP44, šířka 600 mm, výška 700 mm, hloubka do 400 mm, PUR lak</t>
  </si>
  <si>
    <t>658</t>
  </si>
  <si>
    <t>383</t>
  </si>
  <si>
    <t>7493601600-R</t>
  </si>
  <si>
    <t>Zásuvkový stojan zařízení služeb pro 1 odběratele bez inteligence</t>
  </si>
  <si>
    <t>1065513854</t>
  </si>
  <si>
    <t>384</t>
  </si>
  <si>
    <t>7493601601-R</t>
  </si>
  <si>
    <t>Zásuvkový stojan zařízení služeb pro 1 odběratele s inteligencí</t>
  </si>
  <si>
    <t>-909530210</t>
  </si>
  <si>
    <t>385</t>
  </si>
  <si>
    <t>7493601602-R</t>
  </si>
  <si>
    <t>Zásuvkový stojan zařízení služeb pro 2 odběratele bez inteligence</t>
  </si>
  <si>
    <t>-1846289050</t>
  </si>
  <si>
    <t>7493601603-R</t>
  </si>
  <si>
    <t>Zásuvkový stojan zařízení služeb pro 2 odběratele s inteligencí</t>
  </si>
  <si>
    <t>-98153732</t>
  </si>
  <si>
    <t>387</t>
  </si>
  <si>
    <t>7493601604-R</t>
  </si>
  <si>
    <t>Zásuvkový stojan zařízení služeb pro 3 odběratele bez inteligence</t>
  </si>
  <si>
    <t>-2064540599</t>
  </si>
  <si>
    <t>7493601605-R</t>
  </si>
  <si>
    <t>Zásuvkový stojan zařízení služeb pro 3 odběratele s inteligencí</t>
  </si>
  <si>
    <t>-919757766</t>
  </si>
  <si>
    <t>389</t>
  </si>
  <si>
    <t>7493601606-R</t>
  </si>
  <si>
    <t>Zásuvkový stojan zařízení služeb pro 4 odběratele bez inteligence</t>
  </si>
  <si>
    <t>-2144527757</t>
  </si>
  <si>
    <t>390</t>
  </si>
  <si>
    <t>7493601607-R</t>
  </si>
  <si>
    <t>Zásuvkový stojan zařízení služeb pro 4 odběratele s inteligencí</t>
  </si>
  <si>
    <t>115067309</t>
  </si>
  <si>
    <t>391</t>
  </si>
  <si>
    <t>7494000024</t>
  </si>
  <si>
    <t>Rozvodnicové a rozváděčové skříně Distri Rozvodnicové skříně Plastové Nástěnné (IP40) - otevírání nahoru pro nástěnnou montáž, neprůhledné dveře, otevírání nahoru, řad 1, modulů v řadě 18, krytí IP40, PE+N, bílá</t>
  </si>
  <si>
    <t>662</t>
  </si>
  <si>
    <t>392</t>
  </si>
  <si>
    <t>7494000026</t>
  </si>
  <si>
    <t>Rozvodnicové a rozváděčové skříně Distri Rozvodnicové skříně Plastové Nástěnné (IP40) - otevírání nahoru pro nástěnnou montáž, neprůhledné dveře, otevírání nahoru, řad 2, modulů v řadě 20, krytí IP40, PE+N, bílá</t>
  </si>
  <si>
    <t>664</t>
  </si>
  <si>
    <t>393</t>
  </si>
  <si>
    <t>7494000036</t>
  </si>
  <si>
    <t>Rozvodnicové a rozváděčové skříně Distri Rozvodnicové skříně Plastové Zapuštěné (IP40) pro zapuštěnou montáž, neprůhledné dveře, řad 1, modulů v řadě 14, krytí IP40, PE+N, bílá</t>
  </si>
  <si>
    <t>666</t>
  </si>
  <si>
    <t>394</t>
  </si>
  <si>
    <t>7494000016</t>
  </si>
  <si>
    <t>Rozvodnicové a rozváděčové skříně Distri Rozvodnicové skříně Plastové Nástěnné (IP40) pro nástěnnou montáž, průhledné dveře, řad 2, modulů v řadě 14, krytí IP40, PE+N, bílá</t>
  </si>
  <si>
    <t>-1816767352</t>
  </si>
  <si>
    <t>395</t>
  </si>
  <si>
    <t>7494001186</t>
  </si>
  <si>
    <t>Rozvodnicové a rozváděčové skříně Distri Rozváděčové skříně Řadové (IP40) - oceloplechové krytí IP40, jednokřídlé dveře, V x Š x H 1800 x 600 x 400</t>
  </si>
  <si>
    <t>88688481</t>
  </si>
  <si>
    <t>396</t>
  </si>
  <si>
    <t>7494001384</t>
  </si>
  <si>
    <t>Rozvodnicové a rozváděčové skříně Distri Rozváděčové skříně Řadové (IP40) - oceloplechové krytí IP40, dvoukřídlé dveře, V x Š x H 2200 x 1200 x 300</t>
  </si>
  <si>
    <t>684</t>
  </si>
  <si>
    <t>397</t>
  </si>
  <si>
    <t>7494003124</t>
  </si>
  <si>
    <t>Modulární přístroje Jističe do 80 A; 10 kA 1-pólové In 10 A, Ue AC 230 V / DC 72 V, charakteristika B, 1pól, Icn 10 kA</t>
  </si>
  <si>
    <t>265846050</t>
  </si>
  <si>
    <t>398</t>
  </si>
  <si>
    <t>7494003128</t>
  </si>
  <si>
    <t>Modulární přístroje Jističe do 80 A; 10 kA 1-pólové In 16 A, Ue AC 230 V / DC 72 V, charakteristika B, 1pól, Icn 10 kA</t>
  </si>
  <si>
    <t>922706228</t>
  </si>
  <si>
    <t>399</t>
  </si>
  <si>
    <t>7494003122</t>
  </si>
  <si>
    <t>Modulární přístroje Jističe do 80 A; 10 kA 1-pólové In 6 A, Ue AC 230 V / DC 72 V, charakteristika B, 1pól, Icn 10 kA</t>
  </si>
  <si>
    <t>2100631070</t>
  </si>
  <si>
    <t>400</t>
  </si>
  <si>
    <t>7494003136</t>
  </si>
  <si>
    <t>Modulární přístroje Jističe do 80 A; 10 kA 1-pólové In 40 A, Ue AC 230 V / DC 72 V, charakteristika B, 1pól, Icn 10 kA</t>
  </si>
  <si>
    <t>201508841</t>
  </si>
  <si>
    <t>401</t>
  </si>
  <si>
    <t>7494003216</t>
  </si>
  <si>
    <t>Modulární přístroje Jističe do 80 A; 10 kA 1+N-pólové In 10 A, Ue AC 230 V / DC 72 V, charakteristika B, 1+N-pól, Icn 10 kA</t>
  </si>
  <si>
    <t>-292555780</t>
  </si>
  <si>
    <t>402</t>
  </si>
  <si>
    <t>7494003220</t>
  </si>
  <si>
    <t>Modulární přístroje Jističe do 80 A; 10 kA 1+N-pólové In 16 A, Ue AC 230 V / DC 72 V, charakteristika B, 1+N-pól, Icn 10 kA</t>
  </si>
  <si>
    <t>-976850452</t>
  </si>
  <si>
    <t>403</t>
  </si>
  <si>
    <t>7494003232</t>
  </si>
  <si>
    <t>Modulární přístroje Jističe do 80 A; 10 kA 1+N-pólové In 63 A, Ue AC 230 V / DC 72 V, charakteristika B, 1+N-pól, Icn 10 kA</t>
  </si>
  <si>
    <t>-749689116</t>
  </si>
  <si>
    <t>404</t>
  </si>
  <si>
    <t>7494003326</t>
  </si>
  <si>
    <t>Modulární přístroje Jističe do 80 A; 10 kA 2-pólové In 10 A, Ue AC 230/400 V / DC 144 V, charakteristika C, 2pól, Icn 10 kA</t>
  </si>
  <si>
    <t>-2071538956</t>
  </si>
  <si>
    <t>405</t>
  </si>
  <si>
    <t>7494003386</t>
  </si>
  <si>
    <t>Modulární přístroje Jističe do 80 A; 10 kA 3-pólové In 16 A, Ue AC 230/400 V / DC 216 V, charakteristika B, 3pól, Icn 10 kA</t>
  </si>
  <si>
    <t>-325625887</t>
  </si>
  <si>
    <t>406</t>
  </si>
  <si>
    <t>7494003626</t>
  </si>
  <si>
    <t>Modulární přístroje Jističe do 125 A; 10 kA 3-pólové In 125 A, Ue AC 230/400 V / DC 216 V, charakteristika B, 3pól, Icn 10 kA</t>
  </si>
  <si>
    <t>-1675645488</t>
  </si>
  <si>
    <t>407</t>
  </si>
  <si>
    <t>7494003474</t>
  </si>
  <si>
    <t>Modulární přístroje Jističe do 80 A; 10 kA 3+N-pólové In 10 A, Ue AC 230/400 V / DC 216 V, charakteristika B, 3+N-pól, Icn 10 kA</t>
  </si>
  <si>
    <t>161135475</t>
  </si>
  <si>
    <t>408</t>
  </si>
  <si>
    <t>7494003478</t>
  </si>
  <si>
    <t>Modulární přístroje Jističe do 80 A; 10 kA 3+N-pólové In 16 A, Ue AC 230/400 V / DC 216 V, charakteristika B, 3+N-pól, Icn 10 kA</t>
  </si>
  <si>
    <t>-1918577931</t>
  </si>
  <si>
    <t>409</t>
  </si>
  <si>
    <t>7494003656</t>
  </si>
  <si>
    <t>Modulární přístroje Jističe Příslušenství 1x zapínací kontakt, 1x rozpínací kontakt, testovací tlačítko, např. pro LTE, LTN, LVN, MSO</t>
  </si>
  <si>
    <t>750</t>
  </si>
  <si>
    <t>410</t>
  </si>
  <si>
    <t>7494003666</t>
  </si>
  <si>
    <t>Modulární přístroje Jističe Příslušenství 2x rozpínací kontakt, např. pro LTE, LTN, LVN, MSO</t>
  </si>
  <si>
    <t>754</t>
  </si>
  <si>
    <t>411</t>
  </si>
  <si>
    <t>7494003806</t>
  </si>
  <si>
    <t>Modulární přístroje Proudové chrániče 10 kA typ AC 2-pólové In 25 A, Ue AC 230/400 V, Idn 30 mA, 2pól, Inc 10 kA, typ AC</t>
  </si>
  <si>
    <t>539530837</t>
  </si>
  <si>
    <t>412</t>
  </si>
  <si>
    <t>7494003860</t>
  </si>
  <si>
    <t>Modulární přístroje Proudové chrániče 10 kA typ A 2-pólové In 40 A, Ue AC 230/400 V, Idn 100 mA, 2pól, Inc 10 kA, typ A</t>
  </si>
  <si>
    <t>1115845806</t>
  </si>
  <si>
    <t>413</t>
  </si>
  <si>
    <t>7494003880</t>
  </si>
  <si>
    <t>Modulární přístroje Proudové chrániče 10 kA typ A 4-pólové In 40 A, Ue AC 230/400 V, Idn 100 mA, 4pól, Inc 10 kA, typ A</t>
  </si>
  <si>
    <t>-878235833</t>
  </si>
  <si>
    <t>414</t>
  </si>
  <si>
    <t>7494003886</t>
  </si>
  <si>
    <t>Modulární přístroje Proudové chrániče 10 kA typ A 4-pólové In 40 A, Ue AC 230/400 V, Idn 300 mA, 4pól, Inc 10 kA, typ A</t>
  </si>
  <si>
    <t>-442727790</t>
  </si>
  <si>
    <t>415</t>
  </si>
  <si>
    <t>7494004090-R</t>
  </si>
  <si>
    <t>Modulární přístroje Přepěťové ochrany Svodiče bleskových proudů typ 1, Iimp 50 kA, zhášecí zkratový proud 50 kA, jiskřiště, 1pól</t>
  </si>
  <si>
    <t>684799409</t>
  </si>
  <si>
    <t>416</t>
  </si>
  <si>
    <t>7494004092-R</t>
  </si>
  <si>
    <t>Modulární přístroje Přepěťové ochrany Svodiče bleskových proudů typ 1, Iimp 100 kA, součtové jiskřiště mezi PE a N, jiskřiště, N-pól</t>
  </si>
  <si>
    <t>1388169482</t>
  </si>
  <si>
    <t>417</t>
  </si>
  <si>
    <t>7494004104</t>
  </si>
  <si>
    <t>Modulární přístroje Přepěťové ochrany Kombinované svodiče bleskových proudů a přepětí typ 1+2, Iimp 12,5 kA, Uc AC 335 V, výměnné moduly, se signalizací, varistor, 3pól</t>
  </si>
  <si>
    <t>778</t>
  </si>
  <si>
    <t>7494004108</t>
  </si>
  <si>
    <t>Modulární přístroje Přepěťové ochrany Kombinované svodiče bleskových proudů a přepětí typ 1+2, Iimp 12,5 kA, Uc AC 335 V, výměnné moduly, se signalizací, varistor, jiskřiště, 3+N-pól</t>
  </si>
  <si>
    <t>-325776481</t>
  </si>
  <si>
    <t>419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</si>
  <si>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</si>
  <si>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</si>
  <si>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-510590136</t>
  </si>
  <si>
    <t>7494004136</t>
  </si>
  <si>
    <t>Modulární přístroje Přepěťové ochrany Svodiče přepětí typ 2, Imax 40 kA, Uc AC 350 V, výměnné moduly, se signalizací, varistor, 1pól</t>
  </si>
  <si>
    <t>771953475</t>
  </si>
  <si>
    <t>421</t>
  </si>
  <si>
    <t>7494004124</t>
  </si>
  <si>
    <t>Modulární přístroje Přepěťové ochrany Svodiče přepětí typ 2, Imax 40 kA, Uc AC 350 V, výměnné moduly, se signalizací, varistor, 3pól</t>
  </si>
  <si>
    <t>780</t>
  </si>
  <si>
    <t>7494004352</t>
  </si>
  <si>
    <t>Modulární přístroje Spínací přístroje Instalační relé Un AC 230 V, AC/DC 24 V, 2x přepínací kontakt 8 A, červená signálka</t>
  </si>
  <si>
    <t>-407799472</t>
  </si>
  <si>
    <t>423</t>
  </si>
  <si>
    <t>7494004406</t>
  </si>
  <si>
    <t>Modulární přístroje Spínací přístroje Časová relé Un AC 24 - 230 V, DC 24 - 220 V, 3x přepínací kontakt 8 A, počet funkcí 18</t>
  </si>
  <si>
    <t>802</t>
  </si>
  <si>
    <t>7494004426</t>
  </si>
  <si>
    <t>Modulární přístroje Spínací přístroje Spínací hodiny In 16 A, Uc AC 230 V, 1x přepínací kontakt, týdenní program, 1 kanál, funkce astro, jazyk CS, EN, DE, PL, RU, IT, FR, ES, PT, NL, DA, FI, NO, SV, TR, záloha chodu</t>
  </si>
  <si>
    <t>806</t>
  </si>
  <si>
    <t>425</t>
  </si>
  <si>
    <t>7494010264</t>
  </si>
  <si>
    <t>Přístroje pro spínání a ovládání Měřící přístroje, elektroměry Ostatní měřící přístroje Fotosnímač Turnus 200 ke spínacím hodinám</t>
  </si>
  <si>
    <t>904508819</t>
  </si>
  <si>
    <t>426</t>
  </si>
  <si>
    <t>7494010264-R</t>
  </si>
  <si>
    <t>Fotosenzor SKS-100 - čidlo k SOU</t>
  </si>
  <si>
    <t>-1305179904</t>
  </si>
  <si>
    <t>427</t>
  </si>
  <si>
    <t>7494004440</t>
  </si>
  <si>
    <t>Modulární přístroje Spínací přístroje Monitorovací relé Napětí sledování nadpětí, podpětí a výpadku fáze, Un AC 230 V, 1x přepínací kontakt 8 A</t>
  </si>
  <si>
    <t>810</t>
  </si>
  <si>
    <t>428</t>
  </si>
  <si>
    <t>7494004444-R</t>
  </si>
  <si>
    <t>Přednostní proudová relé - do 63 A, 1x rozpínací kontakt</t>
  </si>
  <si>
    <t>812</t>
  </si>
  <si>
    <t>429</t>
  </si>
  <si>
    <t>7494004484-R</t>
  </si>
  <si>
    <t xml:space="preserve">Vačkový silový spínač  - jednopólový - do 25 A - vypínač 0-1</t>
  </si>
  <si>
    <t>814</t>
  </si>
  <si>
    <t>430</t>
  </si>
  <si>
    <t>7494004485-R</t>
  </si>
  <si>
    <t xml:space="preserve">Vačkový silový spínač  - jednopólový - do 250 A -  vypínač 0-1</t>
  </si>
  <si>
    <t>816</t>
  </si>
  <si>
    <t>431</t>
  </si>
  <si>
    <t>7494004486-R</t>
  </si>
  <si>
    <t>Vačkový silový spínač - přepínač jednopólový do 63 A - přepínač 1-0-1</t>
  </si>
  <si>
    <t>818</t>
  </si>
  <si>
    <t>7494004495</t>
  </si>
  <si>
    <t xml:space="preserve">Vačkový silový spínač  - jednopólový - do 160 A -  vypínač 0-1</t>
  </si>
  <si>
    <t>-783650007</t>
  </si>
  <si>
    <t>433</t>
  </si>
  <si>
    <t>7494004487-R</t>
  </si>
  <si>
    <t>Vačkový silový spínač - vypínač - třípólový - do 63 A - vypínač 0-1</t>
  </si>
  <si>
    <t>820</t>
  </si>
  <si>
    <t>434</t>
  </si>
  <si>
    <t>7494004488-R</t>
  </si>
  <si>
    <t>Vačkový silový spínač - vypínač - třípólový - do 160 A - vypínač 0-1</t>
  </si>
  <si>
    <t>822</t>
  </si>
  <si>
    <t>435</t>
  </si>
  <si>
    <t>7494004489-R</t>
  </si>
  <si>
    <t>Vačkový silový spínač - přepínač třípólový - do 63 A - přepínač 1-0-1</t>
  </si>
  <si>
    <t>824</t>
  </si>
  <si>
    <t>436</t>
  </si>
  <si>
    <t>7494004490-R</t>
  </si>
  <si>
    <t>Vypínač modulární - In 20-63 A, Ue AC 250 V, 1pól</t>
  </si>
  <si>
    <t>826</t>
  </si>
  <si>
    <t>437</t>
  </si>
  <si>
    <t>7494004654</t>
  </si>
  <si>
    <t>Modulární přístroje Ostatní přístroje -modulární přístroje Elektrické zdroje výkon 10 VA, Upri AC 230 V, Usec AC 24 V, DC 1,2 - 24 V, ochrana PTC odporem, s regulací, šířka 3 moduly</t>
  </si>
  <si>
    <t>846</t>
  </si>
  <si>
    <t>438</t>
  </si>
  <si>
    <t>7494004838</t>
  </si>
  <si>
    <t>Kompaktní jističe Kompaktní jističe do 160A 3+N-pól 3+N-pól, In 100 A, Icu 25 kA, charakteristika distribuční D, nastavení IR 80 - 100 A, Cu/Al kabely 2,5 - 95 mm2</t>
  </si>
  <si>
    <t>870</t>
  </si>
  <si>
    <t>439</t>
  </si>
  <si>
    <t>7494004840</t>
  </si>
  <si>
    <t>Kompaktní jističe Kompaktní jističe do 160A 3+N-pól 3+N-pól, In 125 A, Icu 25 kA, charakteristika distribuční D, nastavení IR 100 - 125 A, Cu/Al kabely 2,5 - 95 mm2</t>
  </si>
  <si>
    <t>872</t>
  </si>
  <si>
    <t>440</t>
  </si>
  <si>
    <t>7494004874</t>
  </si>
  <si>
    <t>Kompaktní jističe Kompaktní jističe do 160A Chráničové moduly 3pól, In 160 A, Idn 0,03 - 3 A, s propojovacími pasy, Cu/Al kabely 2,5 - 95 mm2, např. pro BC160</t>
  </si>
  <si>
    <t>876</t>
  </si>
  <si>
    <t>441</t>
  </si>
  <si>
    <t>7494004900</t>
  </si>
  <si>
    <t>Kompaktní jističe Kompaktní jističe do 160A Připojovací sady přední přívod, Cu/Al pasy / kabelová oka / flexibary, 3 ks, např. pro BC160</t>
  </si>
  <si>
    <t>878</t>
  </si>
  <si>
    <t>442</t>
  </si>
  <si>
    <t>7494004904</t>
  </si>
  <si>
    <t>Kompaktní jističe Kompaktní jističe do 160A Připojovací sady zadní přívod, Cu/Al pasy / kabelová oka, 3 ks, např. pro BC160</t>
  </si>
  <si>
    <t>880</t>
  </si>
  <si>
    <t>443</t>
  </si>
  <si>
    <t>7494004934</t>
  </si>
  <si>
    <t>Kompaktní jističe Kompaktní jističe do 160A Pomocné spínače 1x CO, AC/DC 60 - 250 V, např. pro BC160</t>
  </si>
  <si>
    <t>926964592</t>
  </si>
  <si>
    <t>444</t>
  </si>
  <si>
    <t>7494004942</t>
  </si>
  <si>
    <t>Kompaktní jističe Kompaktní jističe do 160A Napěťové spouště AC/DC 24, 48 V, např. pro BC160</t>
  </si>
  <si>
    <t>-956414151</t>
  </si>
  <si>
    <t>445</t>
  </si>
  <si>
    <t>7494004948</t>
  </si>
  <si>
    <t>Kompaktní jističe Kompaktní jističe do 160A Podpěťové spouště AC/DC 24, 48 V, např. pro BC160</t>
  </si>
  <si>
    <t>302375816</t>
  </si>
  <si>
    <t>446</t>
  </si>
  <si>
    <t>7494004986</t>
  </si>
  <si>
    <t>Kompaktní jističe Kompaktní jističe do 160A Motorové pohony boční ovládání, AC/DC 24 V, např. pro BC160</t>
  </si>
  <si>
    <t>-1011224458</t>
  </si>
  <si>
    <t>447</t>
  </si>
  <si>
    <t>7494005016</t>
  </si>
  <si>
    <t>Kompaktní jističe Kompaktní jističe do 160A Náhradní díly třmenové svorky, Cu/Al kabely 2,5-95 mm2, do 160 A, 1 ks, např. pro BC160</t>
  </si>
  <si>
    <t>890</t>
  </si>
  <si>
    <t>7494005026</t>
  </si>
  <si>
    <t>Kompaktní jističe Kompaktní jističe Jističe do 250A Spínací bloky 3pól, Iu 250 A, Icu 65 kA, např. pro BD250</t>
  </si>
  <si>
    <t>892</t>
  </si>
  <si>
    <t>449</t>
  </si>
  <si>
    <t>7494005048</t>
  </si>
  <si>
    <t>Kompaktní jističe Kompaktní jističe Jističe do 250A Nadproudové spouště charakteristika vedení L, In 250 A, bez nastavení IR, např. pro BD250</t>
  </si>
  <si>
    <t>894</t>
  </si>
  <si>
    <t>450</t>
  </si>
  <si>
    <t>7494005054</t>
  </si>
  <si>
    <t>Kompaktní jističe Kompaktní jističe Jističe do 250A Nadproudové spouště charakteristika distribuční D, In 250 A, nastavení IR 100 - 250 A, např. pro BD250</t>
  </si>
  <si>
    <t>896</t>
  </si>
  <si>
    <t>451</t>
  </si>
  <si>
    <t>7494005076</t>
  </si>
  <si>
    <t>Kompaktní jističe Kompaktní jističe Jističe do 250A Připojovací sady třmenové svorky, Cu kabely/flexibary 16 - 150 mm2, 3 ks, např. pro BD250</t>
  </si>
  <si>
    <t>898</t>
  </si>
  <si>
    <t>452</t>
  </si>
  <si>
    <t>7494005088</t>
  </si>
  <si>
    <t>Kompaktní jističe Kompaktní jističe Jističe do 250A Připojovací sady zadní přívod, Cu/Al pasy / kabelová oka, 3 ks, např. pro BD250</t>
  </si>
  <si>
    <t>900</t>
  </si>
  <si>
    <t>453</t>
  </si>
  <si>
    <t>7494005092</t>
  </si>
  <si>
    <t>Kompaktní jističe Kompaktní jističe Jističe do 250A Připojovací sady přední přívod, Cu/Al pasy / kabelová oka / flexibary, 3 ks, např. pro BD250</t>
  </si>
  <si>
    <t>902</t>
  </si>
  <si>
    <t>454</t>
  </si>
  <si>
    <t>7494005136</t>
  </si>
  <si>
    <t>Kompaktní jističe Kompaktní jističe Jističe do 250A Motorové pohony AC/DC 24 V, např. pro BD250</t>
  </si>
  <si>
    <t>904</t>
  </si>
  <si>
    <t>455</t>
  </si>
  <si>
    <t>7494005142</t>
  </si>
  <si>
    <t>Kompaktní jističe Kompaktní jističe Jističe do 250A Motorové pohony AC 230 V / DC 220 V, např. pro BD250</t>
  </si>
  <si>
    <t>906</t>
  </si>
  <si>
    <t>7494005176</t>
  </si>
  <si>
    <t>Kompaktní jističe Kompaktní jističe Jističe do 630A Spínací bloky 3pól, Iu 630 A, Icu 65 kA, např. pro BH630</t>
  </si>
  <si>
    <t>908</t>
  </si>
  <si>
    <t>457</t>
  </si>
  <si>
    <t>7494005202</t>
  </si>
  <si>
    <t>Kompaktní jističe Kompaktní jističe Jističe do 630A Nadproudové spouště charakteristika vedení L, In 630 A, bez nastavení IR, např. pro BH630</t>
  </si>
  <si>
    <t>910</t>
  </si>
  <si>
    <t>7494005208</t>
  </si>
  <si>
    <t>Kompaktní jističe Kompaktní jističe Jističe do 630A Nadproudové spouště charakteristika distribuční D, In 630 A, nastavení IR 250 - 630 A, např. pro BH630</t>
  </si>
  <si>
    <t>912</t>
  </si>
  <si>
    <t>459</t>
  </si>
  <si>
    <t>7494005230</t>
  </si>
  <si>
    <t>Kompaktní jističe Kompaktní jističe Jističe do 630A Připojovací sady třmenové svorky, Cu kabely/flexibary 35-240 mm2, 3 ks, např. pro BH630</t>
  </si>
  <si>
    <t>914</t>
  </si>
  <si>
    <t>460</t>
  </si>
  <si>
    <t>7494005244</t>
  </si>
  <si>
    <t>Kompaktní jističe Kompaktní jističe Jističe do 630A Připojovací sady zadní přívod, Cu/Al pasy / kabelová oka, 3 ks, např. pro BH630</t>
  </si>
  <si>
    <t>916</t>
  </si>
  <si>
    <t>461</t>
  </si>
  <si>
    <t>7494005248</t>
  </si>
  <si>
    <t>Kompaktní jističe Kompaktní jističe Jističe do 630A Připojovací sady přední přívod, Cu/Al pasy / kabelová oka / flexibary, 3 ks, např. pro BH630</t>
  </si>
  <si>
    <t>918</t>
  </si>
  <si>
    <t>7494005288</t>
  </si>
  <si>
    <t>Kompaktní jističe Kompaktní jističe Jističe do 630A Pomocné spínače 1x NO, AC/DC 60 - 500 V, např. pro BH630/BD250</t>
  </si>
  <si>
    <t>920</t>
  </si>
  <si>
    <t>463</t>
  </si>
  <si>
    <t>7494005298</t>
  </si>
  <si>
    <t>Kompaktní jističe Kompaktní jističe Jističe do 630A Pomocné spínače 2x NC, AC/DC 5 - 60 V, např. pro BH630/BD250</t>
  </si>
  <si>
    <t>922</t>
  </si>
  <si>
    <t>464</t>
  </si>
  <si>
    <t>7494005318</t>
  </si>
  <si>
    <t>Kompaktní jističe Kompaktní jističe Jističe do 630A Napěťové spouště AC/DC 24, 40, 48 V, např. pro BH630/BD250</t>
  </si>
  <si>
    <t>924</t>
  </si>
  <si>
    <t>465</t>
  </si>
  <si>
    <t>7494005322</t>
  </si>
  <si>
    <t>Kompaktní jističe Kompaktní jističe Jističe do 630A Napěťové spouště AC 230, 400, 500 V / DC 220 V, např. pro BH630/BD250</t>
  </si>
  <si>
    <t>926</t>
  </si>
  <si>
    <t>7494005324</t>
  </si>
  <si>
    <t>Kompaktní jističe Kompaktní jističe Jističe do 630A Podpěťové spouště AC/DC 24, 40, 48 V, např. pro BH630/BD250</t>
  </si>
  <si>
    <t>928</t>
  </si>
  <si>
    <t>467</t>
  </si>
  <si>
    <t>7494005328</t>
  </si>
  <si>
    <t>Kompaktní jističe Kompaktní jističe Jističe do 630A Podpěťové spouště AC 230, 400, 500 V / DC 220 V, např. pro BH630/BD250</t>
  </si>
  <si>
    <t>930</t>
  </si>
  <si>
    <t>468</t>
  </si>
  <si>
    <t>7494005372</t>
  </si>
  <si>
    <t>Kompaktní jističe Kompaktní jističe Jističe do 630A Motorové pohony AC/DC 24 V, např. pro BH630</t>
  </si>
  <si>
    <t>932</t>
  </si>
  <si>
    <t>469</t>
  </si>
  <si>
    <t>7494005378</t>
  </si>
  <si>
    <t>Kompaktní jističe Kompaktní jističe Jističe do 630A Motorové pohony AC 230 V / DC 220 V, např. pro BH630</t>
  </si>
  <si>
    <t>934</t>
  </si>
  <si>
    <t>470</t>
  </si>
  <si>
    <t>7494005438</t>
  </si>
  <si>
    <t>Kompaktní jističe Kompaktní jističe Jističe do 1000A Spínací bloky 3pól, Iu 1000 A, Icu 65 kA, např. pro BL1000</t>
  </si>
  <si>
    <t>936</t>
  </si>
  <si>
    <t>471</t>
  </si>
  <si>
    <t>7494005448</t>
  </si>
  <si>
    <t>Kompaktní jističe Kompaktní jističe Jističe do 1000A Nadproudové spouště charakteristika distribuční D, In 1000 A, nastavení IR 400 - 1000 A, např. pro BL1000</t>
  </si>
  <si>
    <t>938</t>
  </si>
  <si>
    <t>7494005500</t>
  </si>
  <si>
    <t>Kompaktní jističe Kompaktní jističe Jističe Signalizační bloky pro spouště SE-BL-...-DTV3/MTV8/U001, např. pro BL1600</t>
  </si>
  <si>
    <t>940</t>
  </si>
  <si>
    <t>473</t>
  </si>
  <si>
    <t>7494005510</t>
  </si>
  <si>
    <t>Kompaktní jističe Kompaktní jističe Jističe Připojovací sady přední přívod, výsuvné provedení, Cu/Al pasy, 3 ks, např. pro BL1600/BL1000</t>
  </si>
  <si>
    <t>942</t>
  </si>
  <si>
    <t>7494005512</t>
  </si>
  <si>
    <t>Kompaktní jističe Kompaktní jističe Jističe Připojovací sady zadní přívod, výsuvné provedení, Cu/Al pasy, 3 ks, např. pro BL1600/BL1000</t>
  </si>
  <si>
    <t>944</t>
  </si>
  <si>
    <t>475</t>
  </si>
  <si>
    <t>7494005528</t>
  </si>
  <si>
    <t>Kompaktní jističe Kompaktní jističe Jističe Napěťové spouště Ue AC/DC 24 V, např. pro BL1600/BL1000</t>
  </si>
  <si>
    <t>946</t>
  </si>
  <si>
    <t>7494005534</t>
  </si>
  <si>
    <t>Kompaktní jističe Kompaktní jističe Jističe Napěťové spouště Ue AC 230 V / DC 220 V, např. pro BL1600/BL1000</t>
  </si>
  <si>
    <t>948</t>
  </si>
  <si>
    <t>477</t>
  </si>
  <si>
    <t>7494005540</t>
  </si>
  <si>
    <t>Kompaktní jističe Kompaktní jističe Jističe Podpěťové spouště Ue AC/DC 24 V, např. pro BL1600/BL1000</t>
  </si>
  <si>
    <t>950</t>
  </si>
  <si>
    <t>7494005546</t>
  </si>
  <si>
    <t>Kompaktní jističe Kompaktní jističe Jističe Podpěťové spouště Ue AC 230 V / DC 220 V, např. pro BL1600/BL1000</t>
  </si>
  <si>
    <t>952</t>
  </si>
  <si>
    <t>479</t>
  </si>
  <si>
    <t>7494007614</t>
  </si>
  <si>
    <t>Pojistkové systémy Odpínače, odpojovače a držáky válcových pojistkových vložek Pojistkové odpínače Ie 32 A, Ue AC 690 V/DC 440 V, pro válcové pojistkové vložky 10x38, 1pól. provedení, bez signalizace, náhrada za např. OPVA10-1</t>
  </si>
  <si>
    <t>1356257323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</si>
  <si>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</si>
  <si>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OPVA10-3</t>
  </si>
  <si>
    <t>1060965184</t>
  </si>
  <si>
    <t>481</t>
  </si>
  <si>
    <t>7494007640-R</t>
  </si>
  <si>
    <t>Pojistkový odpínač - Ie 63 A, Ue AC 690 V/DC 440 V, pro válcové pojistkové vložky 14x51, 3pól. ovládání</t>
  </si>
  <si>
    <t>964</t>
  </si>
  <si>
    <t>482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</si>
  <si>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</si>
  <si>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OPVA14-3</t>
  </si>
  <si>
    <t>-756228541</t>
  </si>
  <si>
    <t>483</t>
  </si>
  <si>
    <t>7494007648</t>
  </si>
  <si>
    <t>Pojistkové systémy Odpínače, odpojovače a držáky válcových pojistkových vložek Pojistkové odpínače Ie 125 A, Ue AC 690 V/DC 440 V, pro válcové pojistkové vložky 22x58, 1pól. provedení, se signalizací, náhrada za např. OPVA22-1-S</t>
  </si>
  <si>
    <t>-1222373814</t>
  </si>
  <si>
    <t>7494007658</t>
  </si>
  <si>
    <t>Pojistkové systémy Odpínače, odpojovače a držáky válcových pojistkových vložek Pojistkové odpínače Ie 125 A, Ue AC 690 V/DC 440 V, pro válcové pojistkové vložky 22x58, 3pól. provedení, se signalizací, náhrada za např. OPVA22-3-S</t>
  </si>
  <si>
    <t>-1278716607</t>
  </si>
  <si>
    <t>485</t>
  </si>
  <si>
    <t>7494007998</t>
  </si>
  <si>
    <t>Pojistkové systémy Lištové pojistkové odpínače velikosti 00 do 160 A Ie 160 A (240 A/ZP000), Ue 690 V, 3pól. ovládání, rozteč přípojnic 185 mm, velikost 00, náhrada za např.FD00-33D/F</t>
  </si>
  <si>
    <t>992</t>
  </si>
  <si>
    <t>7494008074</t>
  </si>
  <si>
    <t>Pojistkové systémy Lištové pojistkové odpínače velikosti 2 do 400 A Ie 400 A (560 A/ZP2), Ue 690 V, 3pól. ovládání, velikost 2, M12, náhrada za např. FD2-33/LM</t>
  </si>
  <si>
    <t>996</t>
  </si>
  <si>
    <t>487</t>
  </si>
  <si>
    <t>7494008124</t>
  </si>
  <si>
    <t>Pojistkové systémy Lištové pojistkové odpínače do 910 A Ie 910 A, Ue 690 V, 3pól. ovládání, šrouby M12</t>
  </si>
  <si>
    <t>1000</t>
  </si>
  <si>
    <t>7494008092</t>
  </si>
  <si>
    <t>Pojistkové systémy Lištové pojistkové odpínače Příslušenství pro přímé připojení paralelních vodičů 2x240 mm2, pro např. FSD123, FSR123, náhrada za např. WD-FD</t>
  </si>
  <si>
    <t>1002</t>
  </si>
  <si>
    <t>489</t>
  </si>
  <si>
    <t>7494008094</t>
  </si>
  <si>
    <t>Pojistkové systémy Lištové pojistkové odpínače Příslušenství přepínací kontakt, pro např. FSD1,2,3</t>
  </si>
  <si>
    <t>1004</t>
  </si>
  <si>
    <t>7494007742-R</t>
  </si>
  <si>
    <t>Trubičková pojistka G 5 x 20 mm, 500 V, In do 30 A</t>
  </si>
  <si>
    <t>-187677349</t>
  </si>
  <si>
    <t>491</t>
  </si>
  <si>
    <t>7494008346</t>
  </si>
  <si>
    <t>Pojistkové systémy Výkonové pojistkové vložky Pojistkové vložky Nožové pojistkové vložky, velikost 000 In 10A, Un AC 500 V / DC 250 V, velikost 000, gG - charakteristika pro všeobecné použití, Cd/Pb free</t>
  </si>
  <si>
    <t>686219486</t>
  </si>
  <si>
    <t>492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</si>
  <si>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</si>
  <si>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</si>
  <si>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-1750022453</t>
  </si>
  <si>
    <t>493</t>
  </si>
  <si>
    <t>7494009106</t>
  </si>
  <si>
    <t>Pojistkové systémy Pojistkové spodky a držáky Pojistkové spodky s plastovou základnou 1pól. provedení, M8 - svorkové šrouby našroubovány</t>
  </si>
  <si>
    <t>1048</t>
  </si>
  <si>
    <t>7494009116</t>
  </si>
  <si>
    <t>Pojistkové systémy Pojistkové spodky a držáky Pojistkové spodky s plastovou základnou 3pól. provedení, kombinace: M8 - svorkový šroub a V-praporec</t>
  </si>
  <si>
    <t>1050</t>
  </si>
  <si>
    <t>495</t>
  </si>
  <si>
    <t>7494009168</t>
  </si>
  <si>
    <t>Pojistkové systémy Pojistkové spodky a držáky Příslušenství příložkové svorky pro 2×(1-50 mm2) Cu/Al, sada 3 ks</t>
  </si>
  <si>
    <t>1052</t>
  </si>
  <si>
    <t>496</t>
  </si>
  <si>
    <t>7494009229-R</t>
  </si>
  <si>
    <t>VN pojistková vložka např. PL45 - 6,3-31,5A, Un 10/12 kV, I1 63 kA</t>
  </si>
  <si>
    <t>1054</t>
  </si>
  <si>
    <t>497</t>
  </si>
  <si>
    <t>7494004442</t>
  </si>
  <si>
    <t>Modulární přístroje Spínací přístroje Monitorovací relé Napětí sledování nadpětí, podpětí, výpadku fáze, sledu fází a asymetrie, Un AC 230 V, 1x přepínací kontakt 8 A</t>
  </si>
  <si>
    <t>999828860</t>
  </si>
  <si>
    <t>498</t>
  </si>
  <si>
    <t>7494009288-R</t>
  </si>
  <si>
    <t>Přístroje pro spínání a ovládání Stykače a nadproudová relé Stykače Velikost 12 Hlídací proudové relé - PRI-52</t>
  </si>
  <si>
    <t>1076</t>
  </si>
  <si>
    <t>499</t>
  </si>
  <si>
    <t>7494009289-R</t>
  </si>
  <si>
    <t>Stykač - 3-5,5 kW / 400 V / 50 Hz / AC-3, Ie 7 A / AC-3, Uc AC 230 V /24 V, 1x zapínací kontakt, velikost 12, 3pól</t>
  </si>
  <si>
    <t>1078</t>
  </si>
  <si>
    <t>7494009330-R</t>
  </si>
  <si>
    <t>Stykač - 5,5-11 kW / 400 V / 50 Hz / AC-3, Ie 12 A / AC-3, Uc AC 230 V/24 V, velikost 25, 3pól</t>
  </si>
  <si>
    <t>1080</t>
  </si>
  <si>
    <t>501</t>
  </si>
  <si>
    <t>7494009356-R</t>
  </si>
  <si>
    <t>Stykač - 15-22 kW / 400 V / 50 Hz / AC-3, Ie 32 A / AC-3, Uc AC 230 V/24 V, velikost 50, 3pól</t>
  </si>
  <si>
    <t>1082</t>
  </si>
  <si>
    <t>7494009432-R</t>
  </si>
  <si>
    <t>Stykače pro spínání kondenzátorů - 5 - 12,5 kvar / 400 V / 50/60 Hz / AC-6b, Uc AC 230 V/24 V, 1x zapínací kontakt, 1x rozpínací kontakt, velikost 12, 3pól</t>
  </si>
  <si>
    <t>1088</t>
  </si>
  <si>
    <t>503</t>
  </si>
  <si>
    <t>7494009438-R</t>
  </si>
  <si>
    <t>Stykače pro spínání kondenzátorů - 6 - 25 kvar / 400 V / 50/60 Hz / AC-6b, Uc AC 230 V/24 V, 1x zapínací kontakt, velikost 25, 3pól</t>
  </si>
  <si>
    <t>1090</t>
  </si>
  <si>
    <t>7494009448-R</t>
  </si>
  <si>
    <t>Stykače pro spínání kondenzátorů - 5 - 50 kvar / 400 V / 50/60 Hz / AC-6b, Uc AC 230 V/24 V, 1x zapínací kontakt, velikost 100, 3pól</t>
  </si>
  <si>
    <t>1092</t>
  </si>
  <si>
    <t>505</t>
  </si>
  <si>
    <t>7494009452-R</t>
  </si>
  <si>
    <t>Přístroje pro spínání a ovládání Stykače a nadproudová relé Stykače pro spínání kondenzátorů Spínače 1x zapínací kontakt, 1x rozpínací kontakt, např. pro ST12, čelní montáž</t>
  </si>
  <si>
    <t>1094</t>
  </si>
  <si>
    <t>506</t>
  </si>
  <si>
    <t>7494009456-R</t>
  </si>
  <si>
    <t>Přístroje pro spínání a ovládání Stykače a nadproudová relé Stykače pro spínání kondenzátorů Spínače 2x zapínací kontakt, 2x rozpínací kontakt, např. pro ST25, ST50, ST100, čelní montáž</t>
  </si>
  <si>
    <t>1096</t>
  </si>
  <si>
    <t>507</t>
  </si>
  <si>
    <t>7494009518-R</t>
  </si>
  <si>
    <t>Nadproudové relé - 0,04 -5,5kW / 400 V / 50 Hz, In 0,16 A, velikost 12</t>
  </si>
  <si>
    <t>1098</t>
  </si>
  <si>
    <t>508</t>
  </si>
  <si>
    <t>7494009544-R</t>
  </si>
  <si>
    <t>Nadproudové relé - 4-11 kW / 400 V / 50 Hz, In 10 A, velikost 25</t>
  </si>
  <si>
    <t>1100</t>
  </si>
  <si>
    <t>509</t>
  </si>
  <si>
    <t>7494009554-R</t>
  </si>
  <si>
    <t>Nadproudové relé - 15-22 kW / 400 V / 50 Hz, In 32 A, velikost 50</t>
  </si>
  <si>
    <t>1102</t>
  </si>
  <si>
    <t>7494009560-R</t>
  </si>
  <si>
    <t>Přístroje pro spínání a ovládání Stykače a nadproudová relé Nadproudová relé Velikost 100 30 kW / 400 V / 50 Hz, In 63 A, rozsah nastavení 45 - 60 A, velikost 100</t>
  </si>
  <si>
    <t>1104</t>
  </si>
  <si>
    <t>511</t>
  </si>
  <si>
    <t>7494009566-R</t>
  </si>
  <si>
    <t>Přístroje pro spínání a ovládání Stykače a nadproudová relé Nadproudová relé Velikost 100 45 kW / 400 V / 50 Hz, In 100 A, rozsah nastavení 80 - 100 A, velikost 100</t>
  </si>
  <si>
    <t>1106</t>
  </si>
  <si>
    <t>7494009576-R</t>
  </si>
  <si>
    <t>Spouštěč motoru - 0,04-3kW / 400 V / 50 Hz, In 0,16 A, rozsah nastavení 0,11 - 0,16 A, velikost 12</t>
  </si>
  <si>
    <t>1112</t>
  </si>
  <si>
    <t>513</t>
  </si>
  <si>
    <t>7494004952</t>
  </si>
  <si>
    <t>Kompaktní jističe Kompaktní jističe do 160A Podpěťové spouště AC 230, 400 V / DC 220 V, např. pro BC160</t>
  </si>
  <si>
    <t>30290777</t>
  </si>
  <si>
    <t>514</t>
  </si>
  <si>
    <t>7494009678-R</t>
  </si>
  <si>
    <t>Spouštěč motoru napěťová spoušt - Uc AC/DC 24 V / 230 V AC</t>
  </si>
  <si>
    <t>1124</t>
  </si>
  <si>
    <t>515</t>
  </si>
  <si>
    <t>7494009764</t>
  </si>
  <si>
    <t>Přístroje pro spínání a ovládání Spouštěče motoru Spouštěče In 20,00 A - 25,00 A</t>
  </si>
  <si>
    <t>1136</t>
  </si>
  <si>
    <t>7494010062</t>
  </si>
  <si>
    <t>Přístroje pro spínání a ovládání Ovladače, signálky Ovladače BP tlačítko červené 1vyp 20A</t>
  </si>
  <si>
    <t>1160</t>
  </si>
  <si>
    <t>517</t>
  </si>
  <si>
    <t>7494010074</t>
  </si>
  <si>
    <t>Přístroje pro spínání a ovládání Ovladače, signálky Ovladače BP tlačítko 1vyp červ. signálka 20A</t>
  </si>
  <si>
    <t>1162</t>
  </si>
  <si>
    <t>7494010076</t>
  </si>
  <si>
    <t>Přístroje pro spínání a ovládání Ovladače, signálky Ovladače BP tlačítko 1zap zel. signálka 20A</t>
  </si>
  <si>
    <t>1164</t>
  </si>
  <si>
    <t>519</t>
  </si>
  <si>
    <t>7494010080</t>
  </si>
  <si>
    <t>Přístroje pro spínání a ovládání Ovladače, signálky Ovladače CM přepínač 2 polohy 1přep 20A</t>
  </si>
  <si>
    <t>1166</t>
  </si>
  <si>
    <t>520</t>
  </si>
  <si>
    <t>7494010106</t>
  </si>
  <si>
    <t>Přístroje pro spínání a ovládání Ovladače, signálky Signálky V červená 230V</t>
  </si>
  <si>
    <t>1168</t>
  </si>
  <si>
    <t>521</t>
  </si>
  <si>
    <t>7494010108</t>
  </si>
  <si>
    <t>Přístroje pro spínání a ovládání Ovladače, signálky Signálky V zelená 230V</t>
  </si>
  <si>
    <t>1170</t>
  </si>
  <si>
    <t>522</t>
  </si>
  <si>
    <t>7494010136</t>
  </si>
  <si>
    <t>Přístroje pro spínání a ovládání Ovladače, signálky Signálky s LED, 24V, zelená</t>
  </si>
  <si>
    <t>1172</t>
  </si>
  <si>
    <t>523</t>
  </si>
  <si>
    <t>7494010138</t>
  </si>
  <si>
    <t>Přístroje pro spínání a ovládání Ovladače, signálky Signálky s LED, 24V, rudá</t>
  </si>
  <si>
    <t>1174</t>
  </si>
  <si>
    <t>524</t>
  </si>
  <si>
    <t>7494010176</t>
  </si>
  <si>
    <t>Přístroje pro spínání a ovládání Ovladače, signálky Ovladače, signálky - příslušenství Ovládací hlavice přepínačů - černá</t>
  </si>
  <si>
    <t>1176</t>
  </si>
  <si>
    <t>525</t>
  </si>
  <si>
    <t>7494010210</t>
  </si>
  <si>
    <t>Přístroje pro spínání a ovládání Měřící přístroje, elektroměry Ampermetry AMP digitální ampérmetr 0-5000A TI</t>
  </si>
  <si>
    <t>1180</t>
  </si>
  <si>
    <t>526</t>
  </si>
  <si>
    <t>7494010214</t>
  </si>
  <si>
    <t>Přístroje pro spínání a ovládání Měřící přístroje, elektroměry Voltmetry VLT digitální 0-600V</t>
  </si>
  <si>
    <t>1182</t>
  </si>
  <si>
    <t>527</t>
  </si>
  <si>
    <t>7494010255-R</t>
  </si>
  <si>
    <t>Přístroje pro spínání a ovládání Měřící přístroje, elektroměry Ostatní měřící přístroje Kombinovamý měřič výkonů, napětí a proudů - 3fázový (např. PM820MG)</t>
  </si>
  <si>
    <t>1190</t>
  </si>
  <si>
    <t>528</t>
  </si>
  <si>
    <t>7494010272</t>
  </si>
  <si>
    <t>Přístroje pro spínání a ovládání Měřící přístroje, elektroměry Měřící transformátory proudu nn Měřicí transformátor proudu na přívod 300 A</t>
  </si>
  <si>
    <t>-431056163</t>
  </si>
  <si>
    <t>529</t>
  </si>
  <si>
    <t>7494010284</t>
  </si>
  <si>
    <t>Přístroje pro spínání a ovládání Měřící přístroje, elektroměry Měřící transformátory proudu nn Měřicí transformátor proudu na přívod 1200 A</t>
  </si>
  <si>
    <t>894726485</t>
  </si>
  <si>
    <t>530</t>
  </si>
  <si>
    <t>7495300420-R</t>
  </si>
  <si>
    <t>Transformátor napětí 22/V3//0,1/V3//0,1kV jednopólově izolovaný</t>
  </si>
  <si>
    <t>1194</t>
  </si>
  <si>
    <t>531</t>
  </si>
  <si>
    <t>7495300390-R</t>
  </si>
  <si>
    <t>Transformátor napětí 6/V3//0,1/V3//0,1kV jednopólově izolovaný</t>
  </si>
  <si>
    <t>1196</t>
  </si>
  <si>
    <t>532</t>
  </si>
  <si>
    <t>7495300391-R</t>
  </si>
  <si>
    <t>Transformátor napětí 110/V3//0,1kV jednopólově izolovaný</t>
  </si>
  <si>
    <t>1198</t>
  </si>
  <si>
    <t>533</t>
  </si>
  <si>
    <t>7494010336</t>
  </si>
  <si>
    <t>Přístroje pro spínání a ovládání Měřící přístroje, elektroměry Elektroměry iME3zr trojfázový digitální</t>
  </si>
  <si>
    <t>1206</t>
  </si>
  <si>
    <t>534</t>
  </si>
  <si>
    <t>7494010340</t>
  </si>
  <si>
    <t>Přístroje pro spínání a ovládání Měřící přístroje, elektroměry Elektroměry trojfázový pro nepřímé měření x / 5A, čtyřkavadrantní</t>
  </si>
  <si>
    <t>1208</t>
  </si>
  <si>
    <t>535</t>
  </si>
  <si>
    <t>7494010345</t>
  </si>
  <si>
    <t>Přístroje pro spínání a ovládání Měřící přístroje, elektroměry Elektroměry Univerzální skříň měření RAMEZ</t>
  </si>
  <si>
    <t>1210</t>
  </si>
  <si>
    <t>536</t>
  </si>
  <si>
    <t>7494010346</t>
  </si>
  <si>
    <t>Přístroje pro spínání a ovládání Měřící přístroje, elektroměry Elektroměry ED310.DR.14Z302-00, 3 x 230/400 V, 0,2-63 A</t>
  </si>
  <si>
    <t>1212</t>
  </si>
  <si>
    <t>537</t>
  </si>
  <si>
    <t>7494010362</t>
  </si>
  <si>
    <t>Přístroje pro spínání a ovládání Měřící přístroje, elektroměry Hlídače izolačního stavu HIS 71 - 70071</t>
  </si>
  <si>
    <t>1214</t>
  </si>
  <si>
    <t>7495100020</t>
  </si>
  <si>
    <t>Rozvaděče vn Kompaktní rozváděč 3-f do Un 25kV, 630A, 20kA 24kV SafeRing CCF, s izolací SF6, 2 odbočky s odpínačem a 1 transformátorová odbočka s pojistkovým odpínačem.</t>
  </si>
  <si>
    <t>1258</t>
  </si>
  <si>
    <t>539</t>
  </si>
  <si>
    <t>7495100080</t>
  </si>
  <si>
    <t>Rozvaděče vn Kompaktní rozváděč 3-f do Un 38,5kV, 630A, 20kA 38,5kV SafeRing CCF, s izolací SF6, 2 odbočky s odpínačem a 1 transformátorová odbočka s pojistkovým odpínačem.</t>
  </si>
  <si>
    <t>1260</t>
  </si>
  <si>
    <t>540</t>
  </si>
  <si>
    <t>7495100210</t>
  </si>
  <si>
    <t>Rozvaděče vn Modulární rozváděč 3-f do Un 38,5kV,630A, 20kA 38,5kV SafePlus De, s izolací SF6, připojovací pole</t>
  </si>
  <si>
    <t>1262</t>
  </si>
  <si>
    <t>541</t>
  </si>
  <si>
    <t>7495100220</t>
  </si>
  <si>
    <t>Rozvaděče vn Modulární rozváděč 3-f do Un 38,5kV,630A, 20kA 38,5kV SafePlus C, s izolací SF6, připojovací pole s odpínačem</t>
  </si>
  <si>
    <t>1264</t>
  </si>
  <si>
    <t>542</t>
  </si>
  <si>
    <t>7495100230</t>
  </si>
  <si>
    <t>Rozvaděče vn Modulární rozváděč 3-f do Un 38,5kV,630A, 20kA 38,5kV SafePlus F, s izolací SF6, připojovací pole s odpínačem s pojistkami</t>
  </si>
  <si>
    <t>1266</t>
  </si>
  <si>
    <t>543</t>
  </si>
  <si>
    <t>7495100250</t>
  </si>
  <si>
    <t>Rozvaděče vn Modulární rozváděč 3-f do Un 38,5kV,630A, 20kA 38,5kV SafePlus M PTP, PTN, s izolací SF6, pole měření s proudovými a napěťovými měniči</t>
  </si>
  <si>
    <t>1270</t>
  </si>
  <si>
    <t>7495100260</t>
  </si>
  <si>
    <t>Rozvaděče vn Modulární rozváděč 3-f do Un 38,5kV,630A, 20kA 38,5kV SafePlus M PTN, s izolací SF6, pole měření s napěťovými měniči</t>
  </si>
  <si>
    <t>1272</t>
  </si>
  <si>
    <t>545</t>
  </si>
  <si>
    <t>7495100270</t>
  </si>
  <si>
    <t>Rozvaděče vn Modulární rozváděč do 12kV, 1250A, 31,5kA 12kV UniGear NALF , připojovací pole s odpínačem s pojistkami</t>
  </si>
  <si>
    <t>1274</t>
  </si>
  <si>
    <t>7495100300</t>
  </si>
  <si>
    <t>Rozvaděče vn Modulární rozváděč do 12kV, 1250A, 31,5kA 12kV UniGear Spojka s vypínačem, PTP REF615, pole podélné spojky s vypínačem, ochranou REF615, motorovým ovládáním a proudovými měniči.</t>
  </si>
  <si>
    <t>1280</t>
  </si>
  <si>
    <t>547</t>
  </si>
  <si>
    <t>7495100320</t>
  </si>
  <si>
    <t>Rozvaděče vn Modulární rozváděč do 12kV, 1250A, 31,5kA 12kV UniGear pole měření, pole měření s napťovými měniči.</t>
  </si>
  <si>
    <t>1284</t>
  </si>
  <si>
    <t>548</t>
  </si>
  <si>
    <t>7495300280</t>
  </si>
  <si>
    <t>Přístroje vn Jistící přístroje Svodič přepětí 3,75kV, do 10kA</t>
  </si>
  <si>
    <t>1288</t>
  </si>
  <si>
    <t>549</t>
  </si>
  <si>
    <t>7495300290</t>
  </si>
  <si>
    <t>Přístroje vn Jistící přístroje Svodič přepětí 7,2kV, do 10kA</t>
  </si>
  <si>
    <t>1290</t>
  </si>
  <si>
    <t>7495300300</t>
  </si>
  <si>
    <t>Přístroje vn Jistící přístroje Svodič přepětí 24kV, do 10kA</t>
  </si>
  <si>
    <t>1292</t>
  </si>
  <si>
    <t>551</t>
  </si>
  <si>
    <t>7495300310</t>
  </si>
  <si>
    <t>Přístroje vn Jistící přístroje Svodič přepětí 36kV, do 10kA</t>
  </si>
  <si>
    <t>1294</t>
  </si>
  <si>
    <t>7495300480</t>
  </si>
  <si>
    <t>Přístroje vn Příslušenství pro VN odpínače a VN vypínače Izolační olej pro maloolejové vypínače do 35kV pro typ HL, HK, HG, VE, VM</t>
  </si>
  <si>
    <t>1296</t>
  </si>
  <si>
    <t>553</t>
  </si>
  <si>
    <t>7495300490</t>
  </si>
  <si>
    <t>Přístroje vn Příslušenství pro VN odpínače a VN vypínače Izolační olej pro kabelové koncovky do 35kV pro typ HL, HK, HG, VE, VM</t>
  </si>
  <si>
    <t>1298</t>
  </si>
  <si>
    <t>554</t>
  </si>
  <si>
    <t>7495300500</t>
  </si>
  <si>
    <t>Přístroje vn Příslušenství pro VN odpínače a VN vypínače Proplachový olej pro maloolejové vypínače do 35kV pro typ HL, HK, HG, VE, VM</t>
  </si>
  <si>
    <t>1300</t>
  </si>
  <si>
    <t>555</t>
  </si>
  <si>
    <t>7495300510</t>
  </si>
  <si>
    <t>Přístroje vn Příslušenství pro VN odpínače a VN vypínače Čidlo zábleskové ochrany vypínače do 35kV</t>
  </si>
  <si>
    <t>1302</t>
  </si>
  <si>
    <t>556</t>
  </si>
  <si>
    <t>7495300520</t>
  </si>
  <si>
    <t>Přístroje vn Příslušenství pro VN odpínače a VN vypínače Hexafluorid sirnatý (SF6)</t>
  </si>
  <si>
    <t>1304</t>
  </si>
  <si>
    <t>557</t>
  </si>
  <si>
    <t>7495300530</t>
  </si>
  <si>
    <t>Přístroje vn Příslušenství pro VN odpínače a VN vypínače Těsnící materiál</t>
  </si>
  <si>
    <t>1306</t>
  </si>
  <si>
    <t>558</t>
  </si>
  <si>
    <t>7495300540</t>
  </si>
  <si>
    <t>Přístroje vn Příslušenství pro VN odpínače a VN vypínače Zhášecí komora vypínače do 35 kV</t>
  </si>
  <si>
    <t>1308</t>
  </si>
  <si>
    <t>559</t>
  </si>
  <si>
    <t>7495300550</t>
  </si>
  <si>
    <t>Přístroje vn Příslušenství pro VN odpínače a VN vypínače Táhlo ovládací páky pro třípólový odpínač</t>
  </si>
  <si>
    <t>1310</t>
  </si>
  <si>
    <t>7495300560</t>
  </si>
  <si>
    <t>Přístroje vn Příslušenství pro VN odpínače a VN vypínače Hlava vypínače do 35 kV</t>
  </si>
  <si>
    <t>1312</t>
  </si>
  <si>
    <t>561</t>
  </si>
  <si>
    <t>7495400090</t>
  </si>
  <si>
    <t>Transformátory Transformátory 3-f, 6/0,4 kV - olejové hermetizované do 100kVA</t>
  </si>
  <si>
    <t>1322</t>
  </si>
  <si>
    <t>7495400100</t>
  </si>
  <si>
    <t>Transformátory Transformátory 3-f, 6/0,4 kV - olejové hermetizované 160kVA</t>
  </si>
  <si>
    <t>1324</t>
  </si>
  <si>
    <t>563</t>
  </si>
  <si>
    <t>7495400110</t>
  </si>
  <si>
    <t>Transformátory Transformátory 3-f, 6/0,4 kV - olejové hermetizované 250kVA</t>
  </si>
  <si>
    <t>1326</t>
  </si>
  <si>
    <t>7495400850</t>
  </si>
  <si>
    <t xml:space="preserve">Transformátory Transformátory nízkoztrátové 3-f, 22/0,4 kV (NAŘÍZENÍ KOMISE (EU) č. 548/2014 dle TOS 2)  - olejové 100 kVA, DOTEL 100H/20</t>
  </si>
  <si>
    <t>1356</t>
  </si>
  <si>
    <t>565</t>
  </si>
  <si>
    <t>7495400860</t>
  </si>
  <si>
    <t xml:space="preserve">Transformátory Transformátory nízkoztrátové 3-f, 22/0,4 kV (NAŘÍZENÍ KOMISE (EU) č. 548/2014 dle TOS 2)  - olejové 160 kVA, DOTEL 160H/20</t>
  </si>
  <si>
    <t>1358</t>
  </si>
  <si>
    <t>7495400870</t>
  </si>
  <si>
    <t xml:space="preserve">Transformátory Transformátory nízkoztrátové 3-f, 22/0,4 kV (NAŘÍZENÍ KOMISE (EU) č. 548/2014 dle TOS 2)  - olejové 250 kVA, DOTEL 250H/20</t>
  </si>
  <si>
    <t>1360</t>
  </si>
  <si>
    <t>567</t>
  </si>
  <si>
    <t>7495401190</t>
  </si>
  <si>
    <t>Transformátory Transformátory 3-f, 35/0,4 kV - olejové hermetizované 250kVA</t>
  </si>
  <si>
    <t>1378</t>
  </si>
  <si>
    <t>7495401290-R</t>
  </si>
  <si>
    <t>Tlumivka kompenzační 3-f - 6kV, do 75kVAr, suchá</t>
  </si>
  <si>
    <t>1390</t>
  </si>
  <si>
    <t>569</t>
  </si>
  <si>
    <t>7495401660</t>
  </si>
  <si>
    <t>Transformátory Transformátory nn/nn oddělovací 3-f, 0,4/0,4kV, 63kVA, vzduchem chlazený, IP 00</t>
  </si>
  <si>
    <t>1404</t>
  </si>
  <si>
    <t>7495401670</t>
  </si>
  <si>
    <t>Transformátory Transformátory nn/nn oddělovací 3-f, 0,4/0,4kV, 100kVA, vzduchem chlazený, IP 00</t>
  </si>
  <si>
    <t>1406</t>
  </si>
  <si>
    <t>571</t>
  </si>
  <si>
    <t>7495401680</t>
  </si>
  <si>
    <t>Transformátory Transformátory nn/nn oddělovací 3-f, 0,4/0,4kV, 160kVA, vzduchem chlazený, IP 00</t>
  </si>
  <si>
    <t>1408</t>
  </si>
  <si>
    <t>7495401765</t>
  </si>
  <si>
    <t>Transformátory Transformátory nn/nn oddělovací 1-f, 0,23/0,23kV, 100VA, vzduchem chlazený, IP00</t>
  </si>
  <si>
    <t>1412</t>
  </si>
  <si>
    <t>573</t>
  </si>
  <si>
    <t>7495401770</t>
  </si>
  <si>
    <t>Transformátory Transformátory nn/nn oddělovací 1-f, 0,23/0,23kV, 6kVA, pro napájení EOV, vzduchem chlazený, IP23</t>
  </si>
  <si>
    <t>1414</t>
  </si>
  <si>
    <t>574</t>
  </si>
  <si>
    <t>7495401810</t>
  </si>
  <si>
    <t>Transformátory Transformátory - příslušenství Termistorová ochrana suchého transformátoru s kontaktním výstupem pro výstrahu a odpojení</t>
  </si>
  <si>
    <t>1416</t>
  </si>
  <si>
    <t>575</t>
  </si>
  <si>
    <t>7495401830</t>
  </si>
  <si>
    <t>Transformátory Transformátory - příslušenství Tlumič vibrací transformátoru (podložky pod kolečka z antivibrační hmoty)</t>
  </si>
  <si>
    <t>1420</t>
  </si>
  <si>
    <t>7495401880</t>
  </si>
  <si>
    <t>Transformátory Transformátory - příslušenství Olej do transformátoru VN/NN</t>
  </si>
  <si>
    <t>1422</t>
  </si>
  <si>
    <t>577</t>
  </si>
  <si>
    <t>7495401940</t>
  </si>
  <si>
    <t>Transformátory Transformátory - příslušenství Olejová vana pro transformátor do 540 litrů</t>
  </si>
  <si>
    <t>1426</t>
  </si>
  <si>
    <t>7495500140</t>
  </si>
  <si>
    <t>Typové trafostanice Traťové trafostanice 6kV Trojfázový transformátor 6/0,4kV, 10kVA, 50(75)Hz</t>
  </si>
  <si>
    <t>1436</t>
  </si>
  <si>
    <t>579</t>
  </si>
  <si>
    <t>7495500185</t>
  </si>
  <si>
    <t>Typové trafostanice Traťové trafostanice 6kV Betonová transformovna TS-3M-B, bez elektrovýzbroje včetně základové desky(vnější rozměr (d x š x v = 1600x1200x2470 mm)</t>
  </si>
  <si>
    <t>1442</t>
  </si>
  <si>
    <t>580</t>
  </si>
  <si>
    <t>7495700120</t>
  </si>
  <si>
    <t xml:space="preserve">Řídící systémy silnoproudu  Modul DOOS 3 ( řídící jednotka pro 3 okruhy osvětlení)</t>
  </si>
  <si>
    <t>1448</t>
  </si>
  <si>
    <t>581</t>
  </si>
  <si>
    <t>7495700130</t>
  </si>
  <si>
    <t xml:space="preserve">Řídící systémy silnoproudu  Modul DOOS 8 ( řídící jednotka pro 8 okruhů osvětlení)</t>
  </si>
  <si>
    <t>1450</t>
  </si>
  <si>
    <t>7495800079-R</t>
  </si>
  <si>
    <t>Záložní zdroj elektrické energie (ZZEE) Olej TOTAL QUARTZ 5000 15W-40</t>
  </si>
  <si>
    <t>l</t>
  </si>
  <si>
    <t>1602145</t>
  </si>
  <si>
    <t>583</t>
  </si>
  <si>
    <t>7495800100-R</t>
  </si>
  <si>
    <t>Záložní zdroj elektrické energie (ZZEE) Olejový filtr LS 3828 Lister Petter</t>
  </si>
  <si>
    <t>1179469226</t>
  </si>
  <si>
    <t>7495800101-R</t>
  </si>
  <si>
    <t>Záložní zdroj elektrické energie (ZZEE) Olejový filtr Slavia 90A 2688</t>
  </si>
  <si>
    <t>-673154302</t>
  </si>
  <si>
    <t>585</t>
  </si>
  <si>
    <t>7495800102-R</t>
  </si>
  <si>
    <t>Záložní zdroj elektrické energie (ZZEE) Nemrznoucí směs Exol opticool HD green 5l</t>
  </si>
  <si>
    <t>890752076</t>
  </si>
  <si>
    <t>7495800077-R</t>
  </si>
  <si>
    <t>Betonová budova 2700x3500mm včetně dveří, otvorů pro nasávání a výdech motorgenerátoru, otvoru v podlaze pro průchod kabelů, součástí domku bude zámek SŽDC</t>
  </si>
  <si>
    <t>ks</t>
  </si>
  <si>
    <t>1468</t>
  </si>
  <si>
    <t>587</t>
  </si>
  <si>
    <t>7499100150</t>
  </si>
  <si>
    <t>Ochranné prostředky a pracovní pomůcky Bezpečnostní tabulky Vysoké napětí, životu nebezpečno, 3010</t>
  </si>
  <si>
    <t>554498421</t>
  </si>
  <si>
    <t>588</t>
  </si>
  <si>
    <t>7593501815-R</t>
  </si>
  <si>
    <t>Trasy kabelového vedení Lokátory a markery Ball Marker 1422-XR ID, červený energetika zapisovatelný</t>
  </si>
  <si>
    <t>-215171083</t>
  </si>
  <si>
    <t>589</t>
  </si>
  <si>
    <t>7495800080-R</t>
  </si>
  <si>
    <t>Rozváděč RST 0416/4324 P/N</t>
  </si>
  <si>
    <t>1474</t>
  </si>
  <si>
    <t>590</t>
  </si>
  <si>
    <t>7495800081-R</t>
  </si>
  <si>
    <t>Rozváděč napájení do 4 vývodů včetně podružného měření</t>
  </si>
  <si>
    <t>1476</t>
  </si>
  <si>
    <t>591</t>
  </si>
  <si>
    <t>7495800082-R</t>
  </si>
  <si>
    <t>Rozváděč elektroměrový - do 50A</t>
  </si>
  <si>
    <t>1478</t>
  </si>
  <si>
    <t>592</t>
  </si>
  <si>
    <t>7495800083-R</t>
  </si>
  <si>
    <t>Rozváděč osvětlení do 4 vývodů s DDTS</t>
  </si>
  <si>
    <t>1480</t>
  </si>
  <si>
    <t>593</t>
  </si>
  <si>
    <t>7495800084-R</t>
  </si>
  <si>
    <t>Rozváděč osvětlení do 4 vývodů bez DDTS</t>
  </si>
  <si>
    <t>1482</t>
  </si>
  <si>
    <t>594</t>
  </si>
  <si>
    <t>7495800085-R</t>
  </si>
  <si>
    <t>Rozváděč osvětlení do 8 vývodů s DDTS</t>
  </si>
  <si>
    <t>1484</t>
  </si>
  <si>
    <t>595</t>
  </si>
  <si>
    <t>7495800086-R</t>
  </si>
  <si>
    <t>Rozváděč osvětlení do 8 vývodů bez DDTS</t>
  </si>
  <si>
    <t>1486</t>
  </si>
  <si>
    <t>D2</t>
  </si>
  <si>
    <t>TNS, spínací stanice-materiál</t>
  </si>
  <si>
    <t>7496100040</t>
  </si>
  <si>
    <t>R110kV Odpojovače 110 kV 3-pólový s uzemňovačem 110 kV, 2000 A v provedení s póly za sebou (kýlové uspořádání), vč. motorových pohonů (s póly vedle sebe)</t>
  </si>
  <si>
    <t>1502</t>
  </si>
  <si>
    <t>597</t>
  </si>
  <si>
    <t>7496100100</t>
  </si>
  <si>
    <t>R110kV Přístrojové transformátory 110 kV proudu 110 kV až se 4 jádry, přepínatelný</t>
  </si>
  <si>
    <t>1508</t>
  </si>
  <si>
    <t>7496100110</t>
  </si>
  <si>
    <t>R110kV Přístrojové transformátory 110 kV napětí 110 kV až se 4 jádry</t>
  </si>
  <si>
    <t>1510</t>
  </si>
  <si>
    <t>599</t>
  </si>
  <si>
    <t>7496100120</t>
  </si>
  <si>
    <t>R110kV Přístrojové transformátory 110 kV proudu a napětí (kombinovaný) 110 kV až se 4 proudovými a 3 napětovými jádry</t>
  </si>
  <si>
    <t>1512</t>
  </si>
  <si>
    <t xml:space="preserve">Poznámka k položce:_x000d_
5 jader proudových a 3 napětové_x000d_
</t>
  </si>
  <si>
    <t>7496100150</t>
  </si>
  <si>
    <t>R110kV Izolátory 110kV Podpěrný porcelánový</t>
  </si>
  <si>
    <t>1516</t>
  </si>
  <si>
    <t>601</t>
  </si>
  <si>
    <t>7496100350</t>
  </si>
  <si>
    <t>R110kV Spojovací vedení 110 kV Přeponka svislá z lana AlFe 350 mm2, výška do 8 m bez izolátorovového řetězce, včetně svorek-armatur</t>
  </si>
  <si>
    <t>1544</t>
  </si>
  <si>
    <t>7496100360</t>
  </si>
  <si>
    <t>R110kV Spojovací vedení 110 kV Přeponka svislá z lana AlFe 350 mm2, výška do 8 m jednoduchý izolátorový řetězec, včetně svorek-armatur</t>
  </si>
  <si>
    <t>1546</t>
  </si>
  <si>
    <t>603</t>
  </si>
  <si>
    <t>7496100370</t>
  </si>
  <si>
    <t>R110kV Spojovací vedení 110 kV Přeponka vodorovná z lana AlFe 350 mm2, délka do 7 m pro propojení 2 přístrojů, včetně svorek-armatur</t>
  </si>
  <si>
    <t>1548</t>
  </si>
  <si>
    <t>7496100380</t>
  </si>
  <si>
    <t>R110kV Spojovací vedení 110 kV Přeponka svislá z lana AlFe 350 mm2, délka do 7 m pro propojení 2 přístrojů, včetně svorek-armatur</t>
  </si>
  <si>
    <t>1550</t>
  </si>
  <si>
    <t>605</t>
  </si>
  <si>
    <t>7496100390</t>
  </si>
  <si>
    <t>R110kV Spojovací vedení 110 kV Přeponka vodorovná z Al trubky 70/3 mm2, délka do 7 m pro propojení 2 přístrojů, včetně svorek-armatur a ohybů</t>
  </si>
  <si>
    <t>1552</t>
  </si>
  <si>
    <t>7496100400</t>
  </si>
  <si>
    <t>R110kV Spojovací vedení 110 kV Izolátorový závěs jednoduchý včetně svorek-armatur, připojení a kotvení přívodních linek, bez lana FeZn</t>
  </si>
  <si>
    <t>1554</t>
  </si>
  <si>
    <t>607</t>
  </si>
  <si>
    <t>7496100410</t>
  </si>
  <si>
    <t>R110kV Spojovací vedení 110 kV Přípojnice 110kV z trubky Al do 100/10 mm na podpěrných izolátorech do 10 m, přípojnice 27,5/25 kV ve stání trafa 110 kV bez OK</t>
  </si>
  <si>
    <t>1556</t>
  </si>
  <si>
    <t>7496100420</t>
  </si>
  <si>
    <t>R110kV Spojovací vedení 110 kV Pasové vedení Al (Cu) 63/10 110kV na podpěrnách izolátorech do 10 m včetně armatur (držáků pasového vedení) pro sekundární stranu trafa 110/27,5/25 kV</t>
  </si>
  <si>
    <t>1558</t>
  </si>
  <si>
    <t>609</t>
  </si>
  <si>
    <t>7496400300</t>
  </si>
  <si>
    <t>R3 kV-DC Stejnosměrný rozvaděč zpětného vedení 3kV DC pole pro SpS, Un 3000V DC, In do 4000 A, vnitřní skříňový se zemní ochranou</t>
  </si>
  <si>
    <t>1616</t>
  </si>
  <si>
    <t>7496400340</t>
  </si>
  <si>
    <t>R3 kV-DC Přístroje pro rozvodny vn 3kV DC Jednopólový odpojovač 3-6 kV, do 4000A , vnitřní</t>
  </si>
  <si>
    <t>1624</t>
  </si>
  <si>
    <t>611</t>
  </si>
  <si>
    <t>7496400350</t>
  </si>
  <si>
    <t>R3 kV-DC Přístroje pro rozvodny vn 3kV DC Jednopólový odpojovač 3-6 kV, do 2000A , s uzemňovačem, vnitřní</t>
  </si>
  <si>
    <t>1626</t>
  </si>
  <si>
    <t>7496400360</t>
  </si>
  <si>
    <t>R3 kV-DC Přístroje pro rozvodny vn 3kV DC Přídavného vyfukování do stejnosměrného rychlovypínače typu N-RAPID 3kV</t>
  </si>
  <si>
    <t>1628</t>
  </si>
  <si>
    <t>613</t>
  </si>
  <si>
    <t>7493400030</t>
  </si>
  <si>
    <t>Elektrické předtápěcí zařízení ( EPZ ) Stojany a řídící skříň Řídící skříň EPZ v pilíři plastovém</t>
  </si>
  <si>
    <t>1634</t>
  </si>
  <si>
    <t>7493400050</t>
  </si>
  <si>
    <t>Elektrické předtápěcí zařízení ( EPZ ) Stojany a řídící skříň Předtápěcí stojan EPZ, pevný vč. topného kabelu od 10 do 14m a prefabrikovaného základu</t>
  </si>
  <si>
    <t>1638</t>
  </si>
  <si>
    <t>615</t>
  </si>
  <si>
    <t>7493400020</t>
  </si>
  <si>
    <t>Elektrické předtápěcí zařízení ( EPZ ) Stojany a řídící skříň Topný kabel pro EPZ do 9 m se zástrčkami</t>
  </si>
  <si>
    <t>1642</t>
  </si>
  <si>
    <t>7493400080</t>
  </si>
  <si>
    <t>Elektrické předtápěcí zařízení ( EPZ ) Ovládací panely Ovládací a signální panel EPZ , PC s dotykovým displejem</t>
  </si>
  <si>
    <t>1644</t>
  </si>
  <si>
    <t>617</t>
  </si>
  <si>
    <t>7493400090</t>
  </si>
  <si>
    <t>Elektrické předtápěcí zařízení ( EPZ ) Ovládací panely Odzkoušení (okruh OV, EOV) (na okruh OV/výhybku)</t>
  </si>
  <si>
    <t>1646</t>
  </si>
  <si>
    <t>7496600340</t>
  </si>
  <si>
    <t>Vlastní spotřeba Zdroje střídavého proudu 15 kVA, 110V DC/230V AC, jednofázový tranzistorem řízený střídač v samostatné skříni</t>
  </si>
  <si>
    <t>428014288</t>
  </si>
  <si>
    <t>619</t>
  </si>
  <si>
    <t>7496600520-R</t>
  </si>
  <si>
    <t>UPS 3x400V 30kVA</t>
  </si>
  <si>
    <t>1654</t>
  </si>
  <si>
    <t>7496600040</t>
  </si>
  <si>
    <t>Vlastní spotřeba Rozvaděče vlastní spotřeby, bezvýpadkové 110V DC, včetně vybavení, bez usměrňovačů</t>
  </si>
  <si>
    <t>1658</t>
  </si>
  <si>
    <t>621</t>
  </si>
  <si>
    <t>7496600080</t>
  </si>
  <si>
    <t>Vlastní spotřeba Usměrňovače 230/110V DC 25A, jednofázový tyristorový usměrňovač v samostatné skříni</t>
  </si>
  <si>
    <t>1662</t>
  </si>
  <si>
    <t>7496600140</t>
  </si>
  <si>
    <t>Vlastní spotřeba Usměrňovače 230/110V DC Oddělovací/Blokovací diody včetně pojistkového odpínače</t>
  </si>
  <si>
    <t>1664</t>
  </si>
  <si>
    <t>623</t>
  </si>
  <si>
    <t>7496600150</t>
  </si>
  <si>
    <t>Vlastní spotřeba Usměrňovače 3x400/110V DC 40A, modulární, instalace do skříně</t>
  </si>
  <si>
    <t>1666</t>
  </si>
  <si>
    <t>7496600280</t>
  </si>
  <si>
    <t>Vlastní spotřeba Zdroje střídavého proudu 1 kVA, 110V DC/230V AC</t>
  </si>
  <si>
    <t>1670</t>
  </si>
  <si>
    <t>625</t>
  </si>
  <si>
    <t>7496600350</t>
  </si>
  <si>
    <t>Vlastní spotřeba Elektronické spínací jednotky by-pass, 6kVA</t>
  </si>
  <si>
    <t>1672</t>
  </si>
  <si>
    <t>7496600490-R</t>
  </si>
  <si>
    <t>Vlastní spotřeba UPS 230/230V AC 450VA APC Smart</t>
  </si>
  <si>
    <t>-1856353902</t>
  </si>
  <si>
    <t>627</t>
  </si>
  <si>
    <t>7496600491-R</t>
  </si>
  <si>
    <t>Vlastní spotřeba UPS 230/230V AC 750VA APC Smart</t>
  </si>
  <si>
    <t>-499401635</t>
  </si>
  <si>
    <t>7597110000-R</t>
  </si>
  <si>
    <t>Akumulátor 12V/3.5Ah do ACS2 a ACS8</t>
  </si>
  <si>
    <t>-800424526</t>
  </si>
  <si>
    <t>629</t>
  </si>
  <si>
    <t>7496600600</t>
  </si>
  <si>
    <t>Vlastní spotřeba Akumulátory Staniční olověné ventilem řízené gelové baterie (záložní baterie VRLA) 12V/50 Ah</t>
  </si>
  <si>
    <t>1674</t>
  </si>
  <si>
    <t>630</t>
  </si>
  <si>
    <t>7496600670</t>
  </si>
  <si>
    <t>Vlastní spotřeba Akumulátory Staniční olověné ventilem řízené gelové baterie (záložní baterie VRLA) 12V/100 Ah</t>
  </si>
  <si>
    <t>1676</t>
  </si>
  <si>
    <t>631</t>
  </si>
  <si>
    <t>7496600720</t>
  </si>
  <si>
    <t>Vlastní spotřeba Akumulátory Staniční olověné ventilem řízené gelové baterie (záložní baterie VRLA) 12V/150 Ah</t>
  </si>
  <si>
    <t>1656</t>
  </si>
  <si>
    <t>632</t>
  </si>
  <si>
    <t>7496600770</t>
  </si>
  <si>
    <t>Vlastní spotřeba Trakční baterie 12V/50 Ah</t>
  </si>
  <si>
    <t>1678</t>
  </si>
  <si>
    <t>633</t>
  </si>
  <si>
    <t>7496600820</t>
  </si>
  <si>
    <t>Vlastní spotřeba Trakční baterie 12V/100 Ah</t>
  </si>
  <si>
    <t>1680</t>
  </si>
  <si>
    <t>634</t>
  </si>
  <si>
    <t>7496600890</t>
  </si>
  <si>
    <t>Vlastní spotřeba Skříně a stojany pro baterie Stojan do 150 Ah</t>
  </si>
  <si>
    <t>1684</t>
  </si>
  <si>
    <t>635</t>
  </si>
  <si>
    <t>7496600915</t>
  </si>
  <si>
    <t>Vlastní spotřeba Skříně a stojany pro baterie Záchytná vana pod stojan s baterkami</t>
  </si>
  <si>
    <t>1686</t>
  </si>
  <si>
    <t>636</t>
  </si>
  <si>
    <t>7496600920</t>
  </si>
  <si>
    <t>Vlastní spotřeba Zkoušky, revize Revize transformátorů Distribuční olejové do 50 kVA ( těsnící materiál, barva, olej )</t>
  </si>
  <si>
    <t>1688</t>
  </si>
  <si>
    <t>637</t>
  </si>
  <si>
    <t>7496600940</t>
  </si>
  <si>
    <t>Vlastní spotřeba Zkoušky, revize Revize transformátorů Distribuční olejové do 160 kVA ( těsnící materiál, barva, olej )</t>
  </si>
  <si>
    <t>1690</t>
  </si>
  <si>
    <t>7496600950</t>
  </si>
  <si>
    <t>Vlastní spotřeba Zkoušky, revize Revize transformátorů Distribuční olejové do 250 kVA ( těsnící materiál, barva, olej )</t>
  </si>
  <si>
    <t>1692</t>
  </si>
  <si>
    <t>639</t>
  </si>
  <si>
    <t>7496601000</t>
  </si>
  <si>
    <t>Vlastní spotřeba Zkoušky, revize Revize transformátorů Distribuční suché do 250 kVA ( těsnící materiál, barva )</t>
  </si>
  <si>
    <t>1694</t>
  </si>
  <si>
    <t>7496601070</t>
  </si>
  <si>
    <t>Vlastní spotřeba Zkoušky, revize Revize transformátorů trakčních 2-vinuťový, 12,5MVA (EJRH 28 M-O, ONAN/ONAF) sada šoupat pro komplexní výměnu všech původnách šoupat na transformátoru</t>
  </si>
  <si>
    <t>1696</t>
  </si>
  <si>
    <t>641</t>
  </si>
  <si>
    <t>7496601100</t>
  </si>
  <si>
    <t>Vlastní spotřeba Zkoušky, revize Revize transformátorů trakčních 2-vinuťový, 12,5MVA (EJRH 28 M-O, ONAN/ONAF) teploměr AKM včetně samostatné Pt sondy a přetlakového ventilu na trakční transformátor.</t>
  </si>
  <si>
    <t>1698</t>
  </si>
  <si>
    <t>642</t>
  </si>
  <si>
    <t>7496601110</t>
  </si>
  <si>
    <t>Vlastní spotřeba Zkoušky, revize Revize transformátorů trakčních 2-vinuťový, 12,5MVA (EJRH 28 M-O, ONAN/ONAF) Dodávka nových průchodek na primární VVN i sekundární VN stranu trakčního transformátoru včetně Buchholzova relé.</t>
  </si>
  <si>
    <t>1700</t>
  </si>
  <si>
    <t>643</t>
  </si>
  <si>
    <t>7498256507-R</t>
  </si>
  <si>
    <t>3-pólový odpínač 12kV, 630A</t>
  </si>
  <si>
    <t>1704</t>
  </si>
  <si>
    <t>644</t>
  </si>
  <si>
    <t>7498256508-R</t>
  </si>
  <si>
    <t>Odpojovač IVEP QAK,QUAKZ 12.3150 12kV, 3150A (bez pohonu, signalizace)</t>
  </si>
  <si>
    <t>1706</t>
  </si>
  <si>
    <t>645</t>
  </si>
  <si>
    <t>7498256509-R</t>
  </si>
  <si>
    <t>Odpojovač IVEP QAK,QUAKZ 25.400 25kV, 400A (bez pohonu, signalizace)</t>
  </si>
  <si>
    <t>1708</t>
  </si>
  <si>
    <t>7498256510-R</t>
  </si>
  <si>
    <t>Odpojvač IVEP QAK,QUAKZ 25.630 25kV, 630A (bez pohonu, signalizace)</t>
  </si>
  <si>
    <t>1710</t>
  </si>
  <si>
    <t>647</t>
  </si>
  <si>
    <t>7498256511-R</t>
  </si>
  <si>
    <t>Omezovač přepětí PSP 4/10/III 4,2kV 10kA 3000V</t>
  </si>
  <si>
    <t>1712</t>
  </si>
  <si>
    <t>648</t>
  </si>
  <si>
    <t>7498256512-R</t>
  </si>
  <si>
    <t>VN kondenzátor na usměrňovači 3kv PVAJP 6kV</t>
  </si>
  <si>
    <t>1714</t>
  </si>
  <si>
    <t>649</t>
  </si>
  <si>
    <t>7498256513-R</t>
  </si>
  <si>
    <t>VN kondenzátor na usměrňovači 3kv PVAJP 12kV</t>
  </si>
  <si>
    <t>1716</t>
  </si>
  <si>
    <t>7498256514-R</t>
  </si>
  <si>
    <t>Kompenzační tlumivka 3TLFD128-3 40-50-60kVAr 50Hz</t>
  </si>
  <si>
    <t>1718</t>
  </si>
  <si>
    <t>651</t>
  </si>
  <si>
    <t>7498256516-R</t>
  </si>
  <si>
    <t>Dioda DV-808-1360-60</t>
  </si>
  <si>
    <t>1722</t>
  </si>
  <si>
    <t>7495401950-R</t>
  </si>
  <si>
    <t>Samozhášivé panely s pěnovým sklem</t>
  </si>
  <si>
    <t>1724</t>
  </si>
  <si>
    <t>653</t>
  </si>
  <si>
    <t>7495401951-R</t>
  </si>
  <si>
    <t>R.I.S. - integrovaný měřicí a jistící zařízení</t>
  </si>
  <si>
    <t>1726</t>
  </si>
  <si>
    <t>7495401952-R</t>
  </si>
  <si>
    <t>GSM-IP - profi gsm ovladač bran a vrat se vzdálenou správou</t>
  </si>
  <si>
    <t>1728</t>
  </si>
  <si>
    <t>655</t>
  </si>
  <si>
    <t>7495401953-R</t>
  </si>
  <si>
    <t>Podpěrný izolátor do 25kV</t>
  </si>
  <si>
    <t>1730</t>
  </si>
  <si>
    <t>7495401954-R</t>
  </si>
  <si>
    <t>Průchodka stěnová vstupní do 22kV 1000A</t>
  </si>
  <si>
    <t>1732</t>
  </si>
  <si>
    <t>657</t>
  </si>
  <si>
    <t>7492400460</t>
  </si>
  <si>
    <t>Kabely, vodiče - vn Kabely nad 22kV Označovací štítek na kabel (100 ks)</t>
  </si>
  <si>
    <t>-1984826575</t>
  </si>
  <si>
    <t>7496400130-R</t>
  </si>
  <si>
    <t>Řídící elektronika rychlovypínače DC N-RAPID 3 kV - G3</t>
  </si>
  <si>
    <t>323606533</t>
  </si>
  <si>
    <t>659</t>
  </si>
  <si>
    <t>7496400131-R</t>
  </si>
  <si>
    <t>Řídící elektronika rychlovypínače DC N-RAPID 3 kV - FVA3</t>
  </si>
  <si>
    <t>1874643800</t>
  </si>
  <si>
    <t>660</t>
  </si>
  <si>
    <t>7496400132-R</t>
  </si>
  <si>
    <t>Řídící elektronika rychlovypínače DC N-RAPID 3 kV - FE3</t>
  </si>
  <si>
    <t>-2077819023</t>
  </si>
  <si>
    <t>661</t>
  </si>
  <si>
    <t>7496400133-R</t>
  </si>
  <si>
    <t>Řídící elektronika rychlovypínače DC N-RAPID 3 kV - FQU3</t>
  </si>
  <si>
    <t>419551418</t>
  </si>
  <si>
    <t>7496400134-R</t>
  </si>
  <si>
    <t>Řídící elektronika rychlovypínače DC N-RAPID 3 kV - FV3</t>
  </si>
  <si>
    <t>88562326</t>
  </si>
  <si>
    <t>663</t>
  </si>
  <si>
    <t>7496400135-R</t>
  </si>
  <si>
    <t>Řídící elektronika rychlovypínače DC N-RAPID 3 kV - S3</t>
  </si>
  <si>
    <t>-518578217</t>
  </si>
  <si>
    <t>7499100342</t>
  </si>
  <si>
    <t>Ochranné prostředky a pracovní pomůcky Ostatní ochranné pomůcky Zkratovací souprava univerzální do 38,5 kV pro vrchní vedení, 10 kA</t>
  </si>
  <si>
    <t>-815102239</t>
  </si>
  <si>
    <t>D3</t>
  </si>
  <si>
    <t>Trakční vedení-materiál</t>
  </si>
  <si>
    <t>665</t>
  </si>
  <si>
    <t>7497100010</t>
  </si>
  <si>
    <t xml:space="preserve">Základy trakčního vedení  Materiál pro úpravu kabelů u základu TV</t>
  </si>
  <si>
    <t>1736</t>
  </si>
  <si>
    <t>7497100020</t>
  </si>
  <si>
    <t xml:space="preserve">Základy trakčního vedení  Hloubený základ TV - materiál</t>
  </si>
  <si>
    <t>1738</t>
  </si>
  <si>
    <t>667</t>
  </si>
  <si>
    <t>7497100040</t>
  </si>
  <si>
    <t xml:space="preserve">Základy trakčního vedení  Základ TV s mikorpilotami do délky 8m (do 5ks) - materiál</t>
  </si>
  <si>
    <t>1742</t>
  </si>
  <si>
    <t>668</t>
  </si>
  <si>
    <t>7497100060</t>
  </si>
  <si>
    <t xml:space="preserve">Základy trakčního vedení  Výztuž pro základ TV - jednodílná</t>
  </si>
  <si>
    <t>1746</t>
  </si>
  <si>
    <t>669</t>
  </si>
  <si>
    <t>7497100080</t>
  </si>
  <si>
    <t xml:space="preserve">Základy trakčního vedení  Svorníkový koš pro základ TV</t>
  </si>
  <si>
    <t>1750</t>
  </si>
  <si>
    <t>670</t>
  </si>
  <si>
    <t>7497100110</t>
  </si>
  <si>
    <t xml:space="preserve">Základy trakčního vedení  Materiál pro úpravu stávajícího základu TV - povrchový tmel</t>
  </si>
  <si>
    <t>1756</t>
  </si>
  <si>
    <t>671</t>
  </si>
  <si>
    <t>7497100120</t>
  </si>
  <si>
    <t xml:space="preserve">Základy trakčního vedení  Materiál pro obetonování stávajícího základu TV-beton,výztuže,sítě KARI</t>
  </si>
  <si>
    <t>1758</t>
  </si>
  <si>
    <t>672</t>
  </si>
  <si>
    <t>7497100140</t>
  </si>
  <si>
    <t xml:space="preserve">Základy trakčního vedení  Uzemnění stožáru TV</t>
  </si>
  <si>
    <t>1762</t>
  </si>
  <si>
    <t>673</t>
  </si>
  <si>
    <t>7497200350</t>
  </si>
  <si>
    <t xml:space="preserve">Stožáry trakčního vedení  Stožár TV - typ ( PS,PSI 3 ) 12m</t>
  </si>
  <si>
    <t>-413641100</t>
  </si>
  <si>
    <t>674</t>
  </si>
  <si>
    <t>7497200240</t>
  </si>
  <si>
    <t xml:space="preserve">Stožáry trakčního vedení  Stožár TV - typ ( DS 14 ) od 10m - do 12m</t>
  </si>
  <si>
    <t>1768</t>
  </si>
  <si>
    <t>675</t>
  </si>
  <si>
    <t>7497200450</t>
  </si>
  <si>
    <t xml:space="preserve">Stožáry trakčního vedení  Stožár TV - typ ( BP 12,5m ) vč. podlití</t>
  </si>
  <si>
    <t>1770</t>
  </si>
  <si>
    <t>676</t>
  </si>
  <si>
    <t>7497200510</t>
  </si>
  <si>
    <t xml:space="preserve">Stožáry trakčního vedení  Břevno typ 34 L</t>
  </si>
  <si>
    <t>1774</t>
  </si>
  <si>
    <t>677</t>
  </si>
  <si>
    <t>7497200530</t>
  </si>
  <si>
    <t xml:space="preserve">Stožáry trakčního vedení  Materiál pro připevnění břevna 23,34 vč. ukončení břevna B na 2T</t>
  </si>
  <si>
    <t>1776</t>
  </si>
  <si>
    <t>678</t>
  </si>
  <si>
    <t>7497200550</t>
  </si>
  <si>
    <t xml:space="preserve">Stožáry trakčního vedení  Materiál pro kluzné uložení břevna 23,34 na BP stožáru</t>
  </si>
  <si>
    <t>1778</t>
  </si>
  <si>
    <t>679</t>
  </si>
  <si>
    <t>7497200570</t>
  </si>
  <si>
    <t xml:space="preserve">Stožáry trakčního vedení  Materiál sestavení pro připevnění závěsu břevna 23,34 na 2T</t>
  </si>
  <si>
    <t>1780</t>
  </si>
  <si>
    <t>680</t>
  </si>
  <si>
    <t>7497200590</t>
  </si>
  <si>
    <t xml:space="preserve">Stožáry trakčního vedení  Břevínko pro spojení dvojice T stožárů</t>
  </si>
  <si>
    <t>1782</t>
  </si>
  <si>
    <t>681</t>
  </si>
  <si>
    <t>7497200600</t>
  </si>
  <si>
    <t xml:space="preserve">Stožáry trakčního vedení  Hlavička na základ TV typu HP</t>
  </si>
  <si>
    <t>1784</t>
  </si>
  <si>
    <t>682</t>
  </si>
  <si>
    <t>7497300010</t>
  </si>
  <si>
    <t xml:space="preserve">Vodiče trakčního vedení  Ocelové konstrukce nestandartní</t>
  </si>
  <si>
    <t>1786</t>
  </si>
  <si>
    <t>683</t>
  </si>
  <si>
    <t>7497300250</t>
  </si>
  <si>
    <t xml:space="preserve">Vodiče trakčního vedení  Svorka věšáková bronzová pro lano Bz10 mm2, např. T33/I</t>
  </si>
  <si>
    <t>1788</t>
  </si>
  <si>
    <t>7497300820</t>
  </si>
  <si>
    <t xml:space="preserve">Vodiče trakčního vedení  lano 95 mm2 Cu ( lano - ZV, NV, OV, napájecích převěsů)</t>
  </si>
  <si>
    <t>1790</t>
  </si>
  <si>
    <t>685</t>
  </si>
  <si>
    <t>7497300830</t>
  </si>
  <si>
    <t xml:space="preserve">Vodiče trakčního vedení  lano 120 mm2 Cu ( lano - nosné, ZV, NV, OV, napájecích převěsů)</t>
  </si>
  <si>
    <t>1792</t>
  </si>
  <si>
    <t>686</t>
  </si>
  <si>
    <t>7497300870</t>
  </si>
  <si>
    <t xml:space="preserve">Vodiče trakčního vedení  Trolejový drát 120 mm2 Cu</t>
  </si>
  <si>
    <t>1798</t>
  </si>
  <si>
    <t>687</t>
  </si>
  <si>
    <t>7497300530</t>
  </si>
  <si>
    <t xml:space="preserve">Vodiče trakčního vedení  lano 70 mm2 Fe (např. lano ochranné, pevných bodů, odtahů)</t>
  </si>
  <si>
    <t>-775824596</t>
  </si>
  <si>
    <t>688</t>
  </si>
  <si>
    <t>7497301130</t>
  </si>
  <si>
    <t xml:space="preserve">Vodiče trakčního vedení  Materiál sestavení pro připevnění pohonu odpojovače na stožár typu BP</t>
  </si>
  <si>
    <t>1802</t>
  </si>
  <si>
    <t>689</t>
  </si>
  <si>
    <t>7497301140</t>
  </si>
  <si>
    <t xml:space="preserve">Vodiče trakčního vedení  Materiál sestavení pro připevnění odpojovače na stožár typu BP</t>
  </si>
  <si>
    <t>1804</t>
  </si>
  <si>
    <t>690</t>
  </si>
  <si>
    <t>7497301150</t>
  </si>
  <si>
    <t xml:space="preserve">Vodiče trakčního vedení  Pohon odpojovače motorový</t>
  </si>
  <si>
    <t>1806</t>
  </si>
  <si>
    <t>691</t>
  </si>
  <si>
    <t>7497301160</t>
  </si>
  <si>
    <t xml:space="preserve">Vodiče trakčního vedení  Pohon odpojovače ruční</t>
  </si>
  <si>
    <t>1810</t>
  </si>
  <si>
    <t>692</t>
  </si>
  <si>
    <t>7497301170</t>
  </si>
  <si>
    <t xml:space="preserve">Vodiče trakčního vedení  Táhlo motorového odpojovače</t>
  </si>
  <si>
    <t>1812</t>
  </si>
  <si>
    <t>693</t>
  </si>
  <si>
    <t>7497301180</t>
  </si>
  <si>
    <t xml:space="preserve">Vodiče trakčního vedení  Odpojovač nebo odpínač na stož. TV</t>
  </si>
  <si>
    <t>1814</t>
  </si>
  <si>
    <t>694</t>
  </si>
  <si>
    <t>7497301190</t>
  </si>
  <si>
    <t xml:space="preserve">Vodiče trakčního vedení  Odpojovač nebo odpínač s uzemňovacím nožem na stož. TV</t>
  </si>
  <si>
    <t>1816</t>
  </si>
  <si>
    <t>695</t>
  </si>
  <si>
    <t>7497301300</t>
  </si>
  <si>
    <t xml:space="preserve">Vodiče trakčního vedení  Svody z dvojitého napáj. převěsu na TV lany 120 Cu</t>
  </si>
  <si>
    <t>1834</t>
  </si>
  <si>
    <t>696</t>
  </si>
  <si>
    <t>7497301410</t>
  </si>
  <si>
    <t xml:space="preserve">Vodiče trakčního vedení  Materiál sestavení pro připojení svodu 120 mm2 Cu napájecího převěsu na TV</t>
  </si>
  <si>
    <t>1840</t>
  </si>
  <si>
    <t>697</t>
  </si>
  <si>
    <t>7497301810</t>
  </si>
  <si>
    <t xml:space="preserve">Vodiče trakčního vedení  Materiál sestavení pro upevnění 2 konzol</t>
  </si>
  <si>
    <t>779136389</t>
  </si>
  <si>
    <t>698</t>
  </si>
  <si>
    <t>7497301850</t>
  </si>
  <si>
    <t xml:space="preserve">Vodiče trakčního vedení  Bleskojistka růžková na stožáru T, P, BP</t>
  </si>
  <si>
    <t>-166134629</t>
  </si>
  <si>
    <t>699</t>
  </si>
  <si>
    <t>7497302150-R</t>
  </si>
  <si>
    <t>Plech lístkový jakost S 235 JR, 5x1000x2000 mm</t>
  </si>
  <si>
    <t>1844</t>
  </si>
  <si>
    <t>700</t>
  </si>
  <si>
    <t>7497302160</t>
  </si>
  <si>
    <t xml:space="preserve">Vodiče trakčního vedení  Ovládací lávka na stož. BP</t>
  </si>
  <si>
    <t>1846</t>
  </si>
  <si>
    <t>701</t>
  </si>
  <si>
    <t>7497300310</t>
  </si>
  <si>
    <t xml:space="preserve">Vodiče trakčního vedení  Dělič v troleji vč. tabulky</t>
  </si>
  <si>
    <t>1132059811</t>
  </si>
  <si>
    <t>702</t>
  </si>
  <si>
    <t>7497300050</t>
  </si>
  <si>
    <t xml:space="preserve">Vodiče trakčního vedení  Příplatek 2x plastový izolátor do ramena TV nebo SIK-u</t>
  </si>
  <si>
    <t>843904251</t>
  </si>
  <si>
    <t>703</t>
  </si>
  <si>
    <t>7497302250</t>
  </si>
  <si>
    <t xml:space="preserve">Vodiče trakčního vedení  Výstražné tabulky na stožáru T, P, BP, DS</t>
  </si>
  <si>
    <t>1850</t>
  </si>
  <si>
    <t>704</t>
  </si>
  <si>
    <t>7497302260</t>
  </si>
  <si>
    <t xml:space="preserve">Vodiče trakčního vedení  Tabulka číslování stožárů a pohonů odpojovačů 1 - 3 znaky</t>
  </si>
  <si>
    <t>1852</t>
  </si>
  <si>
    <t>705</t>
  </si>
  <si>
    <t>7499700010</t>
  </si>
  <si>
    <t xml:space="preserve">Konstrukční prvky trakčního vedení  Svorka trolejová, např. T1/II</t>
  </si>
  <si>
    <t>1854</t>
  </si>
  <si>
    <t>706</t>
  </si>
  <si>
    <t>7499700011</t>
  </si>
  <si>
    <t xml:space="preserve">Konstrukční prvky trakčního vedení  Lišta pro vodítko táhla pohonu na BP stožár 350-610 mm</t>
  </si>
  <si>
    <t>1856</t>
  </si>
  <si>
    <t>707</t>
  </si>
  <si>
    <t>7499700012</t>
  </si>
  <si>
    <t xml:space="preserve">Konstrukční prvky trakčního vedení  Lišta pro vodítko táhla pohonu na BP stožár 611-1200 mm</t>
  </si>
  <si>
    <t>1858</t>
  </si>
  <si>
    <t>708</t>
  </si>
  <si>
    <t>7499700013</t>
  </si>
  <si>
    <t xml:space="preserve">Konstrukční prvky trakčního vedení  Vodítko táhla pohonu 150-170 mm</t>
  </si>
  <si>
    <t>1860</t>
  </si>
  <si>
    <t>709</t>
  </si>
  <si>
    <t>7499700014</t>
  </si>
  <si>
    <t xml:space="preserve">Konstrukční prvky trakčního vedení  Vodítko táhla pohonu 180-200 mm</t>
  </si>
  <si>
    <t>1862</t>
  </si>
  <si>
    <t>710</t>
  </si>
  <si>
    <t>7499700090</t>
  </si>
  <si>
    <t xml:space="preserve">Konstrukční prvky trakčního vedení  Svorka proudová, šroubovací pro lano Cu 120 mm2, např. A65/I</t>
  </si>
  <si>
    <t>1864</t>
  </si>
  <si>
    <t>711</t>
  </si>
  <si>
    <t>7499700091</t>
  </si>
  <si>
    <t xml:space="preserve">Konstrukční prvky trakčního vedení  Svorka nosná s vidlicí pro lano 120 mm2 - V65/IV</t>
  </si>
  <si>
    <t>1866</t>
  </si>
  <si>
    <t>712</t>
  </si>
  <si>
    <t>7499700092</t>
  </si>
  <si>
    <t xml:space="preserve">Konstrukční prvky trakčního vedení  Svorka kotevní třmenová pro lano Cu Fe 95-120 mm2 - K31/I</t>
  </si>
  <si>
    <t>1868</t>
  </si>
  <si>
    <t>713</t>
  </si>
  <si>
    <t>7499700100</t>
  </si>
  <si>
    <t xml:space="preserve">Konstrukční prvky trakčního vedení  Svorka ukolejňovací</t>
  </si>
  <si>
    <t>1870</t>
  </si>
  <si>
    <t>714</t>
  </si>
  <si>
    <t>7499700110</t>
  </si>
  <si>
    <t xml:space="preserve">Konstrukční prvky trakčního vedení  Pásek nerezový stahovací o šíři 9,5mm</t>
  </si>
  <si>
    <t>1872</t>
  </si>
  <si>
    <t>715</t>
  </si>
  <si>
    <t>7499700130</t>
  </si>
  <si>
    <t xml:space="preserve">Konstrukční prvky trakčního vedení  Spojka lisovaná pro lano AlFe 240 mm2, např. C15/I</t>
  </si>
  <si>
    <t>1876</t>
  </si>
  <si>
    <t>716</t>
  </si>
  <si>
    <t>7499700170</t>
  </si>
  <si>
    <t xml:space="preserve">Konstrukční prvky trakčního vedení  Svorka se šroubem pro ukolejnění, např. F3/I/125</t>
  </si>
  <si>
    <t>1878</t>
  </si>
  <si>
    <t>717</t>
  </si>
  <si>
    <t>7499700180</t>
  </si>
  <si>
    <t xml:space="preserve">Konstrukční prvky trakčního vedení  Průrazka 250 V</t>
  </si>
  <si>
    <t>1880</t>
  </si>
  <si>
    <t>718</t>
  </si>
  <si>
    <t>7499700190</t>
  </si>
  <si>
    <t xml:space="preserve">Konstrukční prvky trakčního vedení  Průrazka 500 V</t>
  </si>
  <si>
    <t>1882</t>
  </si>
  <si>
    <t>719</t>
  </si>
  <si>
    <t>7499700191-R</t>
  </si>
  <si>
    <t xml:space="preserve">Konstrukční prvky trakčního vedení  Izolátor 25kV oko - vana SIK - D10/I</t>
  </si>
  <si>
    <t>-2134231675</t>
  </si>
  <si>
    <t>720</t>
  </si>
  <si>
    <t>7499700192-R</t>
  </si>
  <si>
    <t xml:space="preserve">Konstrukční prvky trakčního vedení  Izolátor 25kV oko - vana - D10/II</t>
  </si>
  <si>
    <t>679808207</t>
  </si>
  <si>
    <t>721</t>
  </si>
  <si>
    <t>7499700193-R</t>
  </si>
  <si>
    <t xml:space="preserve">Konstrukční prvky trakčního vedení  Izolátor 25kV oko - oko - D12/I</t>
  </si>
  <si>
    <t>892531499</t>
  </si>
  <si>
    <t>722</t>
  </si>
  <si>
    <t>7499700194-R</t>
  </si>
  <si>
    <t>Konstrukční prvky trakčního vedení Svorka kotevní pevného bodu pro pantograf, např. T77/II</t>
  </si>
  <si>
    <t>-58502970</t>
  </si>
  <si>
    <t>723</t>
  </si>
  <si>
    <t>7499700195-R</t>
  </si>
  <si>
    <t>Konstrukční prvky trakčního vedení Svorka trolejová proudová pro lano 95 mm2 Cu a trolej 80-150 mm2, např T67/I</t>
  </si>
  <si>
    <t>-170732900</t>
  </si>
  <si>
    <t>724</t>
  </si>
  <si>
    <t>7499700390</t>
  </si>
  <si>
    <t xml:space="preserve">Nátěry trakčního vedení  Barva a řed. pro bezpečnostní černožluté pruhy na podpěře TV</t>
  </si>
  <si>
    <t>1884</t>
  </si>
  <si>
    <t>725</t>
  </si>
  <si>
    <t>7499700430</t>
  </si>
  <si>
    <t xml:space="preserve">Nátěry trakčního vedení  Barva a řed. pro nátěr svorníku u stávajícího základu TV dle TKP</t>
  </si>
  <si>
    <t>1890</t>
  </si>
  <si>
    <t>726</t>
  </si>
  <si>
    <t>7499700460</t>
  </si>
  <si>
    <t xml:space="preserve">Kabely trakčního vedení, Různé TV  Geotextilie proti znečištění pro ochranu štěrk.lože</t>
  </si>
  <si>
    <t>1892</t>
  </si>
  <si>
    <t>727</t>
  </si>
  <si>
    <t>7499700790</t>
  </si>
  <si>
    <t xml:space="preserve">Kabely trakčního vedení, Různé TV  Kabelová koncovka do 1 kV vč.kabelového oka</t>
  </si>
  <si>
    <t>1894</t>
  </si>
  <si>
    <t>728</t>
  </si>
  <si>
    <t>7497701230</t>
  </si>
  <si>
    <t xml:space="preserve">Kabely trakčního vedení, Různé TV  Kabelové oko pro připojení - do 120 mm2 Cu</t>
  </si>
  <si>
    <t>502168453</t>
  </si>
  <si>
    <t>729</t>
  </si>
  <si>
    <t>7497701231-R</t>
  </si>
  <si>
    <t xml:space="preserve">Kabely trakčního vedení, Různé TV  Kabelové oko pro připojení - 150 - 240 mm2 Cu</t>
  </si>
  <si>
    <t>-1925078989</t>
  </si>
  <si>
    <t>730</t>
  </si>
  <si>
    <t>7499700850</t>
  </si>
  <si>
    <t xml:space="preserve">Kabely trakčního vedení, Různé TV  Ukončení vodiče do 120 mm2 v rozvaděči</t>
  </si>
  <si>
    <t>1898</t>
  </si>
  <si>
    <t>731</t>
  </si>
  <si>
    <t>7499700860</t>
  </si>
  <si>
    <t xml:space="preserve">Kabely trakčního vedení, Různé TV  Ukončení vodiče do 50 mm2</t>
  </si>
  <si>
    <t>1900</t>
  </si>
  <si>
    <t>732</t>
  </si>
  <si>
    <t>7497300040</t>
  </si>
  <si>
    <t xml:space="preserve">Vodiče trakčního vedení  Materiál podsestavení pro výměnu jednoho izolátoru v rameni TV nebo SIK-u</t>
  </si>
  <si>
    <t>1902</t>
  </si>
  <si>
    <t>733</t>
  </si>
  <si>
    <t>7497700430</t>
  </si>
  <si>
    <t xml:space="preserve">Konstrukční prvky trakčního vedení  Svorka proudová lisovaná pro lana Cu 120/120 mm2, např. D55/III</t>
  </si>
  <si>
    <t>330733480</t>
  </si>
  <si>
    <t>734</t>
  </si>
  <si>
    <t>7497301050</t>
  </si>
  <si>
    <t xml:space="preserve">Vodiče trakčního vedení  Materiál sestavení proudového připojení lana 95 Cu nebo 120 Cu na lano ZV, NV, OV</t>
  </si>
  <si>
    <t>314361677</t>
  </si>
  <si>
    <t>735</t>
  </si>
  <si>
    <t>7497700150</t>
  </si>
  <si>
    <t>-324352805</t>
  </si>
  <si>
    <t>736</t>
  </si>
  <si>
    <t>7497700140</t>
  </si>
  <si>
    <t>-1189504633</t>
  </si>
  <si>
    <t>D4</t>
  </si>
  <si>
    <t>DŘT, SKŘ, Elektrodispečink, DDTS-materiál</t>
  </si>
  <si>
    <t>737</t>
  </si>
  <si>
    <t>7498100030</t>
  </si>
  <si>
    <t>DŘT, SKŘ technologie DŘT a SKŘ skříně pro automatizaci Nástěnná skříň pro telemechanickou jednotku, vybavená</t>
  </si>
  <si>
    <t>2001595083</t>
  </si>
  <si>
    <t>738</t>
  </si>
  <si>
    <t>7498100040</t>
  </si>
  <si>
    <t>DŘT, SKŘ technologie DŘT a SKŘ skříně pro automatizaci Skříň pro telemechanickou jednotku 600x2000, jednostranný přístup, vybavená</t>
  </si>
  <si>
    <t>1328968863</t>
  </si>
  <si>
    <t>739</t>
  </si>
  <si>
    <t>7498100050</t>
  </si>
  <si>
    <t>DŘT, SKŘ technologie DŘT a SKŘ skříně pro automatizaci Skříň pro telemechanickou jednotku 600x2000, oboustranný přístup, vybavená</t>
  </si>
  <si>
    <t>-726105927</t>
  </si>
  <si>
    <t>740</t>
  </si>
  <si>
    <t>7498100160</t>
  </si>
  <si>
    <t>DŘT, SKŘ technologie DŘT a SKŘ skříně pro automatizaci Oddělovací členy Elektromechanické relé do 16A, DC max 24V včetně patice a LED modulu</t>
  </si>
  <si>
    <t>-96225696</t>
  </si>
  <si>
    <t>741</t>
  </si>
  <si>
    <t>7498100210</t>
  </si>
  <si>
    <t>DŘT, SKŘ technologie DŘT a SKŘ skříně pro automatizaci Svorkovnice Svorkovnice (ježek) pro vyvedení 8 signálů/povelů/měření včetně napájecího obvodu 24V DC</t>
  </si>
  <si>
    <t>-697234310</t>
  </si>
  <si>
    <t>742</t>
  </si>
  <si>
    <t>7498100280</t>
  </si>
  <si>
    <t>DŘT, SKŘ technologie DŘT a SKŘ skříně pro automatizaci Napájecí zdroje Spínané Napájecí zdroj externí 230V AC/12V 55W, DIN</t>
  </si>
  <si>
    <t>-423303935</t>
  </si>
  <si>
    <t>743</t>
  </si>
  <si>
    <t>7498100290</t>
  </si>
  <si>
    <t>DŘT, SKŘ technologie DŘT a SKŘ skříně pro automatizaci Napájecí zdroje Spínané Napájecí zdroj externí 230V AC/24V 55W, DIN</t>
  </si>
  <si>
    <t>106624801</t>
  </si>
  <si>
    <t>744</t>
  </si>
  <si>
    <t>7498100310</t>
  </si>
  <si>
    <t>DŘT, SKŘ technologie DŘT a SKŘ skříně pro automatizaci Napájecí zdroje Spínané Napájecí zdroj externí 230V AC/24V 150W, DIN</t>
  </si>
  <si>
    <t>-758103537</t>
  </si>
  <si>
    <t>745</t>
  </si>
  <si>
    <t>7498100350</t>
  </si>
  <si>
    <t>DŘT, SKŘ technologie DŘT a SKŘ skříně pro automatizaci Napájecí zdroje Spínané Napájecí zdroj externí 110V DC/24V 150W, DIN</t>
  </si>
  <si>
    <t>-1581253421</t>
  </si>
  <si>
    <t>746</t>
  </si>
  <si>
    <t>7593310627</t>
  </si>
  <si>
    <t>Konstrukční díly RACK 19" 42U perforované dveře, odnímatelné boky</t>
  </si>
  <si>
    <t>835164284</t>
  </si>
  <si>
    <t>747</t>
  </si>
  <si>
    <t>7593310621</t>
  </si>
  <si>
    <t>Konstrukční díly RACK 19" 9U/500mm nástěnný, dvoudílný, prosklené dveře</t>
  </si>
  <si>
    <t>-1812292053</t>
  </si>
  <si>
    <t>748</t>
  </si>
  <si>
    <t>75933106255-R</t>
  </si>
  <si>
    <t>Rozváděč RACK 19" - výklopná optická vana 2U pro uložení max 96 optických konektorů</t>
  </si>
  <si>
    <t>-279908487</t>
  </si>
  <si>
    <t>749</t>
  </si>
  <si>
    <t>75933106256-R</t>
  </si>
  <si>
    <t>Rozváděč RACK 19" - pořadač optických vláken 1U</t>
  </si>
  <si>
    <t>1135816887</t>
  </si>
  <si>
    <t>7593310001</t>
  </si>
  <si>
    <t>Konstrukční díly Napájecí panel 6x230V s přepěťovou ochranou</t>
  </si>
  <si>
    <t>196427431</t>
  </si>
  <si>
    <t>751</t>
  </si>
  <si>
    <t>7590560559</t>
  </si>
  <si>
    <t>Optické kabely Spojky a příslušenství pro optické sítě Ostatní Patch panel pro 24 opt. kabelů</t>
  </si>
  <si>
    <t>91865196</t>
  </si>
  <si>
    <t>752</t>
  </si>
  <si>
    <t>7590540548</t>
  </si>
  <si>
    <t xml:space="preserve">Slaboproudé rozvody, kabely pro přívod a vnitřní instalaci UTP/FTP kategorie 5e 100Mhz  1 Gbps UTP propojovací kabel RJ45/RJ45 5m</t>
  </si>
  <si>
    <t>-1755225137</t>
  </si>
  <si>
    <t>753</t>
  </si>
  <si>
    <t>7496701961-R</t>
  </si>
  <si>
    <t>Datová zásuvka lištová 2xRJ45 - kompletní (krabice rámeček, tělo zásuvky, nosná maska, 2x RJ45 UTP cat.5e)</t>
  </si>
  <si>
    <t>-1797198944</t>
  </si>
  <si>
    <t>7595600250</t>
  </si>
  <si>
    <t>Přenosová a datová zařízení Datové - router Průmyslový PoE+ media konvertor 2Gb</t>
  </si>
  <si>
    <t>-932328970</t>
  </si>
  <si>
    <t>755</t>
  </si>
  <si>
    <t>7595141020-R</t>
  </si>
  <si>
    <t>IP Telefon Cisco 3905 včetně adaptéru</t>
  </si>
  <si>
    <t>-1371218186</t>
  </si>
  <si>
    <t>756</t>
  </si>
  <si>
    <t>7595141022-R</t>
  </si>
  <si>
    <t>IP Telefon Siemens Gigaset A510 IP</t>
  </si>
  <si>
    <t>239179480</t>
  </si>
  <si>
    <t>757</t>
  </si>
  <si>
    <t>7595600211-R</t>
  </si>
  <si>
    <t>Terminál řady 615 - Směrové ochranné funkce proudové a napěťové</t>
  </si>
  <si>
    <t>2202</t>
  </si>
  <si>
    <t>758</t>
  </si>
  <si>
    <t>7595600212-R</t>
  </si>
  <si>
    <t>Terminál řady 630 - Směrové ochranné funkce proudové a napěťové</t>
  </si>
  <si>
    <t>2204</t>
  </si>
  <si>
    <t>759</t>
  </si>
  <si>
    <t>7595600213-R</t>
  </si>
  <si>
    <t>Terminál řady 630 - Ochranné funkce proudové a napěťové, tepelný model pro např. chránění USM</t>
  </si>
  <si>
    <t>2206</t>
  </si>
  <si>
    <t>760</t>
  </si>
  <si>
    <t>7595600214-R</t>
  </si>
  <si>
    <t>Terminál řady 615 - Směrové ochranné funkce proudové a napěťové, diferenciální ochrana kabelu</t>
  </si>
  <si>
    <t>2208</t>
  </si>
  <si>
    <t>761</t>
  </si>
  <si>
    <t>7498100550</t>
  </si>
  <si>
    <t>DŘT, SKŘ technologie DŘT a SKŘ skříně pro automatizaci Čidla Čidlo pro měření teploty a vlhkosti vzduchu kombinované, s displejem, možnost upevění na zeď</t>
  </si>
  <si>
    <t>270119454</t>
  </si>
  <si>
    <t>762</t>
  </si>
  <si>
    <t>7498100630</t>
  </si>
  <si>
    <t>DŘT, SKŘ technologie DŘT a SKŘ skříně pro automatizaci Technologické switche a modemy Základní switche Průmyslový switch 5x 10/100 Base-TX portů na DIN lištu</t>
  </si>
  <si>
    <t>1281062201</t>
  </si>
  <si>
    <t>763</t>
  </si>
  <si>
    <t>7498100640</t>
  </si>
  <si>
    <t>DŘT, SKŘ technologie DŘT a SKŘ skříně pro automatizaci Technologické switche a modemy Základní switche Datový switch 4x ethernet 10/100Base T (průmyslové provedení), vč. 2xFO</t>
  </si>
  <si>
    <t>-982566531</t>
  </si>
  <si>
    <t>764</t>
  </si>
  <si>
    <t>7498100650</t>
  </si>
  <si>
    <t>DŘT, SKŘ technologie DŘT a SKŘ skříně pro automatizaci Technologické switche a modemy Základní switche Datový switch 8x ethernet 10/100Base T (průmyslové provedení), vč. 2xFO</t>
  </si>
  <si>
    <t>712651029</t>
  </si>
  <si>
    <t>765</t>
  </si>
  <si>
    <t>7498100670</t>
  </si>
  <si>
    <t>DŘT, SKŘ technologie DŘT a SKŘ skříně pro automatizaci Technologické switche a modemy Základní switche Datový switch 24x ethernet 10/100Base T (průmyslové provedení), vč. 2xFO</t>
  </si>
  <si>
    <t>-331938262</t>
  </si>
  <si>
    <t>766</t>
  </si>
  <si>
    <t>7498100850</t>
  </si>
  <si>
    <t>DŘT, SKŘ technologie DŘT a SKŘ skříně pro automatizaci Technologické switche a modemy Vysokorychlostní modemy Vysokorychlostní modem na metalické vedení, do 2MBit/s, rozhraní a protokol dle specifikace, napájení 24V DC nebo 230V AC</t>
  </si>
  <si>
    <t>39429506</t>
  </si>
  <si>
    <t>767</t>
  </si>
  <si>
    <t>7498100770</t>
  </si>
  <si>
    <t>DŘT, SKŘ technologie DŘT a SKŘ skříně pro automatizaci Technologické switche a modemy Konfigurované switche Optický swirch řady SCALANCE , 4x 10/100Mbit/s, 2x 100Mbit/s multimode BFOC, managed, redundant, X204-2</t>
  </si>
  <si>
    <t>885479023</t>
  </si>
  <si>
    <t>768</t>
  </si>
  <si>
    <t>7498100860</t>
  </si>
  <si>
    <t>DŘT, SKŘ technologie DŘT a SKŘ skříně pro automatizaci Technologické switche a modemy Vysokorychlostní modemy Vysokorychlostní modem na metalické vedení pro dvě nezávislé linky , do 2MBit/s každá. Rozhraní a protokol dle specifikace, napájení 24V DC</t>
  </si>
  <si>
    <t>1698166735</t>
  </si>
  <si>
    <t>769</t>
  </si>
  <si>
    <t>7498101050</t>
  </si>
  <si>
    <t>DŘT, SKŘ technologie DŘT a SKŘ skříně pro automatizaci Převodníky komunikace Ethernet optika, sériová linka optika, převodníky mezi sériovými linkami RS-232,422,485 Jednoduchý převodník optika/metalika MM</t>
  </si>
  <si>
    <t>-193920157</t>
  </si>
  <si>
    <t>770</t>
  </si>
  <si>
    <t>7498100870</t>
  </si>
  <si>
    <t>DŘT, SKŘ technologie DŘT a SKŘ skříně pro automatizaci Technologické switche a modemy Vysokorychlostní modemy SHDSL modem, 15.3Mbit/s, point-point, 15km</t>
  </si>
  <si>
    <t>-10530256</t>
  </si>
  <si>
    <t>771</t>
  </si>
  <si>
    <t>7498100990</t>
  </si>
  <si>
    <t>DŘT, SKŘ technologie DŘT a SKŘ skříně pro automatizaci Převodníky komunikace Ethernet sériová linka Převodník ETHERNET/RS 232, RS422, RS485</t>
  </si>
  <si>
    <t>-863956832</t>
  </si>
  <si>
    <t>772</t>
  </si>
  <si>
    <t>7498101110</t>
  </si>
  <si>
    <t>DŘT, SKŘ technologie DŘT a SKŘ skříně pro automatizaci Převodníky komunikace Sériová linka optika Převodník OPTIKA/RS 232, RS422, RS485</t>
  </si>
  <si>
    <t>-1118597700</t>
  </si>
  <si>
    <t>773</t>
  </si>
  <si>
    <t>7498101000</t>
  </si>
  <si>
    <t>DŘT, SKŘ technologie DŘT a SKŘ skříně pro automatizaci Převodníky komunikace Ethernet sériová linka Převodník SPA BUS / PROFIBUS</t>
  </si>
  <si>
    <t>-561902012</t>
  </si>
  <si>
    <t>774</t>
  </si>
  <si>
    <t>7498300320</t>
  </si>
  <si>
    <t>DDTS - dálková diagnostika technologických systémů DDTS - dálková diagnostika technologických systémů Převodníky Převodník rozhraní M-Bus/Ethernet (pro max. 15 zař.); SW, příslušenství; dodávka včetně kompletní montáže</t>
  </si>
  <si>
    <t>82235816</t>
  </si>
  <si>
    <t>775</t>
  </si>
  <si>
    <t>7498101170</t>
  </si>
  <si>
    <t>DŘT, SKŘ technologie DŘT a SKŘ skříně pro automatizaci Převodníky komunikace Převodníky mezi sériovými linkami RS-232,422,485 Převodník mezi RS 232, 422, 485</t>
  </si>
  <si>
    <t>-574167481</t>
  </si>
  <si>
    <t>776</t>
  </si>
  <si>
    <t>7498101100</t>
  </si>
  <si>
    <t>DŘT, SKŘ technologie DŘT a SKŘ skříně pro automatizaci Převodníky komunikace Sériová linka optika Transceiver pro konkrétní optický kabel SM, MM</t>
  </si>
  <si>
    <t>1985222367</t>
  </si>
  <si>
    <t>777</t>
  </si>
  <si>
    <t>7498100930</t>
  </si>
  <si>
    <t>DŘT, SKŘ technologie DŘT a SKŘ skříně pro automatizaci Technologické switche a modemy Bezdrátové routery (GSM síť) GSM komunikační modem využívající speciální VPN. (např. UR5i v2B RS485 SE set)</t>
  </si>
  <si>
    <t>-1130569922</t>
  </si>
  <si>
    <t>7498101250</t>
  </si>
  <si>
    <t>DŘT, SKŘ technologie DŘT a SKŘ skříně pro automatizaci Převodníky veličin Napětí Převodník pro měření hodnot U a I z napěťových a proudovách měničů</t>
  </si>
  <si>
    <t>-1778105086</t>
  </si>
  <si>
    <t>779</t>
  </si>
  <si>
    <t>7498101530</t>
  </si>
  <si>
    <t>DŘT, SKŘ technologie DŘT a SKŘ skříně pro automatizaci Grafické dotykové panely Operátorský panel dotykový 10", grafický barevný, LAN, USB, RS 232, RS 485</t>
  </si>
  <si>
    <t>1351582179</t>
  </si>
  <si>
    <t>7498101540</t>
  </si>
  <si>
    <t>DŘT, SKŘ technologie DŘT a SKŘ skříně pro automatizaci Grafické dotykové panely Operátorský panel dotykový 15", grafický barevný, LAN, USB, RS 232, RS 485</t>
  </si>
  <si>
    <t>785418017</t>
  </si>
  <si>
    <t>781</t>
  </si>
  <si>
    <t>7498101760</t>
  </si>
  <si>
    <t>DŘT, SKŘ technologie DŘT a SKŘ skříně pro automatizaci Průmyslové počítače Periférie LCD monitor s full HD rozlišením 1920x1080, vstupem HDMI, DVI, IPS panel s LED podsvícením, 24"</t>
  </si>
  <si>
    <t>-953897022</t>
  </si>
  <si>
    <t>782</t>
  </si>
  <si>
    <t>7498101630</t>
  </si>
  <si>
    <t>DŘT, SKŘ technologie DŘT a SKŘ skříně pro automatizaci Průmyslové počítače S integrovanou dotykovou obrazovkou (určeno k vestavění do rozvaděče) Průmyslový PC 19" provedení (15", i3 - 2,26GHz, 2GB, USB, RJ45, RS 232, VGA, SATA)</t>
  </si>
  <si>
    <t>1936422323</t>
  </si>
  <si>
    <t>783</t>
  </si>
  <si>
    <t>7498101700</t>
  </si>
  <si>
    <t>DŘT, SKŘ technologie DŘT a SKŘ skříně pro automatizaci Průmyslové počítače Klasické rozložení (PC, monitor a vstupní zařízení zvlášť) Průmyslové řídící PC - Řídící průmyslové PC umístěné v kompaktní odolné plechové šasí vybavené prachovým filtrem …</t>
  </si>
  <si>
    <t>1066253511</t>
  </si>
  <si>
    <t>784</t>
  </si>
  <si>
    <t>7498101820</t>
  </si>
  <si>
    <t>DŘT, SKŘ technologie DŘT a SKŘ skříně pro automatizaci Průmyslové počítače Periférie Základní deska průmyslového PC</t>
  </si>
  <si>
    <t>820881258</t>
  </si>
  <si>
    <t>785</t>
  </si>
  <si>
    <t>7498101880</t>
  </si>
  <si>
    <t>DŘT, SKŘ technologie DŘT a SKŘ skříně pro automatizaci Průmyslové počítače Periférie Izolovaný převodník analogového signálu pro průmyslová PC (např. ADAM 3014)</t>
  </si>
  <si>
    <t>1217020147</t>
  </si>
  <si>
    <t>786</t>
  </si>
  <si>
    <t>7498101910</t>
  </si>
  <si>
    <t>DŘT, SKŘ technologie DŘT a SKŘ skříně pro automatizaci Průmyslové počítače Periférie Operační paměť pro průmyslová PC DDR2-800</t>
  </si>
  <si>
    <t>-916533236</t>
  </si>
  <si>
    <t>787</t>
  </si>
  <si>
    <t>7498101920</t>
  </si>
  <si>
    <t>DŘT, SKŘ technologie DŘT a SKŘ skříně pro automatizaci Průmyslové počítače Periférie Pevný disk pro průmyslová PC 24/7 kapacita 2TB</t>
  </si>
  <si>
    <t>1535235443</t>
  </si>
  <si>
    <t>788</t>
  </si>
  <si>
    <t>7498101930</t>
  </si>
  <si>
    <t>DŘT, SKŘ technologie DŘT a SKŘ skříně pro automatizaci Průmyslové počítače Periférie Komunikační karta pro průmyslová PC (např. PCT3212)</t>
  </si>
  <si>
    <t>-870320802</t>
  </si>
  <si>
    <t>789</t>
  </si>
  <si>
    <t>7498101810</t>
  </si>
  <si>
    <t>DŘT, SKŘ technologie DŘT a SKŘ skříně pro automatizaci Průmyslové počítače Periférie Napájecí zdroj pro průmyslová PC formátu ATX</t>
  </si>
  <si>
    <t>-1195930329</t>
  </si>
  <si>
    <t>790</t>
  </si>
  <si>
    <t>7498102090</t>
  </si>
  <si>
    <t>DŘT, SKŘ technologie DŘT a SKŘ skříně pro automatizaci Průmyslové počítače Periférie Drobný montážní materiál v objektu ŽST</t>
  </si>
  <si>
    <t>-318616607</t>
  </si>
  <si>
    <t>791</t>
  </si>
  <si>
    <t>7498102100</t>
  </si>
  <si>
    <t>DŘT, SKŘ technologie DŘT a SKŘ skříně pro automatizaci Průmyslové počítače Periférie Drobný montážní materiál v objektu NS</t>
  </si>
  <si>
    <t>-1156884795</t>
  </si>
  <si>
    <t>792</t>
  </si>
  <si>
    <t>7498102110</t>
  </si>
  <si>
    <t>DŘT, SKŘ technologie DŘT a SKŘ skříně pro automatizaci Průmyslové počítače Periférie Drobný montážní materiál v objektu SpS, TS</t>
  </si>
  <si>
    <t>834052776</t>
  </si>
  <si>
    <t>793</t>
  </si>
  <si>
    <t>7498102020</t>
  </si>
  <si>
    <t>DŘT, SKŘ technologie DŘT a SKŘ skříně pro automatizaci Průmyslové počítače Software a ostatní Základní programové vybavení tlm. jednotky pro objekt ŽST</t>
  </si>
  <si>
    <t>-423091568</t>
  </si>
  <si>
    <t>794</t>
  </si>
  <si>
    <t>7498102030</t>
  </si>
  <si>
    <t>DŘT, SKŘ technologie DŘT a SKŘ skříně pro automatizaci Průmyslové počítače Software a ostatní Základní programové vybavení tlm. jednotky pro objekt NS</t>
  </si>
  <si>
    <t>231130495</t>
  </si>
  <si>
    <t>795</t>
  </si>
  <si>
    <t>7498102040</t>
  </si>
  <si>
    <t>DŘT, SKŘ technologie DŘT a SKŘ skříně pro automatizaci Průmyslové počítače Software a ostatní Základní programové vybavení tlm. jednotky pro objekt SpS</t>
  </si>
  <si>
    <t>1622914306</t>
  </si>
  <si>
    <t>796</t>
  </si>
  <si>
    <t>7498102050</t>
  </si>
  <si>
    <t>DŘT, SKŘ technologie DŘT a SKŘ skříně pro automatizaci Průmyslové počítače Software a ostatní Základní programové vybavení tlm. jednotky pro objekt TS</t>
  </si>
  <si>
    <t>-766401593</t>
  </si>
  <si>
    <t>797</t>
  </si>
  <si>
    <t>7498102060</t>
  </si>
  <si>
    <t>DŘT, SKŘ technologie DŘT a SKŘ skříně pro automatizaci Průmyslové počítače Software a ostatní SW-ovladače komunikace, parametrizace - pro nadřazený systém</t>
  </si>
  <si>
    <t>-2057259244</t>
  </si>
  <si>
    <t>798</t>
  </si>
  <si>
    <t>7498102070</t>
  </si>
  <si>
    <t>DŘT, SKŘ technologie DŘT a SKŘ skříně pro automatizaci Průmyslové počítače Software a ostatní SW-ovladače komunikace, parametrizace - pro podřízený PLC, ochrana, terminál</t>
  </si>
  <si>
    <t>533908738</t>
  </si>
  <si>
    <t>799</t>
  </si>
  <si>
    <t>7498102080</t>
  </si>
  <si>
    <t>DŘT, SKŘ technologie DŘT a SKŘ skříně pro automatizaci Průmyslové počítače Software a ostatní SW-ovladače komunikace, parametrizace na ED - pro jeden objekt (ŽST, NS, SpS, TS)</t>
  </si>
  <si>
    <t>-1052299238</t>
  </si>
  <si>
    <t>800</t>
  </si>
  <si>
    <t>7498101950</t>
  </si>
  <si>
    <t>DŘT, SKŘ technologie DŘT a SKŘ skříně pro automatizaci Průmyslové počítače Periférie Anténa GPS, včetně držáku, bleskojistky, konektoru</t>
  </si>
  <si>
    <t>1102416988</t>
  </si>
  <si>
    <t>801</t>
  </si>
  <si>
    <t>7498101940</t>
  </si>
  <si>
    <t>DŘT, SKŘ technologie DŘT a SKŘ skříně pro automatizaci Průmyslové počítače Periférie Přijímač GPS, ethernetové rozhraní, včetně montážní sady, bleskojistky, konektoru</t>
  </si>
  <si>
    <t>-121175125</t>
  </si>
  <si>
    <t>7496700911-R</t>
  </si>
  <si>
    <t>DŘT, SKŘ, Elektrodispečink, DDTS DŘT a SKŘ skříně pro automatizaci Periférie Přijímač GPS-PTP/1x ethernetové rozhraní, včetně montážní sady, bleskojistky, konektoru</t>
  </si>
  <si>
    <t>148717746</t>
  </si>
  <si>
    <t>803</t>
  </si>
  <si>
    <t>7496700912-R</t>
  </si>
  <si>
    <t>DŘT, SKŘ, Elektrodispečink, DDTS DŘT a SKŘ skříně pro automatizaci Periférie Rozšiřující ethernetové rozhraní PTP</t>
  </si>
  <si>
    <t>-1703447082</t>
  </si>
  <si>
    <t>804</t>
  </si>
  <si>
    <t>7498105140</t>
  </si>
  <si>
    <t>DŘT, SKŘ technologie DŘT a SKŘ skříně pro automatizaci PLC automaty dle kompatibilní technologie PLC typ_5 (TECOMAT) Centrální řídící jednotka Procesorová jednotka CPU (CP), kom. rozhranní ethernet, serial, USB</t>
  </si>
  <si>
    <t>1677351002</t>
  </si>
  <si>
    <t>805</t>
  </si>
  <si>
    <t>7498105070</t>
  </si>
  <si>
    <t>DŘT, SKŘ technologie DŘT a SKŘ skříně pro automatizaci PLC automaty dle kompatibilní technologie PLC typ_5 (TECOMAT) Napájecí moduly Napájecí zdroj pro CPU (PW), 24VDC</t>
  </si>
  <si>
    <t>-1333083576</t>
  </si>
  <si>
    <t>7498105080</t>
  </si>
  <si>
    <t>DŘT, SKŘ technologie DŘT a SKŘ skříně pro automatizaci PLC automaty dle kompatibilní technologie PLC typ_5 (TECOMAT) Napájecí moduly Napájecí zdroj pro CPU (PW), 230VAC</t>
  </si>
  <si>
    <t>-986142985</t>
  </si>
  <si>
    <t>807</t>
  </si>
  <si>
    <t>7498105090</t>
  </si>
  <si>
    <t>DŘT, SKŘ technologie DŘT a SKŘ skříně pro automatizaci PLC automaty dle kompatibilní technologie PLC typ_5 (TECOMAT) Napájecí moduly Napájecí zdroj pro CPU (PW), 110VDC</t>
  </si>
  <si>
    <t>741278146</t>
  </si>
  <si>
    <t>808</t>
  </si>
  <si>
    <t>7498105510</t>
  </si>
  <si>
    <t>DŘT, SKŘ technologie DŘT a SKŘ skříně pro automatizaci PLC automaty dle kompatibilní technologie PLC typ_5 (TECOMAT) Ostatní Vana pro PLC včetně kabeláže a konektorů</t>
  </si>
  <si>
    <t>-994334142</t>
  </si>
  <si>
    <t>809</t>
  </si>
  <si>
    <t>7498105440</t>
  </si>
  <si>
    <t>DŘT, SKŘ technologie DŘT a SKŘ skříně pro automatizaci PLC automaty dle kompatibilní technologie PLC typ_5 (TECOMAT) Komunikační moduly Komunikační jednotka (SC), kom. rozhranní ethernet, serial</t>
  </si>
  <si>
    <t>-1930480821</t>
  </si>
  <si>
    <t>7498105310</t>
  </si>
  <si>
    <t>DŘT, SKŘ technologie DŘT a SKŘ skříně pro automatizaci PLC automaty dle kompatibilní technologie PLC typ_5 (TECOMAT) Binární vstupy a výstupy Výstupní jednotka PLC GO (OR), 16xRO, 12-230V, kompletní</t>
  </si>
  <si>
    <t>-888661507</t>
  </si>
  <si>
    <t>811</t>
  </si>
  <si>
    <t>7498105300</t>
  </si>
  <si>
    <t>DŘT, SKŘ technologie DŘT a SKŘ skříně pro automatizaci PLC automaty dle kompatibilní technologie PLC typ_5 (TECOMAT) Binární vstupy a výstupy Vstupní jednotka PLC GO 32xDI (IB), 24VDC, kompletní</t>
  </si>
  <si>
    <t>-570964384</t>
  </si>
  <si>
    <t>7498105280</t>
  </si>
  <si>
    <t>DŘT, SKŘ technologie DŘT a SKŘ skříně pro automatizaci PLC automaty dle kompatibilní technologie PLC typ_5 (TECOMAT) Binární vstupy a výstupy Vstupní jednotka PLC GO 16xDI (IB), 24VDC, kompletní</t>
  </si>
  <si>
    <t>-378858118</t>
  </si>
  <si>
    <t>813</t>
  </si>
  <si>
    <t>7498105370</t>
  </si>
  <si>
    <t>DŘT, SKŘ technologie DŘT a SKŘ skříně pro automatizaci PLC automaty dle kompatibilní technologie PLC typ_5 (TECOMAT) Analogové vstupy a výstupy Analogová jednotka PLC GO, 8xAI (IT), kompletní</t>
  </si>
  <si>
    <t>200218728</t>
  </si>
  <si>
    <t>7498105450</t>
  </si>
  <si>
    <t>DŘT, SKŘ technologie DŘT a SKŘ skříně pro automatizaci PLC automaty dle kompatibilní technologie PLC typ_5 (TECOMAT) Komunikační moduly Komunikační submodul pro seriové rozhraní, GO (MR)</t>
  </si>
  <si>
    <t>-1210031949</t>
  </si>
  <si>
    <t>815</t>
  </si>
  <si>
    <t>7498105460</t>
  </si>
  <si>
    <t>DŘT, SKŘ technologie DŘT a SKŘ skříně pro automatizaci PLC automaty dle kompatibilní technologie PLC typ_5 (TECOMAT) Komunikační moduly Modemová jednotka FSK, kompletní (MR)</t>
  </si>
  <si>
    <t>1019365879</t>
  </si>
  <si>
    <t>7498105150</t>
  </si>
  <si>
    <t>DŘT, SKŘ technologie DŘT a SKŘ skříně pro automatizaci PLC automaty dle kompatibilní technologie PLC typ_5 (TECOMAT) Centrální řídící jednotka Procesorová jednotka kompakt CPU (CP), kom. rozhranní ethernet, seriál</t>
  </si>
  <si>
    <t>926214284</t>
  </si>
  <si>
    <t>817</t>
  </si>
  <si>
    <t>7498105290</t>
  </si>
  <si>
    <t>DŘT, SKŘ technologie DŘT a SKŘ skříně pro automatizaci PLC automaty dle kompatibilní technologie PLC typ_5 (TECOMAT) Binární vstupy a výstupy Vstupní jednotka PLC kompakt (IB), 12xDI, 24VDC, GO</t>
  </si>
  <si>
    <t>-555235344</t>
  </si>
  <si>
    <t>7498105320</t>
  </si>
  <si>
    <t>DŘT, SKŘ technologie DŘT a SKŘ skříně pro automatizaci PLC automaty dle kompatibilní technologie PLC typ_5 (TECOMAT) Binární vstupy a výstupy Výstupní jednotka PLC kompakt (IR), 4xDI, 8xRO, 24VDC</t>
  </si>
  <si>
    <t>-207540638</t>
  </si>
  <si>
    <t>819</t>
  </si>
  <si>
    <t>7498103840</t>
  </si>
  <si>
    <t>DŘT, SKŘ technologie DŘT a SKŘ skříně pro automatizaci PLC automaty dle kompatibilní technologie PLC typ_3 (AMIT) Kompletní PLC sestava dle počtu vstupů, výstupů a komunikací DIx24, DOx24, AIx12, RS 485, Ethernet, montáž na panel nebo DIN; …</t>
  </si>
  <si>
    <t>-1294663446</t>
  </si>
  <si>
    <t>7498105670</t>
  </si>
  <si>
    <t>DŘT, SKŘ technologie DŘT a SKŘ skříně pro automatizaci PLC automaty dle kompatibilní technologie PLC typ_6 (SIEMENS) Napájecí moduly Zdroj pro PLC řady SICAM, 10A, 24/48/60V DC, 5V/10A DC, PS405</t>
  </si>
  <si>
    <t>1941027177</t>
  </si>
  <si>
    <t>821</t>
  </si>
  <si>
    <t>7498106100</t>
  </si>
  <si>
    <t>DŘT, SKŘ technologie DŘT a SKŘ skříně pro automatizaci PLC automaty dle kompatibilní technologie PLC typ_6 (SIEMENS) Ostatní Rám pro PLC řady SICAM, 9 slotů, 2 redundant PS, UR2</t>
  </si>
  <si>
    <t>1517066751</t>
  </si>
  <si>
    <t>7498200140</t>
  </si>
  <si>
    <t>ED řídící pracoviště ED řídící pracoviště Servery a klientská PC včetně příslušenství Komunikační server PC nebo komunikační jednotka PLC pro řízení sítě podřízených stanic - kompletní (HW i SW)</t>
  </si>
  <si>
    <t>-52944841</t>
  </si>
  <si>
    <t>823</t>
  </si>
  <si>
    <t>7498200010</t>
  </si>
  <si>
    <t>ED řídící pracoviště ED řídící pracoviště Datový rozvaděč (RACK) Skříň datového rozváděče 19" pro servery kompletní, vč.napájecího rozvodu, přepěťových ochran a ventilačních jednotek</t>
  </si>
  <si>
    <t>1568720845</t>
  </si>
  <si>
    <t>7498200380</t>
  </si>
  <si>
    <t>ED řídící pracoviště ED řídící pracoviště Vizualizační software dle kompatibilní technologie Komunikační driver pro PLC IEC60870-5-104</t>
  </si>
  <si>
    <t>792785073</t>
  </si>
  <si>
    <t>825</t>
  </si>
  <si>
    <t>7498200370</t>
  </si>
  <si>
    <t>ED řídící pracoviště ED řídící pracoviště Vizualizační software dle kompatibilní technologie Reliance OPC Server - Komunikační software - rozhraní mezi PC a PLC</t>
  </si>
  <si>
    <t>723501013</t>
  </si>
  <si>
    <t>7498200030</t>
  </si>
  <si>
    <t>ED řídící pracoviště ED řídící pracoviště Datový rozvaděč (RACK) Optický patchcord duplexní ST-ST, multimode, ST-ST, 62,5/125um</t>
  </si>
  <si>
    <t>-392054617</t>
  </si>
  <si>
    <t>827</t>
  </si>
  <si>
    <t>7496701950-R</t>
  </si>
  <si>
    <t>DŘT, SKŘ, Elektrodispečink, DDTS Elektrodispečink Ostatní Optický patchcord duplexní ST/LC/E2000,singlemode, ST/LC/E2000, 9/125um</t>
  </si>
  <si>
    <t>456284969</t>
  </si>
  <si>
    <t>828</t>
  </si>
  <si>
    <t>7498200050</t>
  </si>
  <si>
    <t>ED řídící pracoviště ED řídící pracoviště Datový rozvaděč (RACK) Datový rozbočovač/přepínač průmyslový (switch) do 24 přípojek LAN</t>
  </si>
  <si>
    <t>-1783358106</t>
  </si>
  <si>
    <t>829</t>
  </si>
  <si>
    <t>7498200210</t>
  </si>
  <si>
    <t>ED řídící pracoviště ED řídící pracoviště Vizualizační hardware včetně příslušenství Velkoplošný zobrazovač 55", S-PVA, LED, full HD</t>
  </si>
  <si>
    <t>832900608</t>
  </si>
  <si>
    <t>830</t>
  </si>
  <si>
    <t>7498200650</t>
  </si>
  <si>
    <t>ED řídící pracoviště ED řídící pracoviště Ostatní Držák zobrazovače na zeď, do 90", 75 kg</t>
  </si>
  <si>
    <t>1381005412</t>
  </si>
  <si>
    <t>831</t>
  </si>
  <si>
    <t>7498200640</t>
  </si>
  <si>
    <t>ED řídící pracoviště ED řídící pracoviště Ostatní Extender pro přenos signálu mezi PC a monitorem, klávesnicí a myší po UTP kabelu cat 5 a vyšší</t>
  </si>
  <si>
    <t>1156658916</t>
  </si>
  <si>
    <t>832</t>
  </si>
  <si>
    <t>7498200390</t>
  </si>
  <si>
    <t>ED řídící pracoviště ED řídící pracoviště Vizualizační software dle kompatibilní technologie Doplnění funkcí aplikace sw řídícího systému</t>
  </si>
  <si>
    <t>1732037794</t>
  </si>
  <si>
    <t>833</t>
  </si>
  <si>
    <t>7498200590</t>
  </si>
  <si>
    <t>ED řídící pracoviště ED řídící pracoviště Záložní napájení (lze využít UPS z vlastní spotřeby) Zdroj UPS do 1KVA</t>
  </si>
  <si>
    <t>-305240634</t>
  </si>
  <si>
    <t>834</t>
  </si>
  <si>
    <t>7498200400</t>
  </si>
  <si>
    <t>ED řídící pracoviště ED řídící pracoviště Vizualizační software dle kompatibilní technologie Doplnění stávajícího programu o datovou komunikaci s nadřazeným řídícím systémem, oživení a odzkoušení PLC automatu pro zařízení DŘT, SKŘ, DDTS.</t>
  </si>
  <si>
    <t>226935429</t>
  </si>
  <si>
    <t>835</t>
  </si>
  <si>
    <t>7498200270</t>
  </si>
  <si>
    <t>ED řídící pracoviště ED řídící pracoviště Vizualizační hardware včetně příslušenství Grafická karta 4xDVI</t>
  </si>
  <si>
    <t>-899710069</t>
  </si>
  <si>
    <t>836</t>
  </si>
  <si>
    <t>7498200205</t>
  </si>
  <si>
    <t>ED řídící pracoviště ED řídící pracoviště Vizualizační hardware včetně příslušenství Integrační koncentrátor (Dodávka Integračního koncentrátoru v provedení, které vyhovuje dle platných specifikací SŽDC, s možností připojení I/O informací, …</t>
  </si>
  <si>
    <t>121999186</t>
  </si>
  <si>
    <t>837</t>
  </si>
  <si>
    <t>7590560522-R</t>
  </si>
  <si>
    <t>Patch panel ISDN/TEL 25xRJ45 1U</t>
  </si>
  <si>
    <t>-1078344476</t>
  </si>
  <si>
    <t>838</t>
  </si>
  <si>
    <t>7595200520</t>
  </si>
  <si>
    <t>Telefonní ústředny Systémy Přenosové IP telefonie: callmanager do 300 portů SFP modul pro switch</t>
  </si>
  <si>
    <t>185693934</t>
  </si>
  <si>
    <t>839</t>
  </si>
  <si>
    <t>7596731436</t>
  </si>
  <si>
    <t>Kamerové systémy CCTV Kamera fixní Přepěťová ochrana 10/100M Ethernet + PoE A/B nebo Hi PoE (max.70W)</t>
  </si>
  <si>
    <t>-1130301011</t>
  </si>
  <si>
    <t>840</t>
  </si>
  <si>
    <t>7592600070</t>
  </si>
  <si>
    <t>Počítače, SW Počítač - PC klient pro klientské pracoviště kamerového systému</t>
  </si>
  <si>
    <t>1271047206</t>
  </si>
  <si>
    <t>841</t>
  </si>
  <si>
    <t>7596730100</t>
  </si>
  <si>
    <t>Kamerové systémy CCTV Kamera fixní Konzole k PTZ kamerám Samsung pro montáž na zeď</t>
  </si>
  <si>
    <t>-927622307</t>
  </si>
  <si>
    <t>842</t>
  </si>
  <si>
    <t>7596730102</t>
  </si>
  <si>
    <t>Kamerové systémy CCTV Kamera fixní Konzole k PTZ kamerám Samsung pro závěsnou montáž</t>
  </si>
  <si>
    <t>1457051433</t>
  </si>
  <si>
    <t>843</t>
  </si>
  <si>
    <t>7596001285</t>
  </si>
  <si>
    <t>Rádiová zařízení Koaxiální prvky kabel pěna 50ohm/5mm</t>
  </si>
  <si>
    <t>-881922611</t>
  </si>
  <si>
    <t>844</t>
  </si>
  <si>
    <t>7596001340</t>
  </si>
  <si>
    <t>Rádiová zařízení Konektory Reverzní SMA samice, dutinka, na kabel RG58</t>
  </si>
  <si>
    <t>809172804</t>
  </si>
  <si>
    <t>845</t>
  </si>
  <si>
    <t>7596001345</t>
  </si>
  <si>
    <t>Rádiová zařízení Konektory Reverzní SMA samec, kolík, na kabel typu RG58</t>
  </si>
  <si>
    <t>-1795465771</t>
  </si>
  <si>
    <t>7595600090</t>
  </si>
  <si>
    <t>Přenosová a datová zařízení Přenosové 1G ethernet Switch L3, 24 / 48 portů, optické rozhraní 1Gb s dlouhým dosahem</t>
  </si>
  <si>
    <t>2100</t>
  </si>
  <si>
    <t>847</t>
  </si>
  <si>
    <t>7595600270</t>
  </si>
  <si>
    <t>Přenosová a datová zařízení Datové - router Průmyslový switch LAN RING</t>
  </si>
  <si>
    <t>2102</t>
  </si>
  <si>
    <t>848</t>
  </si>
  <si>
    <t>7595600500</t>
  </si>
  <si>
    <t>Přenosová a datová zařízení Datové - modem SHDSL s rozhraním Ethernet</t>
  </si>
  <si>
    <t>-23516148</t>
  </si>
  <si>
    <t>849</t>
  </si>
  <si>
    <t>7590540509</t>
  </si>
  <si>
    <t xml:space="preserve">Slaboproudé rozvody, kabely pro přívod a vnitřní instalaci UTP/FTP kategorie 5e 100Mhz  1 Gbps UTP Nestíněný, PVC vnitřní, drát</t>
  </si>
  <si>
    <t>2110</t>
  </si>
  <si>
    <t>850</t>
  </si>
  <si>
    <t>7593310570</t>
  </si>
  <si>
    <t>Konstrukční díly Police (CV724825002M)</t>
  </si>
  <si>
    <t>-1155199838</t>
  </si>
  <si>
    <t>851</t>
  </si>
  <si>
    <t>7491300130</t>
  </si>
  <si>
    <t>Ocelové konstrukce Kabelové stojiny a výložníky pozinkované 19" pevná police 2U 2 hl.250, montáž na 2 stojiny</t>
  </si>
  <si>
    <t>565222447</t>
  </si>
  <si>
    <t>852</t>
  </si>
  <si>
    <t>7590560579</t>
  </si>
  <si>
    <t>Optické kabely Spojky a příslušenství pro optické sítě Ostatní Optický pigtail do 2 m</t>
  </si>
  <si>
    <t>-1160559674</t>
  </si>
  <si>
    <t>853</t>
  </si>
  <si>
    <t>7590560683</t>
  </si>
  <si>
    <t>Optické kabely Spojky a příslušenství pro optické sítě Optické Pigtaily SM 9/125 SC/APC</t>
  </si>
  <si>
    <t>-954093641</t>
  </si>
  <si>
    <t>854</t>
  </si>
  <si>
    <t>7590560671</t>
  </si>
  <si>
    <t>Optické kabely Spojky a příslušenství pro optické sítě Optické Pigtaily SM 9/125 E 2000 H+S</t>
  </si>
  <si>
    <t>1398013014</t>
  </si>
  <si>
    <t>855</t>
  </si>
  <si>
    <t>7590560803</t>
  </si>
  <si>
    <t>Optické kabely Spojky a příslušenství pro optické sítě Optické Pigtaily MM 62,5/125 SC/PC</t>
  </si>
  <si>
    <t>-1165520069</t>
  </si>
  <si>
    <t>856</t>
  </si>
  <si>
    <t>7590560893</t>
  </si>
  <si>
    <t>Optické kabely Spojky a příslušenství pro optické sítě Optické Adaptéry duplex E2000/APC-E2000/APC</t>
  </si>
  <si>
    <t>1529058715</t>
  </si>
  <si>
    <t>857</t>
  </si>
  <si>
    <t>7590560868</t>
  </si>
  <si>
    <t>Optické kabely Spojky a příslušenství pro optické sítě Optické Adaptéry E2000/APC (H+S), with flange, na šroubky</t>
  </si>
  <si>
    <t>755278670</t>
  </si>
  <si>
    <t>858</t>
  </si>
  <si>
    <t>7590560883</t>
  </si>
  <si>
    <t>Optické kabely Spojky a příslušenství pro optické sítě Optické Adaptéry LC/PC-LC/PC duplex, with flange, na šroubky</t>
  </si>
  <si>
    <t>1397985449</t>
  </si>
  <si>
    <t>859</t>
  </si>
  <si>
    <t>-1000765566</t>
  </si>
  <si>
    <t>860</t>
  </si>
  <si>
    <t>7492103850</t>
  </si>
  <si>
    <t>Spojovací vedení, podpěrné izolátory Spojky, ukončení pasu, ostatní Spojka RJ45 8p8c Cat.5e UTP SOLARIX</t>
  </si>
  <si>
    <t>2114</t>
  </si>
  <si>
    <t>861</t>
  </si>
  <si>
    <t>7590560044</t>
  </si>
  <si>
    <t>Optické kabely Optické kabely střední konstrukce pro záfuk, přifuk do HDPE chráničky 24 vl. 4x6 vl./trubička, HDPE plášť 8,1 mm (6 el.)</t>
  </si>
  <si>
    <t>2122</t>
  </si>
  <si>
    <t>862</t>
  </si>
  <si>
    <t>7590560249</t>
  </si>
  <si>
    <t>Optické kabely Optické mikrokabely Pro záfuk do trubičky 8 mm 4x12 vl./trubička,HDPE plášť 5,8 mm (6 el.),</t>
  </si>
  <si>
    <t>2132</t>
  </si>
  <si>
    <t>863</t>
  </si>
  <si>
    <t>7590560384</t>
  </si>
  <si>
    <t>Optické kabely Spojky a příslušenství pro optické sítě Hrncová spojka, uspořádání vláken: UCNCP 7-22 S standardní, pro max 144 svárů</t>
  </si>
  <si>
    <t>2138</t>
  </si>
  <si>
    <t>864</t>
  </si>
  <si>
    <t>7590560385</t>
  </si>
  <si>
    <t>Optické kabely Spojky a příslušenství pro optické sítě Ostatní Patch panel 24 portů CAT 5E</t>
  </si>
  <si>
    <t>2146</t>
  </si>
  <si>
    <t>865</t>
  </si>
  <si>
    <t>7590560500</t>
  </si>
  <si>
    <t>Optické kabely Spojky a příslušenství pro optické sítě Ostatní Optický patchcord do 5 m</t>
  </si>
  <si>
    <t>2148</t>
  </si>
  <si>
    <t>866</t>
  </si>
  <si>
    <t>7590560510</t>
  </si>
  <si>
    <t>2150</t>
  </si>
  <si>
    <t>867</t>
  </si>
  <si>
    <t>7590560520</t>
  </si>
  <si>
    <t>Optické kabely Spojky a příslušenství pro optické sítě Ostatní Kazeta pro uložení svárů</t>
  </si>
  <si>
    <t>2152</t>
  </si>
  <si>
    <t>868</t>
  </si>
  <si>
    <t>7593501125</t>
  </si>
  <si>
    <t>Trasy kabelového vedení Chráničky optického kabelu HDPE 6040 průměr 40/33 mm</t>
  </si>
  <si>
    <t>2158</t>
  </si>
  <si>
    <t>869</t>
  </si>
  <si>
    <t>7593501180</t>
  </si>
  <si>
    <t>Trasy kabelového vedení Spojky šroubovací pro chráničky optického kabelu HDPE 5025 průměr 25 mm</t>
  </si>
  <si>
    <t>2162</t>
  </si>
  <si>
    <t>7593501195</t>
  </si>
  <si>
    <t>Trasy kabelového vedení Spojky šroubovací pro chráničky optického kabelu HDPE 5050 průměr 40 mm</t>
  </si>
  <si>
    <t>2168</t>
  </si>
  <si>
    <t>871</t>
  </si>
  <si>
    <t>7595200080</t>
  </si>
  <si>
    <t>Telefonní ústředny Systémy Přenosové IP telefonie: callmanager do 300 portů licence za public uživatele</t>
  </si>
  <si>
    <t>1910065720</t>
  </si>
  <si>
    <t>7595120200</t>
  </si>
  <si>
    <t>Telefonní přístroje nezapojené na ústřednu Modul externího napájení pro venkovní telefonní objekt HMB-EXT-Sx</t>
  </si>
  <si>
    <t>-1115433574</t>
  </si>
  <si>
    <t>873</t>
  </si>
  <si>
    <t>7597110331</t>
  </si>
  <si>
    <t>EZS Ústředna až 96 zón a 16 grup v krytu s klávesnicí CP041 s dotykovým diplejem, komunikátorem a zdrojem</t>
  </si>
  <si>
    <t>2174</t>
  </si>
  <si>
    <t>874</t>
  </si>
  <si>
    <t>7597110338</t>
  </si>
  <si>
    <t>EZS LCD klávesnice pro ústředny GD</t>
  </si>
  <si>
    <t>-129764473</t>
  </si>
  <si>
    <t>875</t>
  </si>
  <si>
    <t>7597110345</t>
  </si>
  <si>
    <t>EZS Koncentrátor v plastovém krytu pro 8 zón a 4 PGM výstupy</t>
  </si>
  <si>
    <t>2178</t>
  </si>
  <si>
    <t>7597111146</t>
  </si>
  <si>
    <t>EZS Zálohovaná plastová siréna venkovní 110dB/1m s majákem a akumulátorem</t>
  </si>
  <si>
    <t>-397997640</t>
  </si>
  <si>
    <t>877</t>
  </si>
  <si>
    <t>7597110351</t>
  </si>
  <si>
    <t>EZS Posilovací zdroj 2,75 A</t>
  </si>
  <si>
    <t>308846020</t>
  </si>
  <si>
    <t>7597110352</t>
  </si>
  <si>
    <t>EZS Systémový Ethernet (TCP/IP) komunikátor bez krytu, nové HW provedení</t>
  </si>
  <si>
    <t>2180</t>
  </si>
  <si>
    <t>879</t>
  </si>
  <si>
    <t>7597110930</t>
  </si>
  <si>
    <t>EZS PIR detektor s dosahem 12 m</t>
  </si>
  <si>
    <t>2182</t>
  </si>
  <si>
    <t>7597111255</t>
  </si>
  <si>
    <t>EZS Kombinovaný detektor kouře a teplot s drátovým připojením</t>
  </si>
  <si>
    <t>2170</t>
  </si>
  <si>
    <t>881</t>
  </si>
  <si>
    <t>7597111063</t>
  </si>
  <si>
    <t>EZS MG kontakt povrchový se dvěmi svorkami, podložkami a krytkou šroubů</t>
  </si>
  <si>
    <t>1500255235</t>
  </si>
  <si>
    <t>882</t>
  </si>
  <si>
    <t>7597111251</t>
  </si>
  <si>
    <t>EZS Modul SA-CTE - čtečka bezkontaktních karet ( 2 vstupy čidla a 1 výstup akční člen)</t>
  </si>
  <si>
    <t>613571659</t>
  </si>
  <si>
    <t>883</t>
  </si>
  <si>
    <t>7597111252</t>
  </si>
  <si>
    <t>EZS Modul SA-KON - modul rozšíření vstupů ( 4 vstupy čidel a 2 výstupy akční člen)</t>
  </si>
  <si>
    <t>178565601</t>
  </si>
  <si>
    <t>884</t>
  </si>
  <si>
    <t>7597110932</t>
  </si>
  <si>
    <t>EZS PIR detektor stropní s dosahem průměr až 12m</t>
  </si>
  <si>
    <t>1795709437</t>
  </si>
  <si>
    <t>885</t>
  </si>
  <si>
    <t>7597110966</t>
  </si>
  <si>
    <t>EZS Kombinace PIR detektoru s dosahem 15m a detektoru tříštění skla s dosahem 10m</t>
  </si>
  <si>
    <t>-1078219769</t>
  </si>
  <si>
    <t>886</t>
  </si>
  <si>
    <t>7597111071</t>
  </si>
  <si>
    <t>EZS MG kontakt čtyřdrátový s pracovní mezerou 20 mm</t>
  </si>
  <si>
    <t>179515554</t>
  </si>
  <si>
    <t>887</t>
  </si>
  <si>
    <t>7596420015</t>
  </si>
  <si>
    <t>Tabla a OPPO Tablo k MHU 115</t>
  </si>
  <si>
    <t>-626547997</t>
  </si>
  <si>
    <t>888</t>
  </si>
  <si>
    <t>7593320930</t>
  </si>
  <si>
    <t>Prvky OPC1 - přepěťová ochrana komunikační linky</t>
  </si>
  <si>
    <t>2194</t>
  </si>
  <si>
    <t>889</t>
  </si>
  <si>
    <t>7595600210</t>
  </si>
  <si>
    <t>Přenosová a datová zařízení Datové - router ve funkci pokročilého firewallu, porty 10 / 100</t>
  </si>
  <si>
    <t>2200</t>
  </si>
  <si>
    <t>D5</t>
  </si>
  <si>
    <t>Stavební část-materiál</t>
  </si>
  <si>
    <t>7590180010</t>
  </si>
  <si>
    <t>Klimatizace Podstropní klimatizační jednotka (venkovní i vnitřní jednotka) 3,5 kW, topení 4 kW</t>
  </si>
  <si>
    <t>-1418175214</t>
  </si>
  <si>
    <t>891</t>
  </si>
  <si>
    <t>7590180020</t>
  </si>
  <si>
    <t>Klimatizace Podstropní klimatizační jednotka (venkovní i vnitřní jednotka) nad 5kW do 6,9 kW chlazení.</t>
  </si>
  <si>
    <t>1086445089</t>
  </si>
  <si>
    <t>7590180040</t>
  </si>
  <si>
    <t>Klimatizace Klimatizace - Ovladač</t>
  </si>
  <si>
    <t>1451249270</t>
  </si>
  <si>
    <t>893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</si>
  <si>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</si>
  <si>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</si>
  <si>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-201934854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</si>
  <si>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</si>
  <si>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</si>
  <si>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-352235585</t>
  </si>
  <si>
    <t>895</t>
  </si>
  <si>
    <t>7590180070</t>
  </si>
  <si>
    <t>Klimatizace Konzole venkovní pro zavěšení klimatizační jednotky</t>
  </si>
  <si>
    <t>945540885</t>
  </si>
  <si>
    <t>7593500600</t>
  </si>
  <si>
    <t>Trasy kabelového vedení Kabelové krycí desky a pásy Fólie výstražná modrá š. 34cm (HM0673909991034)</t>
  </si>
  <si>
    <t>142789999</t>
  </si>
  <si>
    <t>897</t>
  </si>
  <si>
    <t>7499700480-R</t>
  </si>
  <si>
    <t>Betonový žlab TK 1 - neasfalt.(vnitřní rozměr cca.100x10x10 cm)</t>
  </si>
  <si>
    <t>1933326799</t>
  </si>
  <si>
    <t>7497700870</t>
  </si>
  <si>
    <t xml:space="preserve">Kabely trakčního vedení, Různé TV  Betonový žlab TK 1-neasfalt.</t>
  </si>
  <si>
    <t>139905036</t>
  </si>
  <si>
    <t>899</t>
  </si>
  <si>
    <t>7497700880</t>
  </si>
  <si>
    <t xml:space="preserve">Kabely trakčního vedení, Různé TV  Betonový žlab TK 2-neasfalt.</t>
  </si>
  <si>
    <t>-1584335762</t>
  </si>
  <si>
    <t>7497700890</t>
  </si>
  <si>
    <t xml:space="preserve">Kabely trakčního vedení, Různé TV  Betonový žlab TK 2N-neasfalt.</t>
  </si>
  <si>
    <t>-370299475</t>
  </si>
  <si>
    <t>901</t>
  </si>
  <si>
    <t>7593500060</t>
  </si>
  <si>
    <t>Trasy kabelového vedení Kabelové žlaby Dlaždice betonová 5,5x50x50cm (HM0592420410000)</t>
  </si>
  <si>
    <t>-247738436</t>
  </si>
  <si>
    <t>7499700501-R</t>
  </si>
  <si>
    <t>Poklop žlabu TK1 - (50x16x5,5 cm)</t>
  </si>
  <si>
    <t>1857060607</t>
  </si>
  <si>
    <t>903</t>
  </si>
  <si>
    <t>7499700502-R</t>
  </si>
  <si>
    <t>Poklop žlabu TK2 - (50x23x6 cm)</t>
  </si>
  <si>
    <t>1708662080</t>
  </si>
  <si>
    <t>7499700503-R</t>
  </si>
  <si>
    <t>Poklop žlabu T2N - (50x30x5,5 cm)</t>
  </si>
  <si>
    <t>1373364019</t>
  </si>
  <si>
    <t>905</t>
  </si>
  <si>
    <t>7593500381-R</t>
  </si>
  <si>
    <t>Chemické kotvení - zimní 300ml</t>
  </si>
  <si>
    <t>-1107277587</t>
  </si>
  <si>
    <t>7593500609</t>
  </si>
  <si>
    <t>Trasy kabelového vedení Kabelové krycí desky a pásy Fólie výstražná červená š. 34cm (HM0673909992034)</t>
  </si>
  <si>
    <t>842137465</t>
  </si>
  <si>
    <t>907</t>
  </si>
  <si>
    <t>7593310612-R</t>
  </si>
  <si>
    <t>Dveře ocelové dvoukřídlé s dvěma otvory pro elektricky ovládané žaluzie (do rozměru v x š 2500x2000 mm)</t>
  </si>
  <si>
    <t>-399207484</t>
  </si>
  <si>
    <t>7596200004</t>
  </si>
  <si>
    <t>Indikátory horkoběžnosti Vybavení domku - stůl, židle apod.</t>
  </si>
  <si>
    <t>2136920743</t>
  </si>
  <si>
    <t>909</t>
  </si>
  <si>
    <t>55712973-R</t>
  </si>
  <si>
    <t>Pracoviště dispečera pro řízení DŘT, DDTS a jiných technologií - židle pro provoz 24/7 hodin</t>
  </si>
  <si>
    <t>267047922</t>
  </si>
  <si>
    <t>7593500383-R</t>
  </si>
  <si>
    <t>Spojovací můstek mezi betonem a sanačními materiály Sika MonoTop 2001 15kg</t>
  </si>
  <si>
    <t>-156844476</t>
  </si>
  <si>
    <t>911</t>
  </si>
  <si>
    <t>7593500384-R</t>
  </si>
  <si>
    <t>Malta správková hrubá MonoTop 2002 25kg</t>
  </si>
  <si>
    <t>-473531706</t>
  </si>
  <si>
    <t>7593500385-R</t>
  </si>
  <si>
    <t>Celoplošně jemná vyrovnávací malta Sika MonoTop 2003 Finish 20kg</t>
  </si>
  <si>
    <t>-325722409</t>
  </si>
  <si>
    <t>913</t>
  </si>
  <si>
    <t>7593500386-R</t>
  </si>
  <si>
    <t>Ochranný nátěr Sikagard®-675 W ElastoColor</t>
  </si>
  <si>
    <t>217576537</t>
  </si>
  <si>
    <t>7593500387-R</t>
  </si>
  <si>
    <t>Penetrační nátěr Sikagard®-552 W Aquaprimer</t>
  </si>
  <si>
    <t>-1650787934</t>
  </si>
  <si>
    <t>R04 - Infrastruktura - práce</t>
  </si>
  <si>
    <t>D1 - OE-práce</t>
  </si>
  <si>
    <t>D2 - TNS, spínací stanice-práce</t>
  </si>
  <si>
    <t>D3 - Trakční vedení-práce</t>
  </si>
  <si>
    <t>D4 - DŘT, SKŘ, Elektrodispečink, DDTS-práce</t>
  </si>
  <si>
    <t>D5 - Stavební část-práce</t>
  </si>
  <si>
    <t>D6 - VRN</t>
  </si>
  <si>
    <t>D7 - ON</t>
  </si>
  <si>
    <t>OE-práce</t>
  </si>
  <si>
    <t>7491151010</t>
  </si>
  <si>
    <t>Montáž trubek ohebných elektroinstalačních hladkých z PVC uložených volně nebo pod omítkou průměru do 50 mm</t>
  </si>
  <si>
    <t>7491151040</t>
  </si>
  <si>
    <t>Montáž trubek ohebných elektroinstalačních ochranných z tvrdého PE uložených pevně, průměru do 100 mm</t>
  </si>
  <si>
    <t>7491151040-R</t>
  </si>
  <si>
    <t>Montáž trubek ohebných elektroinstalačních průměru do 200 mm</t>
  </si>
  <si>
    <t>7491152010</t>
  </si>
  <si>
    <t>Montáž trubek pevných elektroinstalačních tuhých z PVC uložených pevně na povrchu, volně nebo pod omítkou průměru do 40 mm</t>
  </si>
  <si>
    <t>7491152011-R</t>
  </si>
  <si>
    <t>Montáž kabelové chráničky KOPOHALF 110mm červená 3m 750N/20cm</t>
  </si>
  <si>
    <t>-1599527522</t>
  </si>
  <si>
    <t>7491152012-R</t>
  </si>
  <si>
    <t>Montáž kabelové chráničky KOPOHALF 160mm červená 3m 750N/20cm</t>
  </si>
  <si>
    <t>212358501</t>
  </si>
  <si>
    <t>7491151050-R</t>
  </si>
  <si>
    <t>Montáž multikanálu 6 otvorů, včetně ohybu, spojek, nastavných dílů, koncovek</t>
  </si>
  <si>
    <t>-2142016418</t>
  </si>
  <si>
    <t>7491151051-R</t>
  </si>
  <si>
    <t>Montáž multikanálu 9 otvorů, včetně ohybu, spojek, nastavných dílů, koncovek</t>
  </si>
  <si>
    <t>1128552938</t>
  </si>
  <si>
    <t>7491151052-R</t>
  </si>
  <si>
    <t>Montáž kabelové komory 800x800 včetně víka</t>
  </si>
  <si>
    <t>1385018253</t>
  </si>
  <si>
    <t>7491151053-R</t>
  </si>
  <si>
    <t>Montáž kabelové komory 1200x600 včetně víka</t>
  </si>
  <si>
    <t>627825514</t>
  </si>
  <si>
    <t>7491351010</t>
  </si>
  <si>
    <t>Montáž ocelových profilů tyčí, úhelníků</t>
  </si>
  <si>
    <t>7593505100</t>
  </si>
  <si>
    <t>Zatažení 1 až 3 trubky HDPE do otvoru kabelovodu</t>
  </si>
  <si>
    <t>7491351040</t>
  </si>
  <si>
    <t>Montáž ocelových profilů svařováním a šroubováním do pomocných ocelových konstrukcí</t>
  </si>
  <si>
    <t>7491251015-R</t>
  </si>
  <si>
    <t>Montáž lišt elektroinstalačních, kabelových žlabů z PVC-U jednokomorových zaklapávacích rozměru na konstrukci, omítku apod. včetně spojek, ohybů, rohů, bez krabic - do 25x25 mm</t>
  </si>
  <si>
    <t>7491251016-R</t>
  </si>
  <si>
    <t>Montáž lišt elektroinstalačních, kabelových žlabů z PVC-U jednokomorových zaklapávacích rozměru na konstrukci, omítku apod. včetně spojek, ohybů, rohů, bez krabic - 30-60x40 mm</t>
  </si>
  <si>
    <t>7491251017-R</t>
  </si>
  <si>
    <t>Montáž kabelových kanálů 100-140x60 z PVC zaklapávacích rozměru na konstrukci, omítku apod. včetně spojek, ohybů, rohů, bez krabic</t>
  </si>
  <si>
    <t>7491251025</t>
  </si>
  <si>
    <t>Montáž lišt elektroinstalačních, kabelových žlabů z PVC-U jednokomorových zaklapávacích rozměru 100/100 - 100/150 mm</t>
  </si>
  <si>
    <t>1358241103</t>
  </si>
  <si>
    <t>7491251018-R</t>
  </si>
  <si>
    <t>Montáž spojky zemního kanálu KOPOKAN</t>
  </si>
  <si>
    <t>7491252010</t>
  </si>
  <si>
    <t>Montáž krabic elektroinstalačních, rozvodek - bez zapojení krabice přístrojové</t>
  </si>
  <si>
    <t>7491252020</t>
  </si>
  <si>
    <t>Montáž krabic elektroinstalačních, rozvodek - bez zapojení krabice odbočné s víčkem a svorkovnicí</t>
  </si>
  <si>
    <t>7491252025</t>
  </si>
  <si>
    <t>Montáž krabic elektroinstalačních, rozvodek - bez zapojení krabice instalační pod omítku 125x125 včetně svorkovnice a víka</t>
  </si>
  <si>
    <t>7491252030</t>
  </si>
  <si>
    <t>Montáž krabic elektroinstalačních, rozvodek - bez zapojení krabice dvojité pro lištové rozvody s víčkem a svorkovnicí</t>
  </si>
  <si>
    <t>7491253010</t>
  </si>
  <si>
    <t>Montáž přístrojů spínacích instalačních kolébkových velkoplošných vypínačů jednopolových řaz.1, 250 V/10 A, IP20 vč.ovl.krytu a rámečku</t>
  </si>
  <si>
    <t>1632539164</t>
  </si>
  <si>
    <t>7491253020</t>
  </si>
  <si>
    <t>Montáž přístrojů spínacích instalačních kolébkových velkoplošných přepínačů sériových nebo střídavých přepínačů řaz.6, 7, 250 V/10A, IP20, vč.ovl.krytu a rámečku</t>
  </si>
  <si>
    <t>1728122994</t>
  </si>
  <si>
    <t>7491253060</t>
  </si>
  <si>
    <t>Montáž přístrojů spínacích instalačních přípojek sporákových 20A/400V, IP20, se signalizační doutnavkou</t>
  </si>
  <si>
    <t>7491254010-R</t>
  </si>
  <si>
    <t>Montáž zásuvek/přívodek instalačních 3-pól. na/do stěny, příp. DIN lištu</t>
  </si>
  <si>
    <t>7491254011-R</t>
  </si>
  <si>
    <t>Montáž zásuvek/přívodek instalačních 5-pól. na/do stěny, příp. DIN lištu</t>
  </si>
  <si>
    <t>7491555020-R</t>
  </si>
  <si>
    <t>Montáž svítidel instalačních LED svítidel interiér - 25-60W</t>
  </si>
  <si>
    <t>7491555021-R</t>
  </si>
  <si>
    <t>Montáž svítidel instalačních LED svítidel interiér - lankový systém</t>
  </si>
  <si>
    <t>-1578536448</t>
  </si>
  <si>
    <t>7491555022-R</t>
  </si>
  <si>
    <t>Montáž svítidel instalačních LED svítidel exteriér 50-110W</t>
  </si>
  <si>
    <t>7491555023-R</t>
  </si>
  <si>
    <t>Montáž LED pásku včetně zdroje, ALU lišty a instalace difuzoru</t>
  </si>
  <si>
    <t>-81960403</t>
  </si>
  <si>
    <t>7491555036-R</t>
  </si>
  <si>
    <t>Úprava zářivkového svítidla pro skleněnou LED trubici - jednotrubicové</t>
  </si>
  <si>
    <t>913707380</t>
  </si>
  <si>
    <t>7491555037-R</t>
  </si>
  <si>
    <t>Úprava zářivkového svítidla pro skleněnou LED trubici - dvoutrubicové</t>
  </si>
  <si>
    <t>172598752</t>
  </si>
  <si>
    <t>749221104-R</t>
  </si>
  <si>
    <t>Oprava základu betonového stožáru - celoplošně sjednocující a ochranný nátěr Sikagard 675 Elastocolor, šedý odstín (2 vrstvy)</t>
  </si>
  <si>
    <t>-1630034386</t>
  </si>
  <si>
    <t>7491256020</t>
  </si>
  <si>
    <t>Montáž elektrických přímotopů termostatů prostorových 0-40° C</t>
  </si>
  <si>
    <t>7491256010</t>
  </si>
  <si>
    <t>Montáž elektrických přímotopů konvektorů přímotopných s termostatem do 3000 W</t>
  </si>
  <si>
    <t>1409824561</t>
  </si>
  <si>
    <t>7491256030</t>
  </si>
  <si>
    <t>Montáž elektrických přímotopů akumulačních kamen statických do 3,5 kW (230 V)</t>
  </si>
  <si>
    <t>7491453010</t>
  </si>
  <si>
    <t>Montáž pozinkovaných kabelových roštů délky 3 m, šířky do 600 mm</t>
  </si>
  <si>
    <t>7491455012</t>
  </si>
  <si>
    <t>Montáž plechových pozinkovaných kabelových žlabů (včetně příslušenství) šířky 40-250/50 mm včetně víka a nosníků</t>
  </si>
  <si>
    <t>7491551012</t>
  </si>
  <si>
    <t>Montáž izolačních desek do kabelových roštů a kanálů včetně nařezání, tloušťky přes 8 do 12 mm</t>
  </si>
  <si>
    <t>7491552010</t>
  </si>
  <si>
    <t>Montáž protipožárních ucpávek a tmelů protipožární ucpávka pod rozvaděč, do EI 90 min.</t>
  </si>
  <si>
    <t>7491552012</t>
  </si>
  <si>
    <t>Montáž protipožárních ucpávek a tmelů protipožární ucpávka stěnou nebo stropem tloušťky do 50 cm, do EI 90 min.</t>
  </si>
  <si>
    <t>7491653020</t>
  </si>
  <si>
    <t>Montáž hromosvodného vedení vodičů izolačních hromosvodných</t>
  </si>
  <si>
    <t>-71592248</t>
  </si>
  <si>
    <t>7491651010</t>
  </si>
  <si>
    <t>Montáž vnitřního uzemnění uzemňovacích vodičů pevně na povrchu z pozinkované oceli (FeZn) do 120 mm2</t>
  </si>
  <si>
    <t>7491651030</t>
  </si>
  <si>
    <t>Montáž vnitřního uzemnění ochranné pospojování volně nebo pod omítkou vodič Cu 2,5-16 mm2</t>
  </si>
  <si>
    <t>7491651044</t>
  </si>
  <si>
    <t>Montáž vnitřního uzemnění ostatní svorka zkušební, spojovací, odbočná a upevňovací</t>
  </si>
  <si>
    <t>7491651048</t>
  </si>
  <si>
    <t>Montáž vnitřního uzemnění ostatní ekvipotenciální svorkovnice do 6 x 16 mm2, krytá</t>
  </si>
  <si>
    <t>7491652010</t>
  </si>
  <si>
    <t>Montáž vnějšího uzemnění uzemňovacích vodičů v zemi z pozinkované oceli (FeZn) do 120 mm2</t>
  </si>
  <si>
    <t>7491652030</t>
  </si>
  <si>
    <t>Montáž vnějšího uzemnění zemnící desky z pozinkované oceli (FeZn), velikosti 1000x500 (ZD02)</t>
  </si>
  <si>
    <t>7491652032</t>
  </si>
  <si>
    <t>Montáž vnějšího uzemnění zemnící desky z pozinkované oceli (FeZn), velikosti 2000x250 (ZD01)</t>
  </si>
  <si>
    <t>7491652040</t>
  </si>
  <si>
    <t>Montáž vnějšího uzemnění zemnící tyče z pozinkované oceli (FeZn), délky do 2 m</t>
  </si>
  <si>
    <t>7491654010</t>
  </si>
  <si>
    <t>Montáž svorek spojovacích se 2 šrouby (typ SS, SO, SR03, aj.)</t>
  </si>
  <si>
    <t>7491654012</t>
  </si>
  <si>
    <t>Montáž svorek spojovacích se 3 a více šrouby (typ ST, SJ, SK, SZ, SR01, 02, aj.)</t>
  </si>
  <si>
    <t>7491654030</t>
  </si>
  <si>
    <t>Montáž svorek zkušební včetně ochranného úhelníku či trubky včetně držáků do zdiva, označovací štítek se 4 šrouby (typ SZ apod.).,</t>
  </si>
  <si>
    <t>7491171010</t>
  </si>
  <si>
    <t>Demontáže elektroinstalace stávajících trubkových rozvodů</t>
  </si>
  <si>
    <t>7491271010</t>
  </si>
  <si>
    <t>Demontáže elektroinstalace stávající elektroinstalace</t>
  </si>
  <si>
    <t>7491371010</t>
  </si>
  <si>
    <t>Demontáže elektroinstalace ocelové nosné konstrukce</t>
  </si>
  <si>
    <t>7491471010</t>
  </si>
  <si>
    <t>Demontáže elektroinstalace stávajících roštů nebo žlabů včetně kabelů, výložníků a stojin</t>
  </si>
  <si>
    <t>7492151010-R</t>
  </si>
  <si>
    <t>Montáž spojky SVCZC 16-70 Al, Cu smršťovací</t>
  </si>
  <si>
    <t>7492151011-R</t>
  </si>
  <si>
    <t>Montáž spojky SLV 95-150 Al smršťovací</t>
  </si>
  <si>
    <t>7492151012-R</t>
  </si>
  <si>
    <t>Montáž spojky SLV 185-240 Al smršťovací</t>
  </si>
  <si>
    <t>7492151013-R</t>
  </si>
  <si>
    <t>Montáž spojky SVCZC 16-70 Al smršťovací</t>
  </si>
  <si>
    <t>7492151015-R</t>
  </si>
  <si>
    <t>Montáž spojky SVCZC 5x1,5-6</t>
  </si>
  <si>
    <t>7492753010</t>
  </si>
  <si>
    <t>Montáž ukončení kabelu kabelovou koncovkou pro průřez 10-35 mm2</t>
  </si>
  <si>
    <t>7492753012</t>
  </si>
  <si>
    <t>Montáž ukončení kabelu kabelovou koncovkou pro průřez 70-120 mm2</t>
  </si>
  <si>
    <t>7492753014</t>
  </si>
  <si>
    <t>Montáž ukončení kabelu kabelovou koncovkou pro průřez 150 - 240 mm2</t>
  </si>
  <si>
    <t>7492251010</t>
  </si>
  <si>
    <t>Montáž podpěrných bodů venkovního vedení nn betonové sloupy pro venkovní vedení nn do 10 kN výšky do 10 m</t>
  </si>
  <si>
    <t>7492251015</t>
  </si>
  <si>
    <t>Montáž podpěrných bodů venkovního vedení nn betonové sloupy pro venkovní vedení nn do 10 kN výšky přes 10 m</t>
  </si>
  <si>
    <t>7492253010</t>
  </si>
  <si>
    <t>Montáž příslušenství nn uzemnění podpěrného bodu vedení nn</t>
  </si>
  <si>
    <t>7492253020</t>
  </si>
  <si>
    <t>Montáž příslušenství nn omezovače přepětí na venkovním vedení nn včetně uzemnění podpěrného bodu</t>
  </si>
  <si>
    <t>7492451010</t>
  </si>
  <si>
    <t>Montáž kabelů vn jednožílových do 120 mm2</t>
  </si>
  <si>
    <t>7492451012</t>
  </si>
  <si>
    <t>Montáž kabelů vn jednožílových do 240 mm2</t>
  </si>
  <si>
    <t>7492451014</t>
  </si>
  <si>
    <t>Montáž kabelů vn jednožílových přes 240 mm2</t>
  </si>
  <si>
    <t>-10034620</t>
  </si>
  <si>
    <t>7492452010</t>
  </si>
  <si>
    <t>Montáž spojek kabelů vn jednožílových do 120 mm2</t>
  </si>
  <si>
    <t>1008222786</t>
  </si>
  <si>
    <t>7492452012</t>
  </si>
  <si>
    <t>Montáž spojek kabelů vn jednožílových do 240 mm2</t>
  </si>
  <si>
    <t>-940013737</t>
  </si>
  <si>
    <t>7492451030</t>
  </si>
  <si>
    <t>Montáž kabelů vn třížílových do 120 mm2</t>
  </si>
  <si>
    <t>7492451032</t>
  </si>
  <si>
    <t>Montáž kabelů vn třížílových přes 120 mm2</t>
  </si>
  <si>
    <t>7492452030</t>
  </si>
  <si>
    <t>Montáž spojek kabelů vn třížílových do 120 mm2</t>
  </si>
  <si>
    <t>-152301899</t>
  </si>
  <si>
    <t>7492551010</t>
  </si>
  <si>
    <t>Montáž vodičů jednožílových Cu do 16 mm2</t>
  </si>
  <si>
    <t>7492552019-R</t>
  </si>
  <si>
    <t>Montáž vodiče HVI/HVI long</t>
  </si>
  <si>
    <t>1803363048</t>
  </si>
  <si>
    <t>7492553010</t>
  </si>
  <si>
    <t>Montáž kabelů 2- a 3-žílových Cu do 16 mm2</t>
  </si>
  <si>
    <t>7492553012</t>
  </si>
  <si>
    <t>Montáž kabelů 2- a 3-žílových Cu do 35 mm2</t>
  </si>
  <si>
    <t>7492553014</t>
  </si>
  <si>
    <t>Montáž kabelů 2- a 3-žílových Cu do 70 mm2</t>
  </si>
  <si>
    <t>7492554010</t>
  </si>
  <si>
    <t>Montáž kabelů 4- a 5-žílových Cu do 16 mm2</t>
  </si>
  <si>
    <t>7492554014</t>
  </si>
  <si>
    <t>Montáž kabelů 4- a 5-žílových Cu do 50 mm2</t>
  </si>
  <si>
    <t>7492554016</t>
  </si>
  <si>
    <t>Montáž kabelů 4- a 5-žílových Cu do 95 mm2</t>
  </si>
  <si>
    <t>7492555026</t>
  </si>
  <si>
    <t>Montáž kabelů vícežílových Cu 7 x 4 mm2</t>
  </si>
  <si>
    <t>-1134279162</t>
  </si>
  <si>
    <t>7492555011-R</t>
  </si>
  <si>
    <t>Montáž kabelů vícežílových Cu 12 x 1,5 - 4 mm2</t>
  </si>
  <si>
    <t>7492555014</t>
  </si>
  <si>
    <t>Montáž kabelů vícežílových Cu 19 - 24 x 1,5 mm2</t>
  </si>
  <si>
    <t>7492652012</t>
  </si>
  <si>
    <t>Montáž kabelů 4- a 5-žílových Al do 50 mm2</t>
  </si>
  <si>
    <t>7492652014</t>
  </si>
  <si>
    <t>Montáž kabelů 4- a 5-žílových Al do 150 mm2</t>
  </si>
  <si>
    <t>7492652016</t>
  </si>
  <si>
    <t>Montáž kabelů 4- a 5-žílových Al do 240 mm2</t>
  </si>
  <si>
    <t>7590545110</t>
  </si>
  <si>
    <t>Montáž kabelu SEKU, SYKFY připevněného na zeď</t>
  </si>
  <si>
    <t>2102228473</t>
  </si>
  <si>
    <t>7590545112</t>
  </si>
  <si>
    <t>Montáž kabelu SEKU, SYKFY uloženého pod omítku</t>
  </si>
  <si>
    <t>-556280365</t>
  </si>
  <si>
    <t>7590545116</t>
  </si>
  <si>
    <t>Montáž kabelu SEKU, SYKFY do žlabu</t>
  </si>
  <si>
    <t>1262989842</t>
  </si>
  <si>
    <t>7590545150</t>
  </si>
  <si>
    <t>Montáž kabelu SEKU, SYKFY na rošt do 5 m</t>
  </si>
  <si>
    <t>1729355531</t>
  </si>
  <si>
    <t>7590545156</t>
  </si>
  <si>
    <t>Montáž kabelu SEKU, SYKFY na rošt přes 20 do 30 m</t>
  </si>
  <si>
    <t>-1203471571</t>
  </si>
  <si>
    <t>7590545160</t>
  </si>
  <si>
    <t>Montáž kabelu SEKU, SYKFY na rošt přes 40 m</t>
  </si>
  <si>
    <t>-1393085094</t>
  </si>
  <si>
    <t>7590547110</t>
  </si>
  <si>
    <t>Demontáž kabelu SEKU, SYKFY připevněného na zeď</t>
  </si>
  <si>
    <t>705463346</t>
  </si>
  <si>
    <t>7590547112</t>
  </si>
  <si>
    <t>Demontáž kabelu SEKU, SYKFY uloženého pod omítku</t>
  </si>
  <si>
    <t>-775751397</t>
  </si>
  <si>
    <t>7590547116</t>
  </si>
  <si>
    <t>Demontáž kabelu SEKU, SYKFY ze žlabu</t>
  </si>
  <si>
    <t>-91184221</t>
  </si>
  <si>
    <t>7590547118</t>
  </si>
  <si>
    <t>Demontáž kabelu SEKU, SYKFY z roštu</t>
  </si>
  <si>
    <t>854622713</t>
  </si>
  <si>
    <t>7492751010</t>
  </si>
  <si>
    <t>Montáž ukončení kabelů nn v rozvaděči nebo na přístroji izolovaných s označením 1 - žílových do 240 mm2</t>
  </si>
  <si>
    <t>7492751020</t>
  </si>
  <si>
    <t>Montáž ukončení kabelů nn v rozvaděči nebo na přístroji izolovaných s označením 2 - 5-ti žílových do 2,5 mm2</t>
  </si>
  <si>
    <t>7492751022</t>
  </si>
  <si>
    <t>Montáž ukončení kabelů nn v rozvaděči nebo na přístroji izolovaných s označením 2 - 5-ti žílových do 25 mm2</t>
  </si>
  <si>
    <t>7492751024</t>
  </si>
  <si>
    <t>Montáž ukončení kabelů nn v rozvaděči nebo na přístroji izolovaných s označením 2 - 5-ti žílových do 70 mm2</t>
  </si>
  <si>
    <t>7492751026</t>
  </si>
  <si>
    <t>Montáž ukončení kabelů nn v rozvaděči nebo na přístroji izolovaných s označením 2 - 5-ti žílových do 150 mm2</t>
  </si>
  <si>
    <t>7492751028</t>
  </si>
  <si>
    <t>Montáž ukončení kabelů nn v rozvaděči nebo na přístroji izolovaných s označením 2 - 5-ti žílových do 240 mm2</t>
  </si>
  <si>
    <t>7492751040</t>
  </si>
  <si>
    <t>Montáž ukončení kabelů nn v rozvaděči nebo na přístroji izolovaných s označením 7 - 12-ti žílových do 4 mm2</t>
  </si>
  <si>
    <t>7492751050</t>
  </si>
  <si>
    <t>Montáž ukončení kabelů nn v rozvaděči nebo na přístroji izolovaných s označením 19 - 24-ti žílových do 4 mm2</t>
  </si>
  <si>
    <t>7492751060</t>
  </si>
  <si>
    <t>Montáž ukončení kabelů nn v rozvaděči nebo na přístroji izolovaných s označením 37 - 48-ti žílových do 4 mm2</t>
  </si>
  <si>
    <t>994254621</t>
  </si>
  <si>
    <t>7492752010</t>
  </si>
  <si>
    <t>Montáž ukončení kabelů nn kabelovou spojkou 3/4/5 - žílové kabely s plastovou izolací do 16 mm2</t>
  </si>
  <si>
    <t>50371738</t>
  </si>
  <si>
    <t>7492752012</t>
  </si>
  <si>
    <t>Montáž ukončení kabelů nn kabelovou spojkou 3/4/5 - žílové kabely s plastovou izolací do 35 mm2</t>
  </si>
  <si>
    <t>-210853679</t>
  </si>
  <si>
    <t>7492752014</t>
  </si>
  <si>
    <t>Montáž ukončení kabelů nn kabelovou spojkou 3/4/5 - žílové kabely s plastovou izolací do 70 mm2</t>
  </si>
  <si>
    <t>1069887483</t>
  </si>
  <si>
    <t>7492752016</t>
  </si>
  <si>
    <t>Montáž ukončení kabelů nn kabelovou spojkou 3/4/5 - žílové kabely s plastovou izolací do 120 mm2</t>
  </si>
  <si>
    <t>-1695173462</t>
  </si>
  <si>
    <t>7492752018</t>
  </si>
  <si>
    <t>Montáž ukončení kabelů nn kabelovou spojkou 3/4/5 - žílové kabely s plastovou izolací do 240 mm2</t>
  </si>
  <si>
    <t>-779738645</t>
  </si>
  <si>
    <t>7492752040</t>
  </si>
  <si>
    <t>Montáž ukončení kabelů nn kabelovou spojkou vícežilové kabely s plastovou izolací do 4 mm2 4-7 - žílové kabely</t>
  </si>
  <si>
    <t>-1612266421</t>
  </si>
  <si>
    <t>7492752042</t>
  </si>
  <si>
    <t>Montáž ukončení kabelů nn kabelovou spojkou vícežilové kabely s plastovou izolací do 4 mm2 8-14 - žílové kabely</t>
  </si>
  <si>
    <t>-1540503663</t>
  </si>
  <si>
    <t>7492752044</t>
  </si>
  <si>
    <t>Montáž ukončení kabelů nn kabelovou spojkou vícežilové kabely s plastovou izolací do 4 mm2 15-21 - žílové kabely</t>
  </si>
  <si>
    <t>-555881628</t>
  </si>
  <si>
    <t>7492752050</t>
  </si>
  <si>
    <t>Montáž ukončení kabelů nn kabelovou spojkou vícežilové kabely s plastovou izolací do 2,5 mm2 22-40 - žílové kabely</t>
  </si>
  <si>
    <t>1731454667</t>
  </si>
  <si>
    <t>7492752052</t>
  </si>
  <si>
    <t>Montáž ukončení kabelů nn kabelovou spojkou vícežilové kabely s plastovou izolací do 2,5 mm2 41-75 - žílové kabely</t>
  </si>
  <si>
    <t>-910877801</t>
  </si>
  <si>
    <t>7492756020</t>
  </si>
  <si>
    <t>Pomocné práce pro montáž kabelů montáž označovacího štítku na kabel</t>
  </si>
  <si>
    <t>7492756030</t>
  </si>
  <si>
    <t>Pomocné práce pro montáž kabelů vyhledání stávajících kabelů ( měření, sonda )</t>
  </si>
  <si>
    <t>7492756040</t>
  </si>
  <si>
    <t>Pomocné práce pro montáž kabelů zatažení kabelů do chráničky do 4 kg/m</t>
  </si>
  <si>
    <t>7492756022-R</t>
  </si>
  <si>
    <t>Montáž kabelové příchytky do průměru 40mm</t>
  </si>
  <si>
    <t>7492271010</t>
  </si>
  <si>
    <t>Demontáže venkovních vedení nn sloupu včetně veškeré výstroje</t>
  </si>
  <si>
    <t>7492271020</t>
  </si>
  <si>
    <t>Demontáže venkovních vedení nn venkovního vedení (4x)</t>
  </si>
  <si>
    <t>7493171010</t>
  </si>
  <si>
    <t>Demontáž osvětlovacích stožárů výšky do 6 m</t>
  </si>
  <si>
    <t>7493171012</t>
  </si>
  <si>
    <t>Demontáž osvětlovacích stožárů výšky přes 6 do 14 m</t>
  </si>
  <si>
    <t>7493172010</t>
  </si>
  <si>
    <t>Demontáž osvětlovací věže trubkové do výšky 25 m</t>
  </si>
  <si>
    <t>7493172014</t>
  </si>
  <si>
    <t>Demontáž osvětlovací věže příhradové do 40 m</t>
  </si>
  <si>
    <t>7493173010</t>
  </si>
  <si>
    <t>Demontáž elektrovýzbroje osvětlovacích stožárů do výšky 14 m</t>
  </si>
  <si>
    <t>7493151010</t>
  </si>
  <si>
    <t>Montáž osvětlovacích stožárů včetně výstroje sklopných výšky do 12 m</t>
  </si>
  <si>
    <t>7493151040</t>
  </si>
  <si>
    <t>Montáž osvětlovacích stožárů včetně výstroje pevných železničních JŽ s výložníkem do 14 m se spouštěcím zařízením</t>
  </si>
  <si>
    <t>7493151510</t>
  </si>
  <si>
    <t>Montáž osvětlovací věže v kolejišti trubkové výšky do 25 m</t>
  </si>
  <si>
    <t>7493152010</t>
  </si>
  <si>
    <t>Montáž ocelových výložníků pro osvětlovací stožáry na sloup nebo stěnu výšky do 6 m jednoramenných</t>
  </si>
  <si>
    <t>7493152015</t>
  </si>
  <si>
    <t>Montáž ocelových výložníků pro osvětlovací stožáry na sloup nebo stěnu výšky do 6 m dvouramenných</t>
  </si>
  <si>
    <t>7493152520</t>
  </si>
  <si>
    <t>Montáž svítidla pro železnici na pevný stožár výšky do 6 m</t>
  </si>
  <si>
    <t>7493152525</t>
  </si>
  <si>
    <t>Montáž svítidla pro železnici na pevný stožár výšky přes 6 m mimo kolejiště</t>
  </si>
  <si>
    <t>7493152530</t>
  </si>
  <si>
    <t>Montáž svítidla pro železnici na sklopný stožár</t>
  </si>
  <si>
    <t>7493152535</t>
  </si>
  <si>
    <t>Montáž svítidla pro železnici na osvětlovací věž</t>
  </si>
  <si>
    <t>7493152510</t>
  </si>
  <si>
    <t>Montáž svítidla pro železnici na stožár nebo na bránu trakčního vedení</t>
  </si>
  <si>
    <t>-559964934</t>
  </si>
  <si>
    <t>7493153015-R</t>
  </si>
  <si>
    <t>Výměna zdroje nebo čištění svítidla na železnici na pevném/sklopném stožáru/osv. věži, JŽ</t>
  </si>
  <si>
    <t>7493156512-R</t>
  </si>
  <si>
    <t>Montáž soumrakového spínače na DIN lištu včetně nastavení</t>
  </si>
  <si>
    <t>7493174010</t>
  </si>
  <si>
    <t>Demontáž svítidel nástěnných, stropních nebo závěsných</t>
  </si>
  <si>
    <t>499178105</t>
  </si>
  <si>
    <t>7493174015</t>
  </si>
  <si>
    <t>Demontáž svítidel z osvětlovacího stožáru, osvětlovací věže nebo brány trakčního vedení</t>
  </si>
  <si>
    <t>816179701</t>
  </si>
  <si>
    <t>7493154510</t>
  </si>
  <si>
    <t>Montáž předřadných přístrojů pro svítidla včetně instalace přístrojů do rozvaděče</t>
  </si>
  <si>
    <t>7493156510</t>
  </si>
  <si>
    <t>Montáž prosvětleného nápisu označení stanice max. 6 m jednostranného</t>
  </si>
  <si>
    <t>7493155510</t>
  </si>
  <si>
    <t>Montáž stožárových rozvodnic s jedním až dvěmi jistícími prvky</t>
  </si>
  <si>
    <t>7493155520</t>
  </si>
  <si>
    <t>Montáž stožárových rozvodnic pro stožáry JŽ s oddělovacím transformátorem</t>
  </si>
  <si>
    <t>7493155010</t>
  </si>
  <si>
    <t>Montáž elektrovýzbroje stožárů do 4 okruhů</t>
  </si>
  <si>
    <t>7493156010</t>
  </si>
  <si>
    <t>Montáž rozvaděče pro napájení osvětlení železničních prostranství do 8 kusů 3-f vývodů</t>
  </si>
  <si>
    <t>7493156020</t>
  </si>
  <si>
    <t>Montáž rozvaděče pro napájení osvětlení železničních prostranství řídící PLC jednotky</t>
  </si>
  <si>
    <t>7493156030</t>
  </si>
  <si>
    <t>Montáž rozvaděče pro napájení osvětlení železničních prostranství řídícího software do PLC řídící jednotky</t>
  </si>
  <si>
    <t>7493352012</t>
  </si>
  <si>
    <t>Montáž rozvaděče pro elektrický ohřev výhybky silového pro připojení základních výhybkových jednotek do 8 kusů 3-f vývodů s oddělovacími transformátory</t>
  </si>
  <si>
    <t>7493352025</t>
  </si>
  <si>
    <t>Montáž rozvaděče pro elektrický ohřev výhybky řídícího software do PLC řídící jednotky EOV - 1x výhybka</t>
  </si>
  <si>
    <t>7493352030</t>
  </si>
  <si>
    <t>Montáž rozvaděče pro elektrický ohřev výhybky ovladače pro EOV a osvětlení</t>
  </si>
  <si>
    <t>7493352040</t>
  </si>
  <si>
    <t>Montáž rozvaděče pro elektrický ohřev výhybky řídícího software do PLC řídící jednotky do ovladače EOV a osvětlení - 1x výhybka/1 x větev osvětlení</t>
  </si>
  <si>
    <t>7493351020</t>
  </si>
  <si>
    <t>Montáž elektrického ohřevu výhybek (EOV) kompletní topné soupravy na jednoduchou výhybku soustavy S49, R65 a UIC60 s poloměrem odbočení 190 m</t>
  </si>
  <si>
    <t>7493351022</t>
  </si>
  <si>
    <t>Montáž elektrického ohřevu výhybek (EOV) kompletní topné soupravy na jednoduchou výhybku soustavy S49, R65 a UIC60 s poloměrem odbočení 300 m</t>
  </si>
  <si>
    <t>7493351085</t>
  </si>
  <si>
    <t>Montáž elektrického ohřevu výhybek (EOV) kompletní topné soupravy nastavení a zaklimatizování vyhýbky po montáži EOV</t>
  </si>
  <si>
    <t>7493351110</t>
  </si>
  <si>
    <t>Montáž elektrického ohřevu výhybek (EOV) topné tyče teplotního čidla</t>
  </si>
  <si>
    <t>7493351115</t>
  </si>
  <si>
    <t>Montáž elektrického ohřevu výhybek (EOV) topné tyče srážkového čidla včetně držáku</t>
  </si>
  <si>
    <t>7493351135</t>
  </si>
  <si>
    <t>Montáž elektrického ohřevu výhybek (EOV) topné tyče svorkovnicové skříňky EOV u výhybky</t>
  </si>
  <si>
    <t>7493351090</t>
  </si>
  <si>
    <t>Montáž elektrického ohřevu výhybek (EOV) topné tyče se šroubovými příchytkami</t>
  </si>
  <si>
    <t>7493551010</t>
  </si>
  <si>
    <t>Montáž dálkového ovládání úsekových odpojovačů ovladače motorových pohonů trakčních odpojovačů</t>
  </si>
  <si>
    <t>7493551020</t>
  </si>
  <si>
    <t>Montáž dálkového ovládání úsekových odpojovačů modulu pro ovládání 1 kusu motorového pohonu trakčních odpojovačů</t>
  </si>
  <si>
    <t>7493551030</t>
  </si>
  <si>
    <t>Montáž dálkového ovládání úsekových odpojovačů řídící PLC jednotky do ovladače dálkového ovládání motorových pohonů trakčních odpojovačů</t>
  </si>
  <si>
    <t>7493551035</t>
  </si>
  <si>
    <t>Montáž dálkového ovládání úsekových odpojovačů řídící PLC jednotky řídícího software ovladače dálkového ovládání motorových pohonů trakčních odpojovačů</t>
  </si>
  <si>
    <t>7493551052</t>
  </si>
  <si>
    <t>Montáž dálkového ovládání úsekových odpojovačů svorkovnicové skříně pro DOÚO na stěnu</t>
  </si>
  <si>
    <t>7493651015</t>
  </si>
  <si>
    <t>Montáž skříní pro venkovní vedení přípojkových pojistkových plastových na sloup nebo do zdi pro připojení kabelu do 50 mm2 s 1 sadou nebo 2 sadami jistících prvků do 160 A</t>
  </si>
  <si>
    <t>7493655010</t>
  </si>
  <si>
    <t>Montáž skříní elektroměrových venkovních pro přímé měření do 80 A pro připojení kabelů do 16 mm2 jednosazbové, včetně jističe do 80 A do výklenku</t>
  </si>
  <si>
    <t>7493655015</t>
  </si>
  <si>
    <t>Montáž skříní elektroměrových venkovních pro přímé měření do 80 A pro připojení kabelů do 16 mm2 jednosazbové, včetně jističe do 80 A kompaktní pilíř</t>
  </si>
  <si>
    <t>7493655010-R</t>
  </si>
  <si>
    <t>Montáž skříní elektroměrových venkovních pro nepřímé měření do výklenku/na stěnu</t>
  </si>
  <si>
    <t>7493655015-R</t>
  </si>
  <si>
    <t>Montáž skříní elektroměrových venkovních pro nepřímé měření kompaktní pilíř</t>
  </si>
  <si>
    <t>7494152010</t>
  </si>
  <si>
    <t>Montáž prázdných rozvodnic plastových nebo oceloplechových min. IP 55, třída izolace II, rozměru š do 400 mm, v do 400 mm</t>
  </si>
  <si>
    <t>7494152015</t>
  </si>
  <si>
    <t>Montáž prázdných rozvodnic plastových nebo oceloplechových min. IP 55, třída izolace II, rozměru š 400-500 mm, v 400-800 mm</t>
  </si>
  <si>
    <t>7494152020</t>
  </si>
  <si>
    <t>Montáž prázdných rozvodnic plastových nebo oceloplechových min. IP 55, třída izolace II, rozměru š 500-800 mm, v 500-1 500 mm</t>
  </si>
  <si>
    <t>7494152025</t>
  </si>
  <si>
    <t>Montáž prázdných rozvodnic plastových nebo oceloplechových min. IP 55, třída izolace II, rozměru š 800-1 250 mm, v 500-1 500 mm</t>
  </si>
  <si>
    <t>-1555771358</t>
  </si>
  <si>
    <t>7494153010</t>
  </si>
  <si>
    <t>Montáž prázdných plastových kabelových skříní min. IP 44, výšky do 800 mm, hloubky do 320 mm kompaktní pilíř š do 530 mm</t>
  </si>
  <si>
    <t>7494153015</t>
  </si>
  <si>
    <t>Montáž prázdných plastových kabelových skříní min. IP 44, výšky do 800 mm, hloubky do 320 mm kompaktní pilíř š 660-1 060 mm</t>
  </si>
  <si>
    <t>7494153020</t>
  </si>
  <si>
    <t>Montáž prázdných plastových kabelových skříní min. IP 44, výšky do 800 mm, hloubky do 320 mm do výklenku nebo na stěnu nebo na stožár š do 530 mm</t>
  </si>
  <si>
    <t>7494153025</t>
  </si>
  <si>
    <t>Montáž prázdných plastových kabelových skříní min. IP 44, výšky do 800 mm, hloubky do 320 mm do výklenku nebo na stěnu nebo na stožár š 660-1 060 mm</t>
  </si>
  <si>
    <t>7494251014</t>
  </si>
  <si>
    <t>Montáž rozvaděčů skříňových oceloplechových IP40, prázdných jednostranného pole výška do 2 250 mm hloubka do 800 mm š 900-1 200 mm</t>
  </si>
  <si>
    <t>741762891</t>
  </si>
  <si>
    <t>7494251024</t>
  </si>
  <si>
    <t>Montáž rozvaděčů skříňových oceloplechových IP40, prázdných jednostranného pole výška do 2 250 mm hloubka přes 800 do 1 000 mm š 900-1 200 mm</t>
  </si>
  <si>
    <t>242839845</t>
  </si>
  <si>
    <t>7494251040</t>
  </si>
  <si>
    <t>Montáž rozvaděčů skříňových oceloplechových rámu pod rozvaděč hloubka do 800 mm, šířka do 1 200 mm, 1 pole</t>
  </si>
  <si>
    <t>7494371015</t>
  </si>
  <si>
    <t>Demontáž zařízení jističe nebo vypínače z rozvaděče nn</t>
  </si>
  <si>
    <t>7494351010</t>
  </si>
  <si>
    <t>Montáž jističů (do 10 kA) jednopólových do 20 A</t>
  </si>
  <si>
    <t>7494351012</t>
  </si>
  <si>
    <t>Montáž jističů (do 10 kA) jednopólových přes 20 do 63 A</t>
  </si>
  <si>
    <t>7494351020</t>
  </si>
  <si>
    <t>Montáž jističů (do 10 kA) dvoupólových nebo 1+N pólových do 20 A</t>
  </si>
  <si>
    <t>7494351022</t>
  </si>
  <si>
    <t>Montáž jističů (do 10 kA) dvoupólových nebo 1+N pólových přes 20 do 63 A</t>
  </si>
  <si>
    <t>7494351030</t>
  </si>
  <si>
    <t>Montáž jističů (do 10 kA) třípólových do 20 A</t>
  </si>
  <si>
    <t>7494351034</t>
  </si>
  <si>
    <t>Montáž jističů (do 10 kA) třípólových přes 63 do 125 A</t>
  </si>
  <si>
    <t>7494351040</t>
  </si>
  <si>
    <t>Montáž jističů (do 10 kA) tři+N pólových do 20 A</t>
  </si>
  <si>
    <t>7494351080</t>
  </si>
  <si>
    <t>Montáž jističů (do 10 kA) přídavných zařízení k instalačním jističům do 125 A pomocného spínače (1x zap., 1x vyp. kontakt)</t>
  </si>
  <si>
    <t>7494450510</t>
  </si>
  <si>
    <t>Montáž proudových chráničů dvoupólových do 40 A (10 kA)</t>
  </si>
  <si>
    <t>7494450515</t>
  </si>
  <si>
    <t>Montáž proudových chráničů čtyřpólových (10 kA)</t>
  </si>
  <si>
    <t>7494451010</t>
  </si>
  <si>
    <t>Montáž pojistkových spodků pro válcové pojistky včetně montáže pojistek jednopólových 25 A</t>
  </si>
  <si>
    <t>7494451020</t>
  </si>
  <si>
    <t>Montáž pojistkových spodků pro válcové pojistky včetně montáže pojistek třípólových 3 x 25 A</t>
  </si>
  <si>
    <t>7494451025</t>
  </si>
  <si>
    <t>Montáž pojistkových spodků pro válcové pojistky včetně montáže pojistek třípólových 3 x 63 A</t>
  </si>
  <si>
    <t>7494371035</t>
  </si>
  <si>
    <t>Demontáž zařízení svodiče přepětí z rozvaděče nn</t>
  </si>
  <si>
    <t>7494751010</t>
  </si>
  <si>
    <t>Montáž svodičů přepětí pro sítě nn - typ 1 (třída B) pro třífázové sítě</t>
  </si>
  <si>
    <t>7494751012</t>
  </si>
  <si>
    <t>Montáž svodičů přepětí pro sítě nn - typ 1 (třída B) pro jednofázové sítě</t>
  </si>
  <si>
    <t>7494752010</t>
  </si>
  <si>
    <t>Montáž svodičů přepětí pro sítě nn - typ 1+2 (třída B+C) pro třífázové sítě</t>
  </si>
  <si>
    <t>7494752012</t>
  </si>
  <si>
    <t>Montáž svodičů přepětí pro sítě nn - typ 1+2 (třída B+C) pro jednofázové sítě</t>
  </si>
  <si>
    <t>7494753010</t>
  </si>
  <si>
    <t>Montáž svodičů přepětí pro sítě nn - typ 2 (třída C) pro třífázové sítě</t>
  </si>
  <si>
    <t>7494753012</t>
  </si>
  <si>
    <t>Montáž svodičů přepětí pro sítě nn - typ 2 (třída C) pro jednofázové sítě</t>
  </si>
  <si>
    <t>7494371020</t>
  </si>
  <si>
    <t>Demontáž zařízení stykače nebo relé z rozvaděče nn</t>
  </si>
  <si>
    <t>7494371025</t>
  </si>
  <si>
    <t>Demontáž zařízení stykačového záskoku s mechanickým blokováním</t>
  </si>
  <si>
    <t>7494559010</t>
  </si>
  <si>
    <t>Montáž relé modulárního</t>
  </si>
  <si>
    <t>7494559020</t>
  </si>
  <si>
    <t>Montáž relé paticového včetně patice</t>
  </si>
  <si>
    <t>7494656055</t>
  </si>
  <si>
    <t>Montáž ostatních měřících přístrojů spínacích hodin 1 - 2 kanálových</t>
  </si>
  <si>
    <t>7494656060</t>
  </si>
  <si>
    <t>Montáž ostatních měřících přístrojů čidlo s fotoodporem ke spínacím hodinám</t>
  </si>
  <si>
    <t>7494551010</t>
  </si>
  <si>
    <t>Montáž vačkových silových spínačů - vypínačů jednopólových do 25 A - vypínač 0-1</t>
  </si>
  <si>
    <t>7494551012</t>
  </si>
  <si>
    <t>Montáž vačkových silových spínačů - vypínačů jednopólových do 63 A - vypínač 0-1</t>
  </si>
  <si>
    <t>7494552010</t>
  </si>
  <si>
    <t>Montáž vačkových silových spínačů - přepínačů jednopólových do 63 A - přepínač 1-0-1</t>
  </si>
  <si>
    <t>7494551022</t>
  </si>
  <si>
    <t>Montáž vačkových silových spínačů - vypínačů třípólových nebo čtyřpólových do 63 A - vypínač 0-1</t>
  </si>
  <si>
    <t>7494551024</t>
  </si>
  <si>
    <t>Montáž vačkových silových spínačů - vypínačů třípólových nebo čtyřpólových do 160 A - vypínač 0-1</t>
  </si>
  <si>
    <t>7494552020</t>
  </si>
  <si>
    <t>Montáž vačkových silových spínačů - přepínačů třípólových do 63 A - přepínač 1-0-1</t>
  </si>
  <si>
    <t>7494554010</t>
  </si>
  <si>
    <t>Montáž skříní pro silové spínače krytí IP do 65 do 63 A jednopólové</t>
  </si>
  <si>
    <t>7494554015</t>
  </si>
  <si>
    <t>Montáž skříní pro silové spínače krytí IP do 65 do 63 A třípólové - čtyřpólové</t>
  </si>
  <si>
    <t>7494554020-R</t>
  </si>
  <si>
    <t>Montáž páčkových silových spínačů - vypínačů - jednopólový do 160 A</t>
  </si>
  <si>
    <t>7494554020</t>
  </si>
  <si>
    <t>Montáž skříní pro silové spínače krytí IP do 65 do 160 A třípólové - čtyřpólové</t>
  </si>
  <si>
    <t>7491253030</t>
  </si>
  <si>
    <t>Montáž přístrojů spínacích instalačních kolébkových velkoplošných přepínačů schodišťových řaz.7, 250 V/10A, IP20, vč.ovl.krytu a rámečku</t>
  </si>
  <si>
    <t>7494653025-R</t>
  </si>
  <si>
    <t>Montáž elektrického modulárního zdroje 10VA 230/24V</t>
  </si>
  <si>
    <t>7494558010</t>
  </si>
  <si>
    <t>Montáž tepelných relé na stykač</t>
  </si>
  <si>
    <t>7494254010</t>
  </si>
  <si>
    <t>Montáž střešního rozvaděčového ventilátoru včetně úpravy přírub a zapojení</t>
  </si>
  <si>
    <t>7494352020</t>
  </si>
  <si>
    <t>Montáž spínacích bloků kompaktních jističů 250 A (do 65 kA)</t>
  </si>
  <si>
    <t>7494353035</t>
  </si>
  <si>
    <t>Montáž příslušenství pro jističe do 630 A spouště nadproudové</t>
  </si>
  <si>
    <t>7494353040</t>
  </si>
  <si>
    <t>Montáž příslušenství pro jističe do 630 A spouště napěťové</t>
  </si>
  <si>
    <t>7494353045</t>
  </si>
  <si>
    <t>Montáž příslušenství pro jističe do 630 A spouště podpěťové</t>
  </si>
  <si>
    <t>7494353030</t>
  </si>
  <si>
    <t>Montáž příslušenství pro jističe do 630 A motorového pohonu</t>
  </si>
  <si>
    <t>7494354030</t>
  </si>
  <si>
    <t>Montáž příslušenství pro jističe 1 000 - 1 600 A spouště nadproudové</t>
  </si>
  <si>
    <t>7494354035</t>
  </si>
  <si>
    <t>Montáž příslušenství pro jističe 1 000 - 1 600 A spouště napěťové</t>
  </si>
  <si>
    <t>7494354040</t>
  </si>
  <si>
    <t>Montáž příslušenství pro jističe 1 000 - 1 600 A spouště podpěťové</t>
  </si>
  <si>
    <t>7494354025</t>
  </si>
  <si>
    <t>Montáž příslušenství pro jističe 1 000 - 1 600 A motorového pohonu</t>
  </si>
  <si>
    <t>7494354065</t>
  </si>
  <si>
    <t>Montáž příslušenství pro jističe 1 000 - 1 600 A připojovací sady přední přívod, výsuvné vedení, Cu/Al pasy, 3 kusy např. BC 1600/BL 1000</t>
  </si>
  <si>
    <t>7494453010</t>
  </si>
  <si>
    <t>Montáž pojistkových odpínačů pro válcové pojistky včetně montáže pojistek do 63 A jednopólový nebo 1+N pólový</t>
  </si>
  <si>
    <t>7494453015</t>
  </si>
  <si>
    <t>Montáž pojistkových odpínačů pro válcové pojistky včetně montáže pojistek do 63 A třípólový</t>
  </si>
  <si>
    <t>7494453030</t>
  </si>
  <si>
    <t>Montáž pojistkových odpínačů pro válcové pojistky včetně montáže pojistek do 125 A jednopólový nebo 1+N pólový</t>
  </si>
  <si>
    <t>7494453035</t>
  </si>
  <si>
    <t>Montáž pojistkových odpínačů pro válcové pojistky včetně montáže pojistek do 125 A třípólový</t>
  </si>
  <si>
    <t>7494456510</t>
  </si>
  <si>
    <t>Montáž řadových pojistkových odpínačů pro nožové pojistky do 160 A jednopólové velikosti 00, 000</t>
  </si>
  <si>
    <t>7494456512</t>
  </si>
  <si>
    <t>Montáž řadových pojistkových odpínačů pro nožové pojistky do 160 A třípólové velikosti 00, 000</t>
  </si>
  <si>
    <t>7494457010</t>
  </si>
  <si>
    <t>Montáž lištových pojistkových odpínačů pro nožové pojistky třípolové včetně připojovací sady do 160 A velikosti 00, 000, vč. připojovací sady</t>
  </si>
  <si>
    <t>7494457015</t>
  </si>
  <si>
    <t>Montáž lištových pojistkových odpínačů pro nožové pojistky třípolové včetně připojovací sady do 250 A velikosti 1</t>
  </si>
  <si>
    <t>7494458010-R</t>
  </si>
  <si>
    <t>Montáž válcových pojistkových vložek - velikosti 000, 1, 2, 3, 4a</t>
  </si>
  <si>
    <t>7494458010</t>
  </si>
  <si>
    <t>Montáž nožových pojistkových vložek velikosti 000, 1, 2, 3, 4a</t>
  </si>
  <si>
    <t>7494556010</t>
  </si>
  <si>
    <t>Montáž vzduchových stykačů do 100 A</t>
  </si>
  <si>
    <t>7494556012</t>
  </si>
  <si>
    <t>Montáž vzduchových stykačů přes 100 do 160 A</t>
  </si>
  <si>
    <t>7494556030</t>
  </si>
  <si>
    <t>Montáž vzduchových stykačů pomocného kontaktu ke stykači</t>
  </si>
  <si>
    <t>7494556040</t>
  </si>
  <si>
    <t>Montáž vzduchových stykačů ostatního příslušenství ke stykači</t>
  </si>
  <si>
    <t>7494556040-R</t>
  </si>
  <si>
    <t>Montáž nadproudového relé - 0,04 -5,5kW / 400 V / 50 Hz, In 0,16 A, velikost 12</t>
  </si>
  <si>
    <t>7494556041-R</t>
  </si>
  <si>
    <t>Montáž nadproudového relé - 4-11 kW / 400 V / 50 Hz, In 10 A, velikost 25</t>
  </si>
  <si>
    <t>7494556042-R</t>
  </si>
  <si>
    <t>Montáž nadproudového relé - 15-22 kW / 400 V / 50 Hz, In 32 A, velikost 50</t>
  </si>
  <si>
    <t>7494556044-R</t>
  </si>
  <si>
    <t>Montáž motorového spouštěče do 3kW / 400 V / 50 Hz, velikost 12/25/50</t>
  </si>
  <si>
    <t>7494651010</t>
  </si>
  <si>
    <t>Montáž ovládacích tlačítek kompletních</t>
  </si>
  <si>
    <t>7494652010</t>
  </si>
  <si>
    <t>Montáž signálek kompaktních</t>
  </si>
  <si>
    <t>7494653010</t>
  </si>
  <si>
    <t>Montáž příslušenství ovládacích hlavic tlačítek nebo přepínačů</t>
  </si>
  <si>
    <t>7494653045</t>
  </si>
  <si>
    <t>Montáž příslušenství LED dioda BA 9 s pro kompaktní signálky</t>
  </si>
  <si>
    <t>7494653040</t>
  </si>
  <si>
    <t>Montáž příslušenství nosič štítku včetně štítku pro ovladače nebo signálky</t>
  </si>
  <si>
    <t>7494654010</t>
  </si>
  <si>
    <t>Montáž ampermetrů pro měření přímé do 100 A</t>
  </si>
  <si>
    <t>7494654020</t>
  </si>
  <si>
    <t>Montáž ampermetrů pro měření nepřímé s měřícím transformátorem proudu, x/5 A</t>
  </si>
  <si>
    <t>7494655010</t>
  </si>
  <si>
    <t>Montáž voltmetrů do 500 V</t>
  </si>
  <si>
    <t>7494656010</t>
  </si>
  <si>
    <t>Montáž ostatních měřících přístrojů digitální analyzátor sítě pro přímé nebo nepřímé měření proudu, napětí, kmitočtu, výkonu a účiníku pro montáž do rozvaděče s integrovaným displejem</t>
  </si>
  <si>
    <t>7495354012</t>
  </si>
  <si>
    <t>Montáž měřících přístrojů přístrojových transformátorů napětí</t>
  </si>
  <si>
    <t>-716221932</t>
  </si>
  <si>
    <t>7494658012</t>
  </si>
  <si>
    <t>Montáž elektroměrů trojfázových</t>
  </si>
  <si>
    <t>7494658030</t>
  </si>
  <si>
    <t>Montáž elektroměrů rozšíření o M-bus výstup</t>
  </si>
  <si>
    <t>-1348274685</t>
  </si>
  <si>
    <t>7494659010</t>
  </si>
  <si>
    <t>Montáž hlídačů izolačního stavu hlídač izolačního stavu</t>
  </si>
  <si>
    <t>7494757014</t>
  </si>
  <si>
    <t>Montáž ucpávkových vývodek pro kabely, průměru do 48 mm</t>
  </si>
  <si>
    <t>7494757016</t>
  </si>
  <si>
    <t>Montáž ucpávkových vývodek pro kabely, průměru do 70 mm</t>
  </si>
  <si>
    <t>7494271010</t>
  </si>
  <si>
    <t>Demontáž rozvaděčů rozvodnice nn</t>
  </si>
  <si>
    <t>7494271015</t>
  </si>
  <si>
    <t>Demontáž rozvaděčů 1 kusu pole nn</t>
  </si>
  <si>
    <t>7494271020</t>
  </si>
  <si>
    <t>Demontáž rozvaděčů ovládací skříně nebo ovládacího rozvaděče nn</t>
  </si>
  <si>
    <t>7494271025</t>
  </si>
  <si>
    <t>Demontáž rozvaděčů kompenzační tlumivky z rozvaděče</t>
  </si>
  <si>
    <t>7494371030</t>
  </si>
  <si>
    <t>Demontáž zařízení měřícího z rozvaděče nn</t>
  </si>
  <si>
    <t>7495151010</t>
  </si>
  <si>
    <t>Montáž pole vn rozvaděčů 3-f Un do 25 kV AC</t>
  </si>
  <si>
    <t>7495152015</t>
  </si>
  <si>
    <t>Montáž příslušenství rozvaděčů 3-f do Un 38,5 kV AC svodičů přepětí na kabelových koncovkách</t>
  </si>
  <si>
    <t>7495251015</t>
  </si>
  <si>
    <t>Montáž ovládacích skříní ochrany do ovládací skříně vn</t>
  </si>
  <si>
    <t>7495351020</t>
  </si>
  <si>
    <t>Montáž vypínačů vakuování a plnění plynem vypínače SF6</t>
  </si>
  <si>
    <t>7495351010</t>
  </si>
  <si>
    <t>Montáž vypínačů vn</t>
  </si>
  <si>
    <t>7495352010</t>
  </si>
  <si>
    <t>Montáž odpínačů/odpojovačů vn</t>
  </si>
  <si>
    <t>7495352022</t>
  </si>
  <si>
    <t>Montáž odpínačů/odpojovačů pohonu motorového</t>
  </si>
  <si>
    <t>7495451010</t>
  </si>
  <si>
    <t>Montáž transformátorů vn/tlumivek do 100 kVA</t>
  </si>
  <si>
    <t>7495451012</t>
  </si>
  <si>
    <t>Montáž transformátorů vn/tlumivek do 250 kVA</t>
  </si>
  <si>
    <t>7495452010</t>
  </si>
  <si>
    <t>Montáž transformátorů nn/nn 3-f do 63 kVA</t>
  </si>
  <si>
    <t>7495452012</t>
  </si>
  <si>
    <t>Montáž transformátorů nn/nn 3-f přes 63 kVA</t>
  </si>
  <si>
    <t>7495452020</t>
  </si>
  <si>
    <t>Montáž transformátorů nn/nn 1-f do 6 kVA</t>
  </si>
  <si>
    <t>7495452022</t>
  </si>
  <si>
    <t>Montáž transformátorů nn/nn 1-f přes 6 kVA</t>
  </si>
  <si>
    <t>7495453010</t>
  </si>
  <si>
    <t>Montáž příslušenství transformátorů termistorové ochrany suchého transformátoru</t>
  </si>
  <si>
    <t>7495453015</t>
  </si>
  <si>
    <t>Montáž příslušenství transformátorů konektoru pro izolované připojení vn kabelu na trasformátor</t>
  </si>
  <si>
    <t>7495453020</t>
  </si>
  <si>
    <t>Montáž příslušenství transformátorů tlumiče vibrací (podložky pod kolečka z antivibrační hmoty)</t>
  </si>
  <si>
    <t>7495553010</t>
  </si>
  <si>
    <t>Montáž kioskových trafostanic betonových do 2x630 kVA</t>
  </si>
  <si>
    <t>7495553020</t>
  </si>
  <si>
    <t>Montáž kioskových trafostanic oceloplechových</t>
  </si>
  <si>
    <t>7495554010</t>
  </si>
  <si>
    <t>Montáž traťových trafostanic 6 kV venkovní skříně rozvodu 6 kV na betonový základ</t>
  </si>
  <si>
    <t>7495554020</t>
  </si>
  <si>
    <t>Montáž traťových trafostanic 6 kV betonového základu venkovní skříně - 1 patka</t>
  </si>
  <si>
    <t>7495554025</t>
  </si>
  <si>
    <t>Montáž traťových trafostanic 6 kV základové desky venkovní skříně</t>
  </si>
  <si>
    <t>7494653055</t>
  </si>
  <si>
    <t>Montáž příslušenství modulu DOOS (řídící jednotky pro osvětlení)</t>
  </si>
  <si>
    <t>7593505270</t>
  </si>
  <si>
    <t>Montáž kabelového označníku Ball Marker</t>
  </si>
  <si>
    <t>-1756957626</t>
  </si>
  <si>
    <t>7495552010</t>
  </si>
  <si>
    <t>Montáž rozvaděčů nn na sloupové trafostanice montáž rozvaděče NN, skříně, konzoly, kabelového krytu, trubek, jistič do 160 A vč. příslušenství</t>
  </si>
  <si>
    <t>7495552011-R</t>
  </si>
  <si>
    <t>Montáž rozváděče elektroměrového - do 50A</t>
  </si>
  <si>
    <t>7495552012-R</t>
  </si>
  <si>
    <t>Montáž rozváděče osvětlení do 4 vývodů s DDTS</t>
  </si>
  <si>
    <t>7495552013-R</t>
  </si>
  <si>
    <t>Montáž rozváděče osvětlení do 4 vývodů bez DDTS</t>
  </si>
  <si>
    <t>7495552014-R</t>
  </si>
  <si>
    <t>Montáž rozváděče osvětlení do 8 vývodů s DDTS</t>
  </si>
  <si>
    <t>7495552015-R</t>
  </si>
  <si>
    <t>Montáž rozváděče osvětlení do 8 vývodů bez DDTS</t>
  </si>
  <si>
    <t>7593505132</t>
  </si>
  <si>
    <t>Zakrytí kabelu HDPE plastovou deskou (bez desky)</t>
  </si>
  <si>
    <t>7494371055</t>
  </si>
  <si>
    <t>Demontáž zařízení drobného zařízení z rozvaděče nn (signálky, svorky apod.)</t>
  </si>
  <si>
    <t>7494371055-R</t>
  </si>
  <si>
    <t>Montáž zařízení drobného zařízení z rozvaděče nn (signálky, svorky apod.)</t>
  </si>
  <si>
    <t>TNS, spínací stanice-práce</t>
  </si>
  <si>
    <t>7496272010</t>
  </si>
  <si>
    <t>Demontáž zařízení vvn / vn vypínače do 110 kV</t>
  </si>
  <si>
    <t>630075736</t>
  </si>
  <si>
    <t>7496272015</t>
  </si>
  <si>
    <t>Demontáž zařízení vvn / vn odpínače do 110 kV</t>
  </si>
  <si>
    <t>1260407947</t>
  </si>
  <si>
    <t>7496272020</t>
  </si>
  <si>
    <t>Demontáž zařízení vvn / vn pohonu odpojovače přístroje do 110 kV</t>
  </si>
  <si>
    <t>71011636</t>
  </si>
  <si>
    <t>7496151025</t>
  </si>
  <si>
    <t>Montáž odpojovačů 110 kV, 2000 A včetně motorového pohonu 3-pólových s uzemňovačem, v provedení s póly za sebou (kýlové uspořádání)</t>
  </si>
  <si>
    <t>7496153010-R</t>
  </si>
  <si>
    <t>Montáž přístrojových transformátorů 110 kV proudu/napětí se 4 jádry</t>
  </si>
  <si>
    <t>7496153030</t>
  </si>
  <si>
    <t>Montáž přístrojových transformátorů 110 kV kombinovaných proudu a napětí se 4 proudovými a 3 napětovými jádry</t>
  </si>
  <si>
    <t>7496153040-R</t>
  </si>
  <si>
    <t>Kalibrace pro obchodní měření, jednopolové připojení (fáze) měřícího transformátoru 110 kV proudu / napětí</t>
  </si>
  <si>
    <t>7496155010</t>
  </si>
  <si>
    <t>Montáž izolátorů 110 kV podpěrných porcelánových</t>
  </si>
  <si>
    <t>7496156550</t>
  </si>
  <si>
    <t>Montáž spojovacího vedení 110 kV přeponek včetně svorek, armatur z lana AlFe 350 mm2, výška do 8 m bez izolátorového řetězce</t>
  </si>
  <si>
    <t>7496156552</t>
  </si>
  <si>
    <t>Montáž spojovacího vedení 110 kV přeponek včetně svorek, armatur z lana AlFe 350 mm2, výška do 8 m s jednoduchým izolátorovým řetězcem</t>
  </si>
  <si>
    <t>7496156555</t>
  </si>
  <si>
    <t>Montáž spojovacího vedení 110 kV přeponek včetně svorek, armatur z lana AlFe 350 mm2, délka 7 m pro propojení 2 přístrojů vodorovných</t>
  </si>
  <si>
    <t>7496156557</t>
  </si>
  <si>
    <t>Montáž spojovacího vedení 110 kV přeponek včetně svorek, armatur z lana AlFe 350 mm2, délka 7 m pro propojení 2 přístrojů svislých</t>
  </si>
  <si>
    <t>7496156560</t>
  </si>
  <si>
    <t>Montáž spojovacího vedení 110 kV přeponek včetně svorek, armatur z Al trubky, délka 7 m vodorovných</t>
  </si>
  <si>
    <t>7496156570</t>
  </si>
  <si>
    <t>Montáž spojovacího vedení 110 kV izolátorového závěsu jednoduchého včetně svorek, armatur</t>
  </si>
  <si>
    <t>7496156575</t>
  </si>
  <si>
    <t>Montáž spojovacího vedení 110 kV pasového vedení Al (Cu) 63/10 do 10 m na podpěrných izolátorech včetně armatur (držáků pasového vedení)</t>
  </si>
  <si>
    <t>7496157510</t>
  </si>
  <si>
    <t>Montáž ocelových konstrukcí hlavních a pomocných (HOK a POK), 110 kV HOK-stožáry nosné do 12 m příhradový</t>
  </si>
  <si>
    <t>7496157515</t>
  </si>
  <si>
    <t>Montáž ocelových konstrukcí hlavních a pomocných (HOK a POK), 110 kV HOK-stožáry nosné do 12 m trubkový</t>
  </si>
  <si>
    <t>7496157540</t>
  </si>
  <si>
    <t>Montáž ocelových konstrukcí hlavních a pomocných (HOK a POK), 110 kV POK-stolička z válcovaných profilů U, L, I, HEB</t>
  </si>
  <si>
    <t>7496452022</t>
  </si>
  <si>
    <t>Montáž stejnosměrných rozvaděčů zpětného vedení 3 kV DC Un 3000 V DC, In do 6000 A vnitřních skříňových, pole pro SpS se zemní ochranou a průrazkou</t>
  </si>
  <si>
    <t>7496453012</t>
  </si>
  <si>
    <t>Montáž přístrojů pro rozvodny vn 3 kV DC jednopólových odpojovačů vnitřních 3-6 kV do 4000 A</t>
  </si>
  <si>
    <t>7496453020</t>
  </si>
  <si>
    <t>Montáž přístrojů pro rozvodny vn 3 kV DC jednopólových odpojovačů vnitřních 3-6 kV do 2000 A, s uzemňovačem</t>
  </si>
  <si>
    <t>7496552025</t>
  </si>
  <si>
    <t>Montáž odpojovačů lišty pro vodítko táhla</t>
  </si>
  <si>
    <t>7496552030</t>
  </si>
  <si>
    <t>Montáž odpojovačů vodítka táhla</t>
  </si>
  <si>
    <t>7496552035</t>
  </si>
  <si>
    <t>Montáž odpojovačů táhla k motorovému pohonu</t>
  </si>
  <si>
    <t>7493451010</t>
  </si>
  <si>
    <t>Montáž elektrického předtápěcího zařízení řídící skříně v kolejišti</t>
  </si>
  <si>
    <t>7493451015</t>
  </si>
  <si>
    <t>Montáž elektrického předtápěcího zařízení stojanu včetně topného kabelu</t>
  </si>
  <si>
    <t>7493451020</t>
  </si>
  <si>
    <t>Montáž elektrického předtápěcího zařízení zásuvky provozní</t>
  </si>
  <si>
    <t>7493451025</t>
  </si>
  <si>
    <t>Montáž elektrického předtápěcího zařízení topného kabelu pro EPZ do 9 m se zástrčkami</t>
  </si>
  <si>
    <t>7493451030</t>
  </si>
  <si>
    <t>Montáž elektrického předtápěcího zařízení ovládacího panelu</t>
  </si>
  <si>
    <t>7496651010</t>
  </si>
  <si>
    <t>Montáž rozvaděčů vlastní spotřeby bez baterií</t>
  </si>
  <si>
    <t>7496652010</t>
  </si>
  <si>
    <t>Montáž usměrňovačů/nabíječů do 230/110 V DC do 230 V</t>
  </si>
  <si>
    <t>7496652015</t>
  </si>
  <si>
    <t>Montáž usměrňovačů/nabíječů do 3x400/110 V DC</t>
  </si>
  <si>
    <t>7496671020</t>
  </si>
  <si>
    <t>Demontáž zařízení vlastní spotřeby zdroje střídavého proudu 110/230 V</t>
  </si>
  <si>
    <t>7496671020-R</t>
  </si>
  <si>
    <t>Montáž zařízení vlastní spotřeby - zdroje střídavého proudu 110/230 V</t>
  </si>
  <si>
    <t>7496671021-R</t>
  </si>
  <si>
    <t>Montáž elektronické spínací jednotky - by-pass, do 20kVA</t>
  </si>
  <si>
    <t>7496676020</t>
  </si>
  <si>
    <t>Demontáž akumulátoru (baterie) do 12 V přes 40 do 100 Ah</t>
  </si>
  <si>
    <t>7496655014</t>
  </si>
  <si>
    <t>Montáž staničních baterií (akumulátorů) gelových do 12 V přes 40 do 100 Ah</t>
  </si>
  <si>
    <t>7496677010</t>
  </si>
  <si>
    <t>Demontáž stojanu pro baterie</t>
  </si>
  <si>
    <t>7496656010</t>
  </si>
  <si>
    <t>Montáž stojanu pro baterie do 150 Ah</t>
  </si>
  <si>
    <t>7496656010-R</t>
  </si>
  <si>
    <t>Montáž diody DV-808-1360-60</t>
  </si>
  <si>
    <t>7498256500-R</t>
  </si>
  <si>
    <t>Transformátor 110/23kV - revize přepínače odboček včetně pohonu typ V</t>
  </si>
  <si>
    <t>7498256501-R</t>
  </si>
  <si>
    <t>Transformátor 110/23kV - revize transformátorové nádoby včetně tlakového pojistného ventilu a ukazatele teploty vinutí</t>
  </si>
  <si>
    <t>7498256502-R</t>
  </si>
  <si>
    <t>Transformátor 110/23kV - revize aktivní části transformátoru (revize magnetického obvodu, stahovací konstrukce vinutí a magnetického obvodu, dotažení vinutí, odstranění usazenin a kalů</t>
  </si>
  <si>
    <t>7498256503-R</t>
  </si>
  <si>
    <t>Transformátor 110/23kV - výměna průchode VVN, VN</t>
  </si>
  <si>
    <t>7498256505-R</t>
  </si>
  <si>
    <t>Servisní práce na jednom střídači v TNS 1x za rok technikem</t>
  </si>
  <si>
    <t>Montáž 3-pólového odpínače 12kV, 630A</t>
  </si>
  <si>
    <t>Montáž odpojovače 12kV, 3150A</t>
  </si>
  <si>
    <t xml:space="preserve">Montáž odpojovače  25kV, 400A</t>
  </si>
  <si>
    <t>Montáž odpojovače 25kV, 630A</t>
  </si>
  <si>
    <t>Montáž omezovače přepětí PSP 4/10/III 4,2kV 10kA 3000V</t>
  </si>
  <si>
    <t>Montáž VN kondenzátoru na usměrňovači 3kv PVAJP 6kV</t>
  </si>
  <si>
    <t>Montáž VN kondenzátoru na usměrňovači 3kv PVAJP 12kV</t>
  </si>
  <si>
    <t>Montáž kompenzační tlumivky 3TLFD128-3 40-50-60kVAr 50Hz</t>
  </si>
  <si>
    <t>7495453060-R</t>
  </si>
  <si>
    <t>Montáž samozhášivých panelů</t>
  </si>
  <si>
    <t>7495453061-R</t>
  </si>
  <si>
    <t>Montáž R.I.S. - integrovaný měřicí a jistící zařízení</t>
  </si>
  <si>
    <t>7495453062-R</t>
  </si>
  <si>
    <t>Montáž GSM-IP - profi gsm ovladač bran a vrat se vzdálenou správou</t>
  </si>
  <si>
    <t>7596455010</t>
  </si>
  <si>
    <t>Montáž prvku pro EPS, ASHS (čidlo, hlásič, spínač atd.)</t>
  </si>
  <si>
    <t>7598045180</t>
  </si>
  <si>
    <t>Revize tlakové lahve</t>
  </si>
  <si>
    <t>Trakční vedení-práce</t>
  </si>
  <si>
    <t>7497150510</t>
  </si>
  <si>
    <t>Zhotovení základu trakčního vedení včetně geodet. bodu, vytyčení a sondy, výkop zemina tř. 2 až 4 hloubeného</t>
  </si>
  <si>
    <t>7497151010</t>
  </si>
  <si>
    <t>Zhotovení základu trakčního vedení s mikropilotami včetně vytyčení, vrtání, betonáže a montáže výztuže délky do 8 m (do 5 ks)</t>
  </si>
  <si>
    <t>7497151510</t>
  </si>
  <si>
    <t>Stabilizace základu trakčního vedení mikropilotou délky do 8 m</t>
  </si>
  <si>
    <t>7497152510</t>
  </si>
  <si>
    <t>Povrchová úprava stávajícího základu trakčního vedení tmelem</t>
  </si>
  <si>
    <t>7497153010</t>
  </si>
  <si>
    <t>Obetonování stávajícího základu trakčního vedení včetně výkopu, vrtání, svařování, záhozu</t>
  </si>
  <si>
    <t>7497153510</t>
  </si>
  <si>
    <t>Zajištění svahu pro základ trakčního vedení IZT prefa dílem</t>
  </si>
  <si>
    <t>7497154010</t>
  </si>
  <si>
    <t>Čerpání vody z výkopu základu trakčního vedení</t>
  </si>
  <si>
    <t>954</t>
  </si>
  <si>
    <t>7497154510</t>
  </si>
  <si>
    <t>Uzemnění stožáru trakčního vedení</t>
  </si>
  <si>
    <t>956</t>
  </si>
  <si>
    <t>7497251040</t>
  </si>
  <si>
    <t>Montáž stožárů trakčního vedení výšky do 12 m, typ P, PS, PSI</t>
  </si>
  <si>
    <t>-1054614060</t>
  </si>
  <si>
    <t>7497251005</t>
  </si>
  <si>
    <t>Montáž stožárů trakčního vedení výšky do 14 m, typ T, TB</t>
  </si>
  <si>
    <t>958</t>
  </si>
  <si>
    <t>7497252015</t>
  </si>
  <si>
    <t>Jednostranné připevnění břevna typ 23, 34</t>
  </si>
  <si>
    <t>7497255015</t>
  </si>
  <si>
    <t>Montáž břevínka pro spojení dvojice T stožárů</t>
  </si>
  <si>
    <t>966</t>
  </si>
  <si>
    <t>7497258015</t>
  </si>
  <si>
    <t>Montáž hlavičky na základ trakčního vedení typ HP</t>
  </si>
  <si>
    <t>968</t>
  </si>
  <si>
    <t>7497350010</t>
  </si>
  <si>
    <t>Montáž ocelových konstrukcí nestandardní</t>
  </si>
  <si>
    <t>970</t>
  </si>
  <si>
    <t>7497350200</t>
  </si>
  <si>
    <t>Montáž věšáku troleje</t>
  </si>
  <si>
    <t>972</t>
  </si>
  <si>
    <t>7497350280</t>
  </si>
  <si>
    <t>Montáž a demontáž svorky pevného bodu TD a NL k NL</t>
  </si>
  <si>
    <t>978</t>
  </si>
  <si>
    <t>7497350232</t>
  </si>
  <si>
    <t>Montáž spojky - svorky kotevní třmenové pro lano Cu Fe 95-120 mm2 (např. K31/I)</t>
  </si>
  <si>
    <t>119290259</t>
  </si>
  <si>
    <t>7497350230</t>
  </si>
  <si>
    <t>Montáž spojky - svorky dvou lan nebo troleje a lana</t>
  </si>
  <si>
    <t>-226107678</t>
  </si>
  <si>
    <t>7497350233</t>
  </si>
  <si>
    <t>Montáž spojky - svorky dvou lan lisované (např. D55/III)</t>
  </si>
  <si>
    <t>1040539788</t>
  </si>
  <si>
    <t>7497350202</t>
  </si>
  <si>
    <t>Montáž věšáku troleje pohyblivý s proměnnou délkou</t>
  </si>
  <si>
    <t>974</t>
  </si>
  <si>
    <t>7497350231-R</t>
  </si>
  <si>
    <t>Montáž svorky kotevní pevného bodu pro pantograf, např. T77/II</t>
  </si>
  <si>
    <t>1706022694</t>
  </si>
  <si>
    <t>7497350232-R</t>
  </si>
  <si>
    <t>Montáž svorky trolejové proudové pro lano 95 mm2 Cu a trolej 80-150 mm2, např T67/I</t>
  </si>
  <si>
    <t>232188880</t>
  </si>
  <si>
    <t>7497350210</t>
  </si>
  <si>
    <t>Demontáž a opětovná montáž proudového propojení</t>
  </si>
  <si>
    <t>980</t>
  </si>
  <si>
    <t>7497350700</t>
  </si>
  <si>
    <t>Tažení nosného lana do 120 mm2 Bz, Cu</t>
  </si>
  <si>
    <t>982</t>
  </si>
  <si>
    <t>7497350710</t>
  </si>
  <si>
    <t>Tažení troleje do 150 mm2 Cu</t>
  </si>
  <si>
    <t>984</t>
  </si>
  <si>
    <t>7497350720</t>
  </si>
  <si>
    <t>Výšková regulace troleje</t>
  </si>
  <si>
    <t>986</t>
  </si>
  <si>
    <t>7497350960</t>
  </si>
  <si>
    <t>Tažení lana pro zesilovací, napájecí a obcházecí vedení do 240 mm2 Cu, AlFe</t>
  </si>
  <si>
    <t>988</t>
  </si>
  <si>
    <t>7497351660</t>
  </si>
  <si>
    <t>Tažení ochranného lana do 240 mm2</t>
  </si>
  <si>
    <t>-2108283459</t>
  </si>
  <si>
    <t>7497350760</t>
  </si>
  <si>
    <t>Zkouška trakčního vedení vlastností mechanických</t>
  </si>
  <si>
    <t>km</t>
  </si>
  <si>
    <t>990</t>
  </si>
  <si>
    <t>7497350765</t>
  </si>
  <si>
    <t>Zkouška trakčního vedení vlastností elektrických</t>
  </si>
  <si>
    <t>7496275010</t>
  </si>
  <si>
    <t>Demontáž odpojovačů jednopólových venkovních bez uzemňovače, Ua/Ui 80/170 kV, do 1250 A pro vertikální nebo horizontální montáž, včetně příslušenství, táhel a ložisek pohonu</t>
  </si>
  <si>
    <t>531651068</t>
  </si>
  <si>
    <t>7496275020</t>
  </si>
  <si>
    <t>Demontáž odpojovačů elektromotorových pohonů k jednopólovému odpojovači vn, včetně příslušenství</t>
  </si>
  <si>
    <t>-802968229</t>
  </si>
  <si>
    <t>7496275025</t>
  </si>
  <si>
    <t>Demontáž odpojovačů motorového pohonu</t>
  </si>
  <si>
    <t>1576259588</t>
  </si>
  <si>
    <t>7496275030</t>
  </si>
  <si>
    <t>Demontáž odpojovačů ručního pohonu</t>
  </si>
  <si>
    <t>1321177744</t>
  </si>
  <si>
    <t>7497350970</t>
  </si>
  <si>
    <t>Montáž odpojovače motorového</t>
  </si>
  <si>
    <t>994</t>
  </si>
  <si>
    <t>7497350975</t>
  </si>
  <si>
    <t>Montáž odpojovače ručního</t>
  </si>
  <si>
    <t>7497350990</t>
  </si>
  <si>
    <t>Montáž odpojovače nebo odpínače, příp. s uzemňovacím nožem na stožár trakčního vedení</t>
  </si>
  <si>
    <t>7497350464</t>
  </si>
  <si>
    <t>Montáž pohyblivého kotvení sestavy trakčního vedení troleje nebo nosného lana na stožár BP 15 kN</t>
  </si>
  <si>
    <t>838124665</t>
  </si>
  <si>
    <t>7497351010</t>
  </si>
  <si>
    <t>Montáž kotvení svodu z odpojovače s připojením na trakční vedení jednoho na stožár BP</t>
  </si>
  <si>
    <t>7497351015</t>
  </si>
  <si>
    <t>Montáž kotvení svodu z odpojovače s připojením na trakční vedení dvou na stožár BP</t>
  </si>
  <si>
    <t>7497351020</t>
  </si>
  <si>
    <t>Montáž kotvení svodu z odpojovače s připojením na trakční vedení dvojitého na stožár BP</t>
  </si>
  <si>
    <t>1006</t>
  </si>
  <si>
    <t>7497351025</t>
  </si>
  <si>
    <t>Montáž kotvení svodu z odpojovače s připojením na trakční vedení dvou dvojitých na stožár BP</t>
  </si>
  <si>
    <t>1008</t>
  </si>
  <si>
    <t>7497351030</t>
  </si>
  <si>
    <t>Montáž kotvení svodu z odpojovače s připojením na trakční vedení jednoho na stožár T</t>
  </si>
  <si>
    <t>1010</t>
  </si>
  <si>
    <t>7497351035</t>
  </si>
  <si>
    <t>Montáž kotvení svodu z odpojovače s připojením na trakční vedení dvou na stožár T, 2T</t>
  </si>
  <si>
    <t>1012</t>
  </si>
  <si>
    <t>7497351040</t>
  </si>
  <si>
    <t>Montáž kotvení svodu z odpojovače s připojením na trakční vedení dvou dvojitých na stožár 2T</t>
  </si>
  <si>
    <t>1014</t>
  </si>
  <si>
    <t>7497351445</t>
  </si>
  <si>
    <t>Montáž soupravy nosných lišt pro pohon odpojovače např. na stožáru Bp, T, 2T</t>
  </si>
  <si>
    <t>1016</t>
  </si>
  <si>
    <t>7497351450</t>
  </si>
  <si>
    <t>Montáž bleskojistky růžkové na stožáru T, P, BP</t>
  </si>
  <si>
    <t>186266518</t>
  </si>
  <si>
    <t>7497350025</t>
  </si>
  <si>
    <t>Montáž závěsu na konzole s přídavným lanem</t>
  </si>
  <si>
    <t>817351816</t>
  </si>
  <si>
    <t>7497350040</t>
  </si>
  <si>
    <t>Výměna jednoho izolátoru v rameni trakčního vedení nebo SIK-u</t>
  </si>
  <si>
    <t>517514650</t>
  </si>
  <si>
    <t>400378275</t>
  </si>
  <si>
    <t>7497351690</t>
  </si>
  <si>
    <t>Montáž ovládacích lávek na stožár BP</t>
  </si>
  <si>
    <t>1020</t>
  </si>
  <si>
    <t>7497351700</t>
  </si>
  <si>
    <t>Montáž přístupových lávek na stožár trakčního vedení nebo zeď včetně zábradlí</t>
  </si>
  <si>
    <t>1022</t>
  </si>
  <si>
    <t>7497351770</t>
  </si>
  <si>
    <t>Montáž výstražných tabulek na stožáru T, P, BP, DS</t>
  </si>
  <si>
    <t>1024</t>
  </si>
  <si>
    <t>7497351780</t>
  </si>
  <si>
    <t>Číslování stožárů a pohonů odpojovačů 1 - 3 znaky</t>
  </si>
  <si>
    <t>1026</t>
  </si>
  <si>
    <t>7497351520</t>
  </si>
  <si>
    <t>Montáž přímého ukolejnění stožár T, P, 2T, BP, DS, OK - 1 vodič</t>
  </si>
  <si>
    <t>1028</t>
  </si>
  <si>
    <t>7497351540</t>
  </si>
  <si>
    <t>Montáž přímého ukolejnění výzt. dvojice 2T, 2P - 1 vodič</t>
  </si>
  <si>
    <t>1030</t>
  </si>
  <si>
    <t>7497351560</t>
  </si>
  <si>
    <t>Montáž přímého ukolejnění na elektrizovaných tratích nebo v kolejových obvodech</t>
  </si>
  <si>
    <t>1032</t>
  </si>
  <si>
    <t>7497351565</t>
  </si>
  <si>
    <t>Montáž přímého ukolejnění objímka pro ukolejnění jednoduchá</t>
  </si>
  <si>
    <t>1034</t>
  </si>
  <si>
    <t>7497351570</t>
  </si>
  <si>
    <t>Montáž přímého ukolejnění příchytka na úhelník rovná</t>
  </si>
  <si>
    <t>1036</t>
  </si>
  <si>
    <t>7497351575</t>
  </si>
  <si>
    <t>Montáž přímého ukolejnění svorka se šroubem pro ukolejnění</t>
  </si>
  <si>
    <t>1038</t>
  </si>
  <si>
    <t>7497351620</t>
  </si>
  <si>
    <t>Montáž průrazky výměna za novou</t>
  </si>
  <si>
    <t>1040</t>
  </si>
  <si>
    <t>7497351820</t>
  </si>
  <si>
    <t>Aktualizace KSU a TP dle kolejových postupů za 100 m zprovozňované skupiny</t>
  </si>
  <si>
    <t>1042</t>
  </si>
  <si>
    <t>7497351830</t>
  </si>
  <si>
    <t>Aktualizace trakčního vedení dle kolejových postupů za 100 m zprovozňované skupiny</t>
  </si>
  <si>
    <t>1044</t>
  </si>
  <si>
    <t>7497351840</t>
  </si>
  <si>
    <t>Zpracování KSU a TP pro účely zavedení do provozu za 100 m</t>
  </si>
  <si>
    <t>1046</t>
  </si>
  <si>
    <t>7497271005</t>
  </si>
  <si>
    <t>Demontáže zařízení trakčního vedení stožáru D, T, TB</t>
  </si>
  <si>
    <t>7497271035</t>
  </si>
  <si>
    <t>Demontáže zařízení trakčního vedení stožáru BP, AP</t>
  </si>
  <si>
    <t>7497371040</t>
  </si>
  <si>
    <t>Demontáže zařízení trakčního vedení závěsu věšáku</t>
  </si>
  <si>
    <t>7497371060</t>
  </si>
  <si>
    <t>Demontáže zařízení trakčního vedení závěsu děliče</t>
  </si>
  <si>
    <t>7497371070</t>
  </si>
  <si>
    <t>Demontáže zařízení trakčního vedení závěsu pevného bodu</t>
  </si>
  <si>
    <t>1056</t>
  </si>
  <si>
    <t>7497371110</t>
  </si>
  <si>
    <t>Demontáže zařízení trakčního vedení troleje včetně nástavků stříhání</t>
  </si>
  <si>
    <t>1058</t>
  </si>
  <si>
    <t>7497371115</t>
  </si>
  <si>
    <t>Demontáže zařízení trakčního vedení troleje včetně nástavků stočení na buben</t>
  </si>
  <si>
    <t>1060</t>
  </si>
  <si>
    <t>7497371730</t>
  </si>
  <si>
    <t>Demontáže zařízení trakčního vedení lávky pro odpojovač nestandardní kovové konstrukce</t>
  </si>
  <si>
    <t>1062</t>
  </si>
  <si>
    <t>7497371735</t>
  </si>
  <si>
    <t>Demontáže zařízení trakčního vedení stávajících nosných lišt pro pohon odpojovače např. na stožáru Bp, T, 2T</t>
  </si>
  <si>
    <t>1064</t>
  </si>
  <si>
    <t>7497651010</t>
  </si>
  <si>
    <t>HZS na trakčním vedení</t>
  </si>
  <si>
    <t>1380653212</t>
  </si>
  <si>
    <t>7590135040</t>
  </si>
  <si>
    <t>Číslování skříně účastnického rozvaděče</t>
  </si>
  <si>
    <t>-792132333</t>
  </si>
  <si>
    <t>7497350231</t>
  </si>
  <si>
    <t>Montáž spojky - svorky nosné s vidlicí pro lano 120 mm2 (např. V65/IV)</t>
  </si>
  <si>
    <t>-54577051</t>
  </si>
  <si>
    <t>7497371410</t>
  </si>
  <si>
    <t>Demontáže zařízení trakčního vedení lana zesilovacího vedení stříhání</t>
  </si>
  <si>
    <t>505777453</t>
  </si>
  <si>
    <t>7497371805</t>
  </si>
  <si>
    <t>Demontáže zařízení trakčního vedení spojky Cu lana 120 mm2 s izolací</t>
  </si>
  <si>
    <t>1940463159</t>
  </si>
  <si>
    <t>9901000300</t>
  </si>
  <si>
    <t>Doprava obousměrná mechanizací o nosnosti do 3,5 t elektrosoučástek, montážního materiálu, kameniva, písku, dlažebních kostek, suti, atd. do 30 km</t>
  </si>
  <si>
    <t>-1858618767</t>
  </si>
  <si>
    <t>7497655010</t>
  </si>
  <si>
    <t>Tažné hnací vozidlo k pracovním soupravám pro montáž a demontáž</t>
  </si>
  <si>
    <t>1066</t>
  </si>
  <si>
    <t>DŘT, SKŘ, Elektrodispečink, DDTS-práce</t>
  </si>
  <si>
    <t>7496753022</t>
  </si>
  <si>
    <t>Montáž SKŘ - DŘT, IPC, PLC rozvaděče s PLC v objektu jednostranného</t>
  </si>
  <si>
    <t>1068</t>
  </si>
  <si>
    <t>7496753024</t>
  </si>
  <si>
    <t>Montáž SKŘ - DŘT, IPC, PLC rozvaděče s PLC v objektu oboustrannného</t>
  </si>
  <si>
    <t>1070</t>
  </si>
  <si>
    <t>7496753020</t>
  </si>
  <si>
    <t>Montáž SKŘ - DŘT, IPC, PLC rozvaděče s PLC v objektu nástěnného</t>
  </si>
  <si>
    <t>1072</t>
  </si>
  <si>
    <t>7496752010</t>
  </si>
  <si>
    <t>Montáž skříně SKŘ / automatizace 1 pole</t>
  </si>
  <si>
    <t>1074</t>
  </si>
  <si>
    <t>7496752015</t>
  </si>
  <si>
    <t>Montáž skříně SKŘ / automatizace naprogramování PLC pro R110 kV, oživení a odzkoušení komunikace PLC pro R110 kV s technologií TT a nadřazeným systémem</t>
  </si>
  <si>
    <t>7496752025</t>
  </si>
  <si>
    <t>Montáž skříně SKŘ / automatizace výpočet nastavení, konfigurace, odzkoušení a uvedení ochranných funkcí do provozu u zákazníka</t>
  </si>
  <si>
    <t>7496752030</t>
  </si>
  <si>
    <t>Montáž skříně SKŘ / automatizace vypracování check listů</t>
  </si>
  <si>
    <t>7496752035-R</t>
  </si>
  <si>
    <t>Montáž SKŘ - parametrizace a konfigurace ochrany (tvorba aplikačního software do IED, úpravy HMI, konfigurace IED)</t>
  </si>
  <si>
    <t>7496752045</t>
  </si>
  <si>
    <t>Montáž skříně SKŘ / automatizace parametrizace a konfigurace regulátoru napětí (tvorba aplikačního software)</t>
  </si>
  <si>
    <t>1084</t>
  </si>
  <si>
    <t>7496752050</t>
  </si>
  <si>
    <t>Montáž skříně SKŘ / automatizace zkoušky a zprovoznění ovládání, blokování a řízení</t>
  </si>
  <si>
    <t>1086</t>
  </si>
  <si>
    <t>7496752055</t>
  </si>
  <si>
    <t>Montáž skříně SKŘ / automatizace primární a sekundární zkoušky ochran</t>
  </si>
  <si>
    <t>7595605190</t>
  </si>
  <si>
    <t>Montáž routeru (směrovače), switche (přepínače) a huby (rozbočovače) instalace a konfigurace switche L2 neupevněného - základní</t>
  </si>
  <si>
    <t>7595605150</t>
  </si>
  <si>
    <t>Montáž modemu, převodníku, repeatru instalace a konfigurace mediakonvertoru</t>
  </si>
  <si>
    <t>7595605155</t>
  </si>
  <si>
    <t>Montáž modemu, převodníku, repeatru instalace a konfigurace modemu</t>
  </si>
  <si>
    <t>7598035211-R</t>
  </si>
  <si>
    <t>Montáž SHDSL modemu s rozhraním Ethernet</t>
  </si>
  <si>
    <t>-1032061887</t>
  </si>
  <si>
    <t>7595605175</t>
  </si>
  <si>
    <t>Montáž routeru (směrovače), switche (přepínače) a huby (rozbočovače) instalace a konfigurace routeru upevněného rozšířená</t>
  </si>
  <si>
    <t>7496731010</t>
  </si>
  <si>
    <t>Úprava nebo rozšíření SW na elektrodispečinku založeném na systému Reliance do serveru</t>
  </si>
  <si>
    <t>7496731020</t>
  </si>
  <si>
    <t>Úprava nebo rozšíření SW na elektrodispečinku pro zobrazování a výpis hlášek z technologie DŘT, SKŘ a DDTS</t>
  </si>
  <si>
    <t>7496731030</t>
  </si>
  <si>
    <t>Úprava nebo rozšíření SW na elektrodispečinku servisní zásah v pracovní době</t>
  </si>
  <si>
    <t>7496731040</t>
  </si>
  <si>
    <t>Úprava nebo rozšíření SW na elektrodispečinku servisní zásah v mimopracovní době</t>
  </si>
  <si>
    <t>7496732010</t>
  </si>
  <si>
    <t>Oprava SW řídící jednotky RDOOS/EOV pro zprovoznění komunikace protokolem IEC 60870-5-104</t>
  </si>
  <si>
    <t>7496751010</t>
  </si>
  <si>
    <t>Naprogramování, oživení a odzkoušení dotykového ovládacího panelu pro DŘT a SKŘ do celkového počtu 5 přepínatelných zobrazení ovládací plochy</t>
  </si>
  <si>
    <t>1108</t>
  </si>
  <si>
    <t>7496751015</t>
  </si>
  <si>
    <t>Naprogramování, oživení a odzkoušení dotykového ovládacího panelu pro DŘT a SKŘ do celkového počtu 20 přepínatelných zobrazení ovládací plochy</t>
  </si>
  <si>
    <t>1110</t>
  </si>
  <si>
    <t>7496753010</t>
  </si>
  <si>
    <t>Montáž SKŘ - DŘT, IPC, PLC úprava nn pole vývodu FKZ (Compact)</t>
  </si>
  <si>
    <t>7496753015</t>
  </si>
  <si>
    <t>Montáž SKŘ - DŘT, IPC, PLC výměna dotykové obrazovky v rozvaděči automatizace/SKŘ/DŘT vč. software</t>
  </si>
  <si>
    <t>1114</t>
  </si>
  <si>
    <t>7496753016</t>
  </si>
  <si>
    <t>Montáž SKŘ - DŘT, IPC, PLC zprovoznění synchronizace času všech zařízení připojených do SKŘ na NS</t>
  </si>
  <si>
    <t>1116</t>
  </si>
  <si>
    <t>7496753017</t>
  </si>
  <si>
    <t>Montáž SKŘ - DŘT, IPC, PLC parametrizace, konfigurace a naprogramování řídícího PLC systému SKŘ pro NS</t>
  </si>
  <si>
    <t>1118</t>
  </si>
  <si>
    <t>7496753018</t>
  </si>
  <si>
    <t>Montáž SKŘ - DŘT, IPC, PLC doplnění stávajícího programu o datovou komunikaci s nadřazeným řídícím systémem, oživení a odzkoušení PLC automatu pro zařízení DŘT, SKŘ, DDTS</t>
  </si>
  <si>
    <t>1120</t>
  </si>
  <si>
    <t>7496753030</t>
  </si>
  <si>
    <t>Montáž SKŘ - DŘT, IPC, PLC instalace, zprovoznění, oživení telemechanické jednotky v objektu ŽST</t>
  </si>
  <si>
    <t>1122</t>
  </si>
  <si>
    <t>7496753032</t>
  </si>
  <si>
    <t>Montáž SKŘ - DŘT, IPC, PLC instalace, zprovoznění, oživení telemechanické jednotky v objektu NS</t>
  </si>
  <si>
    <t>7496753034</t>
  </si>
  <si>
    <t>Montáž SKŘ - DŘT, IPC, PLC instalace, zprovoznění, oživení telemechanické jednotky v objektu SpS</t>
  </si>
  <si>
    <t>1126</t>
  </si>
  <si>
    <t>7496753036</t>
  </si>
  <si>
    <t>Montáž SKŘ - DŘT, IPC, PLC instalace, zprovoznění, oživení telemechanické jednotky v objektu TS</t>
  </si>
  <si>
    <t>1128</t>
  </si>
  <si>
    <t>7496753040</t>
  </si>
  <si>
    <t>Montáž SKŘ - DŘT, IPC, PLC instalace montážního materiálu v objektu ŽST</t>
  </si>
  <si>
    <t>1130</t>
  </si>
  <si>
    <t>7496753042</t>
  </si>
  <si>
    <t>Montáž SKŘ - DŘT, IPC, PLC instalace montážního materiálu v objektu NS</t>
  </si>
  <si>
    <t>1132</t>
  </si>
  <si>
    <t>7496753044</t>
  </si>
  <si>
    <t>Montáž SKŘ - DŘT, IPC, PLC instalace montážního materiálu v objektu SpS, TS</t>
  </si>
  <si>
    <t>1134</t>
  </si>
  <si>
    <t>7496753050</t>
  </si>
  <si>
    <t>Montáž SKŘ - DŘT, IPC, PLC připojení, oživení a zprovoznění přenosové cesty v objektu ŽST</t>
  </si>
  <si>
    <t>7496753052</t>
  </si>
  <si>
    <t>Montáž SKŘ - DŘT, IPC, PLC připojení, oživení a zprovoznění přenosové cesty v objektu NS</t>
  </si>
  <si>
    <t>1138</t>
  </si>
  <si>
    <t>7496753054</t>
  </si>
  <si>
    <t>Montáž SKŘ - DŘT, IPC, PLC připojení, oživení a zprovoznění přenosové cesty v objektu SpS, TS</t>
  </si>
  <si>
    <t>1140</t>
  </si>
  <si>
    <t>7496753060</t>
  </si>
  <si>
    <t>Montáž SKŘ - DŘT, IPC, PLC provozní zkoušky telemechanické jednotky v objektu ŽST</t>
  </si>
  <si>
    <t>1142</t>
  </si>
  <si>
    <t>7496753062</t>
  </si>
  <si>
    <t>Montáž SKŘ - DŘT, IPC, PLC provozní zkoušky telemechanické jednotky v objektu NS</t>
  </si>
  <si>
    <t>1144</t>
  </si>
  <si>
    <t>7496753064</t>
  </si>
  <si>
    <t>Montáž SKŘ - DŘT, IPC, PLC provozní zkoušky telemechanické jednotky v objektu SpS</t>
  </si>
  <si>
    <t>1146</t>
  </si>
  <si>
    <t>7496753066</t>
  </si>
  <si>
    <t>Montáž SKŘ - DŘT, IPC, PLC provozní zkoušky telemechanické jednotky v objektu TS</t>
  </si>
  <si>
    <t>1148</t>
  </si>
  <si>
    <t>7496753070</t>
  </si>
  <si>
    <t>Montáž SKŘ - DŘT, IPC, PLC provozní zkoušky telemechanické jednotky MŘS - licence a sw vybavení vizualizace WinCC</t>
  </si>
  <si>
    <t>1150</t>
  </si>
  <si>
    <t>7496753072</t>
  </si>
  <si>
    <t>Montáž SKŘ - DŘT, IPC, PLC provozní zkoušky telemechanické jednotky MŘS - montáž, oživení, instalace, datové a řídící struktury, prezentační obrazy, komunikace, odzkoušení</t>
  </si>
  <si>
    <t>1152</t>
  </si>
  <si>
    <t>7496753074</t>
  </si>
  <si>
    <t>Montáž SKŘ - DŘT, IPC, PLC provozní zkoušky telemechanické jednotky SW - parametrizace ochran DIGSI, instalace a zprovoznění</t>
  </si>
  <si>
    <t>1154</t>
  </si>
  <si>
    <t>7496753080</t>
  </si>
  <si>
    <t>Montáž SKŘ - DŘT, IPC, PLC školení obsluhy na nové telemechanické zařízení</t>
  </si>
  <si>
    <t>1156</t>
  </si>
  <si>
    <t>7496753085</t>
  </si>
  <si>
    <t>Montáž SKŘ - DŘT, IPC, PLC vypracování revizní zprávy revizním technikem pro objekt</t>
  </si>
  <si>
    <t>1158</t>
  </si>
  <si>
    <t>7496754010</t>
  </si>
  <si>
    <t>Elektrodispečink SKŘ-DŘT konfigurace softwaru na ED (nastavení koncentrátoru, plachta, monitorovací snímky, tech. výpis, montáž zařízení) překreslení stanice do systému Reliance, implementace nových vlastností</t>
  </si>
  <si>
    <t>7496754015</t>
  </si>
  <si>
    <t>Elektrodispečink SKŘ-DŘT konfigurace IPC - parametrizace SW (ovládání, signalizace, komunikace PLC s IPC, monitorování technologie, odzkoušení, montáž zařízení)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</si>
  <si>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</si>
  <si>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</t>
  </si>
  <si>
    <t>7496754025</t>
  </si>
  <si>
    <t>Elektrodispečink SKŘ-DŘT úprava nebo rozšíření SW založeného na systému Reliance do serveru na elektrodispečinku</t>
  </si>
  <si>
    <t>7496754030</t>
  </si>
  <si>
    <t>Elektrodispečink SKŘ-DŘT úprava nebo rozšíření SW pro zobrazování a výpis hlášek z technologie DŘT, SKŘ a DDTS na elektrodispečinku</t>
  </si>
  <si>
    <t>7496754035</t>
  </si>
  <si>
    <t>Elektrodispečink SKŘ-DŘT připojení telemechanické cesty na ED, oživení, zprovoznění - 1. směr</t>
  </si>
  <si>
    <t>7496754037</t>
  </si>
  <si>
    <t>Elektrodispečink SKŘ-DŘT montáž a oživení systémového serveru</t>
  </si>
  <si>
    <t>7496754040</t>
  </si>
  <si>
    <t>Elektrodispečink SKŘ-DŘT úprava struktur a řídících programových tabulek ŘS ED pro objekt ŽST</t>
  </si>
  <si>
    <t>7496754042</t>
  </si>
  <si>
    <t>Elektrodispečink SKŘ-DŘT úprava struktur a řídících programových tabulek ŘS ED pro objekt NS</t>
  </si>
  <si>
    <t>7496754044</t>
  </si>
  <si>
    <t>Elektrodispečink SKŘ-DŘT úprava struktur a řídících programových tabulek ŘS ED pro objekt SpS</t>
  </si>
  <si>
    <t>1178</t>
  </si>
  <si>
    <t>7496754046</t>
  </si>
  <si>
    <t>Elektrodispečink SKŘ-DŘT úprava struktur a řídících programových tabulek ŘS ED pro objekt TS</t>
  </si>
  <si>
    <t>7496754050</t>
  </si>
  <si>
    <t>Elektrodispečink SKŘ-DŘT definice a deklarace struktur dat ŘS ED pro objekt ŽST</t>
  </si>
  <si>
    <t>7496754052</t>
  </si>
  <si>
    <t>Elektrodispečink SKŘ-DŘT definice a deklarace struktur dat ŘS ED pro objekt NS</t>
  </si>
  <si>
    <t>1184</t>
  </si>
  <si>
    <t>7496754054</t>
  </si>
  <si>
    <t>Elektrodispečink SKŘ-DŘT definice a deklarace struktur dat ŘS ED pro objekt SpS</t>
  </si>
  <si>
    <t>1186</t>
  </si>
  <si>
    <t>7496754056</t>
  </si>
  <si>
    <t>Elektrodispečink SKŘ-DŘT definice a deklarace struktur dat ŘS ED pro objekt TS</t>
  </si>
  <si>
    <t>1188</t>
  </si>
  <si>
    <t>7496754058</t>
  </si>
  <si>
    <t>Elektrodispečink SKŘ-DŘT odzkoušení upraveného ŘS ED</t>
  </si>
  <si>
    <t>7496754060</t>
  </si>
  <si>
    <t>Elektrodispečink SKŘ-DŘT školení dispečerů</t>
  </si>
  <si>
    <t>1192</t>
  </si>
  <si>
    <t>7496754074</t>
  </si>
  <si>
    <t>Elektrodispečink SKŘ-DŘT zprovoznění systému s novými daty pro objekt ŽST</t>
  </si>
  <si>
    <t>7496754076</t>
  </si>
  <si>
    <t>Elektrodispečink SKŘ-DŘT zprovoznění systému s novými daty pro objekt NS</t>
  </si>
  <si>
    <t>7496754078</t>
  </si>
  <si>
    <t>Elektrodispečink SKŘ-DŘT zprovoznění systému s novými daty pro objekt SpS</t>
  </si>
  <si>
    <t>7496754080</t>
  </si>
  <si>
    <t>Elektrodispečink SKŘ-DŘT zprovoznění systému s novými daty pro objekt TS</t>
  </si>
  <si>
    <t>1200</t>
  </si>
  <si>
    <t>7496754084</t>
  </si>
  <si>
    <t>Elektrodispečink SKŘ-DŘT verifikace signálů a povelů s novými daty pro objekt ŽST</t>
  </si>
  <si>
    <t>1202</t>
  </si>
  <si>
    <t>7496754086</t>
  </si>
  <si>
    <t>Elektrodispečink SKŘ-DŘT verifikace signálů a povelů s novými daty pro objekt NS</t>
  </si>
  <si>
    <t>1204</t>
  </si>
  <si>
    <t>7496754088</t>
  </si>
  <si>
    <t>Elektrodispečink SKŘ-DŘT verifikace signálů a povelů s novými daty pro objekt SpS</t>
  </si>
  <si>
    <t>7496754090</t>
  </si>
  <si>
    <t>Elektrodispečink SKŘ-DŘT verifikace signálů a povelů s novými daty pro objekt TS</t>
  </si>
  <si>
    <t>7496754092</t>
  </si>
  <si>
    <t>Elektrodispečink SKŘ-DŘT komplexní vyzkoušení ŘS ED</t>
  </si>
  <si>
    <t>7496755010</t>
  </si>
  <si>
    <t>Montáž SKŘ-DŘT, čidla dveřního kontaktu signalizačního</t>
  </si>
  <si>
    <t>7496755015</t>
  </si>
  <si>
    <t>Montáž SKŘ-DŘT, čidla čidla</t>
  </si>
  <si>
    <t>7496755020</t>
  </si>
  <si>
    <t>Montáž SKŘ-DŘT, čidla optického patchcordu duplexní ST-ST multimode</t>
  </si>
  <si>
    <t>1216</t>
  </si>
  <si>
    <t>7496756010</t>
  </si>
  <si>
    <t>Montáž dálkové diagnostiky TS ŽDC software pro začlenění technologického celku do dálkové diagnostiky TS ŽDC</t>
  </si>
  <si>
    <t>1218</t>
  </si>
  <si>
    <t>7496756015</t>
  </si>
  <si>
    <t>Montáž dálkové diagnostiky TS ŽDC připojení technologie po M-Bus přes Ethernet</t>
  </si>
  <si>
    <t>1220</t>
  </si>
  <si>
    <t>7496756020</t>
  </si>
  <si>
    <t>Montáž dálkové diagnostiky TS ŽDC napájení 2 DC 24V/SELV do 3A</t>
  </si>
  <si>
    <t>1222</t>
  </si>
  <si>
    <t>7496756025</t>
  </si>
  <si>
    <t>Montáž dálkové diagnostiky TS ŽDC integračního koncentrátoru dálkové diagnostiky do 19“ zástavby</t>
  </si>
  <si>
    <t>1224</t>
  </si>
  <si>
    <t>7496756030</t>
  </si>
  <si>
    <t>Montáž dálkové diagnostiky TS ŽDC serverového operačního systému Linux</t>
  </si>
  <si>
    <t>1226</t>
  </si>
  <si>
    <t>7496756035</t>
  </si>
  <si>
    <t>Montáž dálkové diagnostiky TS ŽDC aplikačního systému pro integrační koncentrátor s operačním systémem Linux</t>
  </si>
  <si>
    <t>1228</t>
  </si>
  <si>
    <t>7496756040</t>
  </si>
  <si>
    <t>Montáž dálkové diagnostiky TS ŽDC nové aplikace integračního koncentrátoru pro technologický systém</t>
  </si>
  <si>
    <t>1230</t>
  </si>
  <si>
    <t>7496756042</t>
  </si>
  <si>
    <t>Montáž dálkové diagnostiky TS ŽDC nové aplikace integračního koncentrátoru pro datový objekt</t>
  </si>
  <si>
    <t>1232</t>
  </si>
  <si>
    <t>7496756045</t>
  </si>
  <si>
    <t>Montáž dálkové diagnostiky TS ŽDC doplnění aplikace integračního koncentrátoru pro technologický systém</t>
  </si>
  <si>
    <t>1234</t>
  </si>
  <si>
    <t>7496756047</t>
  </si>
  <si>
    <t>Montáž dálkové diagnostiky TS ŽDC doplnění aplikace integračního koncentrátoru pro datový objekt</t>
  </si>
  <si>
    <t>1236</t>
  </si>
  <si>
    <t>7496756050</t>
  </si>
  <si>
    <t>Montáž dálkové diagnostiky TS ŽDC uvedení do provozu stacionární klientské pracovní stanice</t>
  </si>
  <si>
    <t>1238</t>
  </si>
  <si>
    <t>7496756055</t>
  </si>
  <si>
    <t>Montáž dálkové diagnostiky TS ŽDC doplnění aplikace integračního serveru o datový objekt</t>
  </si>
  <si>
    <t>1240</t>
  </si>
  <si>
    <t>7496756057</t>
  </si>
  <si>
    <t>Montáž dálkové diagnostiky TS ŽDC doplnění aplikace integračního serveru o integrační koncentrátor</t>
  </si>
  <si>
    <t>1242</t>
  </si>
  <si>
    <t>7496756059</t>
  </si>
  <si>
    <t>Montáž dálkové diagnostiky TS ŽDC doplnění aplikace integračního serveru o klienta</t>
  </si>
  <si>
    <t>1244</t>
  </si>
  <si>
    <t>7496756061</t>
  </si>
  <si>
    <t>Montáž dálkové diagnostiky TS ŽDC doplnění aplikace integračního serveru o technologický systém</t>
  </si>
  <si>
    <t>1246</t>
  </si>
  <si>
    <t>7496756063</t>
  </si>
  <si>
    <t>Montáž dálkové diagnostiky TS ŽDC doplnění aplikace na klientských pracovištích</t>
  </si>
  <si>
    <t>1248</t>
  </si>
  <si>
    <t>7496756066</t>
  </si>
  <si>
    <t>Montáž dálkové diagnostiky TS ŽDC doplnění aplikace pro dispečerské klienty o datový objekt</t>
  </si>
  <si>
    <t>1250</t>
  </si>
  <si>
    <t>7496756068</t>
  </si>
  <si>
    <t>Montáž dálkové diagnostiky TS ŽDC doplnění aplikace pro dispečerské klienty o technologický systém</t>
  </si>
  <si>
    <t>1252</t>
  </si>
  <si>
    <t>7496756071</t>
  </si>
  <si>
    <t>Montáž dálkové diagnostiky TS ŽDC doplnění aplikace pro energetické klienty o datový objekt</t>
  </si>
  <si>
    <t>1254</t>
  </si>
  <si>
    <t>7496756075</t>
  </si>
  <si>
    <t>Montáž dálkové diagnostiky TS ŽDC doplnění/úprava aplikace integračního serveru</t>
  </si>
  <si>
    <t>1256</t>
  </si>
  <si>
    <t>7496756077</t>
  </si>
  <si>
    <t>Montáž dálkové diagnostiky TS ŽDC doplnění/úprava aplikace pro dispečerské klienty</t>
  </si>
  <si>
    <t>7496756079</t>
  </si>
  <si>
    <t>Montáž dálkové diagnostiky TS ŽDC doplnění/úprava aplikace pro energetické klienty</t>
  </si>
  <si>
    <t>7496756081</t>
  </si>
  <si>
    <t>Montáž dálkové diagnostiky TS ŽDC klientského operační systému Linux</t>
  </si>
  <si>
    <t>7496756085</t>
  </si>
  <si>
    <t>Montáž dálkové diagnostiky TS ŽDC aplikačního systém pro klienta s operačním systémem Linux</t>
  </si>
  <si>
    <t>7496756087</t>
  </si>
  <si>
    <t>Montáž dálkové diagnostiky TS ŽDC aplikačního systém pro klienta s lokálními službami pro operační systém Linux</t>
  </si>
  <si>
    <t>7496756090</t>
  </si>
  <si>
    <t>Montáž dálkové diagnostiky TS ŽDC kabelu F/UTP Cat5e</t>
  </si>
  <si>
    <t>1268</t>
  </si>
  <si>
    <t>7590525677</t>
  </si>
  <si>
    <t>Montáž ukončení celoplastového kabelu v závěru nebo rozvaděči se zářezovými svorkovnicemi instalace modulu MINI-Jack nestíněný do cat. 5E</t>
  </si>
  <si>
    <t>7590527042</t>
  </si>
  <si>
    <t>Demontáž kabelu volně uloženého</t>
  </si>
  <si>
    <t>7590575021-R</t>
  </si>
  <si>
    <t>Kontrolní měření STP/UTP/FTP (do cat.5) kabelu bez vystavení protokolu</t>
  </si>
  <si>
    <t>-1907729805</t>
  </si>
  <si>
    <t>7590575020-R</t>
  </si>
  <si>
    <t>Montáž datové zásuvky pro 1-3 datové porty</t>
  </si>
  <si>
    <t>462110125</t>
  </si>
  <si>
    <t>7590577020-R</t>
  </si>
  <si>
    <t>Demontáž zásuvky pro 1-3 datové porty</t>
  </si>
  <si>
    <t>-334031180</t>
  </si>
  <si>
    <t>7590575030</t>
  </si>
  <si>
    <t>Zhotovení datového rozvodu pro DLS včetně konektorování za 1 měřící bod</t>
  </si>
  <si>
    <t>489335475</t>
  </si>
  <si>
    <t>7590577010</t>
  </si>
  <si>
    <t>Demontáž portu strukturované kabeláže</t>
  </si>
  <si>
    <t>-925852883</t>
  </si>
  <si>
    <t>7590575010</t>
  </si>
  <si>
    <t>Montáž portu strukturované kabeláže</t>
  </si>
  <si>
    <t>982339920</t>
  </si>
  <si>
    <t>7496756092</t>
  </si>
  <si>
    <t>Montáž dálkové diagnostiky TS ŽDC konfigurace síťového spojení</t>
  </si>
  <si>
    <t>7496756094</t>
  </si>
  <si>
    <t>Montáž dálkové diagnostiky TS ŽDC konfigurace prvku sdělovacího zařízení</t>
  </si>
  <si>
    <t>1276</t>
  </si>
  <si>
    <t>7496756096</t>
  </si>
  <si>
    <t>Montáž dálkové diagnostiky TS ŽDC zdroje nepřerušovaného napájení 500 W/750 VA</t>
  </si>
  <si>
    <t>1278</t>
  </si>
  <si>
    <t>7496756098</t>
  </si>
  <si>
    <t>Montáž dálkové diagnostiky TS ŽDC komplexní a individuální zkoušky systému pro datový objekt</t>
  </si>
  <si>
    <t>7496771010</t>
  </si>
  <si>
    <t>Demontáž skříně SKŘ/automatizace 1 pole</t>
  </si>
  <si>
    <t>1282</t>
  </si>
  <si>
    <t>7496772010</t>
  </si>
  <si>
    <t>Demontáž SKŘ, IPC, PLC sestavení řídící PLC jednotky z rozvaděče automatizace/SKŘ/DŘT</t>
  </si>
  <si>
    <t>7496772015</t>
  </si>
  <si>
    <t>Demontáž SKŘ, IPC, PLC sestavení rozšiřujícího modulu PLC do rozvaděče automatizace/SKŘ/DŘT</t>
  </si>
  <si>
    <t>1286</t>
  </si>
  <si>
    <t>7496772020</t>
  </si>
  <si>
    <t>Demontáž SKŘ, IPC, PLC sestavení stávající telemechanické jednotky - rozvaděč, PLC</t>
  </si>
  <si>
    <t>7496773010</t>
  </si>
  <si>
    <t>Demontáž SKŘ-DŘT, čidla dveřního kontaktu signalizačního</t>
  </si>
  <si>
    <t>7496773015</t>
  </si>
  <si>
    <t>Demontáž SKŘ-DŘT, čidla čidla</t>
  </si>
  <si>
    <t>7496773020</t>
  </si>
  <si>
    <t>Demontáž SKŘ-DŘT, čidla skříně SKŘ, DŘT, optického rozvaděče</t>
  </si>
  <si>
    <t>7590565010</t>
  </si>
  <si>
    <t>Spojování a ukončení kabelů optických v optickém rozvaděči pro 8 vláken</t>
  </si>
  <si>
    <t>7590565012</t>
  </si>
  <si>
    <t>Spojování a ukončení kabelů optických v optickém rozvaděči pro 12 vláken</t>
  </si>
  <si>
    <t>7590565014</t>
  </si>
  <si>
    <t>Spojování a ukončení kabelů optických v optickém rozvaděči pro 24 vláken</t>
  </si>
  <si>
    <t>7590565030</t>
  </si>
  <si>
    <t>Spojování a ukončení kabelů optických instalace do spojky nebo rozvaděče</t>
  </si>
  <si>
    <t>vlákno</t>
  </si>
  <si>
    <t>7590565040</t>
  </si>
  <si>
    <t>Spojování a ukončení kabelů optických smyčkování vláken do kazety u optické spojky nebo rozvaděče</t>
  </si>
  <si>
    <t>7590565050</t>
  </si>
  <si>
    <t>Spojování a ukončení kabelů optických svár optického vlákna ve spojce (rozvaděči) do 36 vláken</t>
  </si>
  <si>
    <t>7590565080</t>
  </si>
  <si>
    <t>Uložení kabelové rezervy optického kabelu</t>
  </si>
  <si>
    <t>1314</t>
  </si>
  <si>
    <t>7590565125</t>
  </si>
  <si>
    <t>Uložení a propojení propojovací šňůry (patchcord) s konektory</t>
  </si>
  <si>
    <t>1316</t>
  </si>
  <si>
    <t>7590525683</t>
  </si>
  <si>
    <t>Montáž ukončení celoplastového kabelu v závěru nebo rozvaděči se zářezovými svorkovnicemi instalace telefonního patchpanelu včetně zakončení 25 pozic</t>
  </si>
  <si>
    <t>1640103895</t>
  </si>
  <si>
    <t>7593507198</t>
  </si>
  <si>
    <t>Demontáž trubek HDPE z kabelovodu či chráničky</t>
  </si>
  <si>
    <t>971481334</t>
  </si>
  <si>
    <t>7593505200</t>
  </si>
  <si>
    <t>Uložení HDPE trubky pro optický kabel do kabelového žlabu</t>
  </si>
  <si>
    <t>1318</t>
  </si>
  <si>
    <t>7593505202</t>
  </si>
  <si>
    <t>Uložení HDPE trubky pro optický kabel do výkopu bez zřízení lože a bez krytí</t>
  </si>
  <si>
    <t>1320</t>
  </si>
  <si>
    <t>7593505210</t>
  </si>
  <si>
    <t>Montáž ochranné trubky pro optický kabel průměr 40 mm pro SZZ</t>
  </si>
  <si>
    <t>7593505220</t>
  </si>
  <si>
    <t>Montáž spojky Plasson na HDPE trubce rovné nebo redukční</t>
  </si>
  <si>
    <t>7593505292</t>
  </si>
  <si>
    <t>Zafukování optického kabelu HDPE</t>
  </si>
  <si>
    <t>1199892606</t>
  </si>
  <si>
    <t>7598035170</t>
  </si>
  <si>
    <t>Kontrola tlakutěsnosti HDPE trubky v úseku do 2 000 m</t>
  </si>
  <si>
    <t>867652456</t>
  </si>
  <si>
    <t>7598035175</t>
  </si>
  <si>
    <t>Kontrola tlakutěsnosti HDPE trubky za každý metr přes 2 000 m</t>
  </si>
  <si>
    <t>1780202410</t>
  </si>
  <si>
    <t>7598035120</t>
  </si>
  <si>
    <t>Měření TM (přímá metoda) pro tři vlnové délky jednosměrné</t>
  </si>
  <si>
    <t>53046159</t>
  </si>
  <si>
    <t>7598035125</t>
  </si>
  <si>
    <t>Měření TM (přímá metoda) pro tři vlnové délky obousměrné</t>
  </si>
  <si>
    <t>507356603</t>
  </si>
  <si>
    <t>7598035130</t>
  </si>
  <si>
    <t>TM + OTDR tři vlnové délky obousměrně</t>
  </si>
  <si>
    <t>-745224935</t>
  </si>
  <si>
    <t>7598035135</t>
  </si>
  <si>
    <t>TM + OTDR + PMD tři vlnové délky obousměrně</t>
  </si>
  <si>
    <t>80336283</t>
  </si>
  <si>
    <t>7590565120</t>
  </si>
  <si>
    <t>Montáž optické konektorové spojky v optickém rozvaděči</t>
  </si>
  <si>
    <t>845777212</t>
  </si>
  <si>
    <t>7593505330</t>
  </si>
  <si>
    <t>Uložení optického kabelu do žlabu/trubky/lišty do 12 vláken</t>
  </si>
  <si>
    <t>-1004803279</t>
  </si>
  <si>
    <t>7593505332</t>
  </si>
  <si>
    <t>Uložení optického kabelu do žlabu/trubky/lišty 12-36 vláken</t>
  </si>
  <si>
    <t>7089311</t>
  </si>
  <si>
    <t>7593505320</t>
  </si>
  <si>
    <t>Uložení optického kabelu na rošt do 12 vláken</t>
  </si>
  <si>
    <t>1621443733</t>
  </si>
  <si>
    <t>7593505322</t>
  </si>
  <si>
    <t>Uložení optického kabelu na rošt nad 12 vláken</t>
  </si>
  <si>
    <t>-1561449235</t>
  </si>
  <si>
    <t>7593315320</t>
  </si>
  <si>
    <t>Montáž translátoru</t>
  </si>
  <si>
    <t>2103754764</t>
  </si>
  <si>
    <t>7593315330</t>
  </si>
  <si>
    <t>Montáž datové skříně rack</t>
  </si>
  <si>
    <t>1262672763</t>
  </si>
  <si>
    <t>7593315390</t>
  </si>
  <si>
    <t>Montáž panelu (kazety, vany desek plošných spojů) plast do RACKU 19"</t>
  </si>
  <si>
    <t>-53037021</t>
  </si>
  <si>
    <t>7593505222</t>
  </si>
  <si>
    <t>Montáž spojky odbočky MT - T nebo Y</t>
  </si>
  <si>
    <t>7593505224</t>
  </si>
  <si>
    <t>Montáž spojky opravné půlené spojky na HDPE - Plasson</t>
  </si>
  <si>
    <t>1328</t>
  </si>
  <si>
    <t>7593505240</t>
  </si>
  <si>
    <t>Montáž koncovky nebo záslepky Plasson na HDPE trubku</t>
  </si>
  <si>
    <t>1330</t>
  </si>
  <si>
    <t>7597115020</t>
  </si>
  <si>
    <t>Montáž ústředny konvenční do 8 smyček</t>
  </si>
  <si>
    <t>765544809</t>
  </si>
  <si>
    <t>7593315070</t>
  </si>
  <si>
    <t>Montáž vany do optického rozvaděče</t>
  </si>
  <si>
    <t>-1378919079</t>
  </si>
  <si>
    <t>7593315430</t>
  </si>
  <si>
    <t>Montáž optického rozvaděče pro SZZ včetně vnitřního osazení</t>
  </si>
  <si>
    <t>-414129266</t>
  </si>
  <si>
    <t>7593335100</t>
  </si>
  <si>
    <t>Montáž adaptéru</t>
  </si>
  <si>
    <t>1032137100</t>
  </si>
  <si>
    <t>7593505290</t>
  </si>
  <si>
    <t>Zafukování optického kabelu obsazené</t>
  </si>
  <si>
    <t>-1911077982</t>
  </si>
  <si>
    <t>7593505300</t>
  </si>
  <si>
    <t>Přifukování optického kabelu ke stávajícímu optickému kabelu v HDPE, LSPE</t>
  </si>
  <si>
    <t>1766647128</t>
  </si>
  <si>
    <t>7598035150</t>
  </si>
  <si>
    <t>Záznam a vyhodnocení měřících protokolů na nosič (1 případ = 1 kus)</t>
  </si>
  <si>
    <t>-369906091</t>
  </si>
  <si>
    <t>7597135010</t>
  </si>
  <si>
    <t>Montáž prvku (čidlo, snímač, siréna) pro EZS</t>
  </si>
  <si>
    <t>1332</t>
  </si>
  <si>
    <t>7597137010</t>
  </si>
  <si>
    <t>Demontáž prvku (čidlo, snímač, siréna) pro EZS</t>
  </si>
  <si>
    <t>1334</t>
  </si>
  <si>
    <t>7597125010</t>
  </si>
  <si>
    <t>Montáž příšlušenství pro EZS klávesnice (tabla)</t>
  </si>
  <si>
    <t>1336</t>
  </si>
  <si>
    <t>7597125020</t>
  </si>
  <si>
    <t>Montáž příšlušenství pro EZS koncentrátoru RIO</t>
  </si>
  <si>
    <t>1401086005</t>
  </si>
  <si>
    <t>7597127025</t>
  </si>
  <si>
    <t>Demontáž příšlušenství pro zabezpečovací zařízení koncentrátoru RIO s napaječem</t>
  </si>
  <si>
    <t>1338</t>
  </si>
  <si>
    <t>7597125035</t>
  </si>
  <si>
    <t>Montáž příšlušenství pro EZS oživení a nastavení systému EZS</t>
  </si>
  <si>
    <t>soubor</t>
  </si>
  <si>
    <t>1340</t>
  </si>
  <si>
    <t>7597125040</t>
  </si>
  <si>
    <t>Montáž příšlušenství pro EZS naprogramování ústředny EZS</t>
  </si>
  <si>
    <t>1342</t>
  </si>
  <si>
    <t>7597125030</t>
  </si>
  <si>
    <t>Montáž příšlušenství pro EZS konfigurace a nastavení komunikačního modulu (UNI1TN,E080,UDS)</t>
  </si>
  <si>
    <t>2056683566</t>
  </si>
  <si>
    <t>7598045015</t>
  </si>
  <si>
    <t>Zařízení EZS odzkoušení v rozsahu 1 ústředny</t>
  </si>
  <si>
    <t>1344</t>
  </si>
  <si>
    <t>7598045040</t>
  </si>
  <si>
    <t>Zařízení EZS vyhotovení protokolu o funkční zkoušce</t>
  </si>
  <si>
    <t>-1755391254</t>
  </si>
  <si>
    <t>7494754020</t>
  </si>
  <si>
    <t>Montáž svodičů přepětí pro sítě nn - typ 3 (třída D) modulární pro sdělovací vedení 2 páry nebo duplexní linka (RS232, RS422, RS485, Ethernet apod.)</t>
  </si>
  <si>
    <t>1346</t>
  </si>
  <si>
    <t>7596735240</t>
  </si>
  <si>
    <t>Instalace vzdáleného klienta kamerového systému</t>
  </si>
  <si>
    <t>45183995</t>
  </si>
  <si>
    <t>7595225010</t>
  </si>
  <si>
    <t>Montáž, instalace a konfigurace záznamového zařízení</t>
  </si>
  <si>
    <t>1814791569</t>
  </si>
  <si>
    <t>7596735060</t>
  </si>
  <si>
    <t>Zprovoznění kamery vnitřní</t>
  </si>
  <si>
    <t>-1249613498</t>
  </si>
  <si>
    <t>7596735065</t>
  </si>
  <si>
    <t>Zprovoznění kamery venkovní</t>
  </si>
  <si>
    <t>-932207787</t>
  </si>
  <si>
    <t>7596735050</t>
  </si>
  <si>
    <t>Montáž a provedení kamerové zkoušky</t>
  </si>
  <si>
    <t>1139641860</t>
  </si>
  <si>
    <t>7596735015</t>
  </si>
  <si>
    <t>Montáž kamery v krytu</t>
  </si>
  <si>
    <t>-271071026</t>
  </si>
  <si>
    <t>7593005060</t>
  </si>
  <si>
    <t>Montáž záložního napájecího zdroje instalace UPS standalone</t>
  </si>
  <si>
    <t>2114973237</t>
  </si>
  <si>
    <t>7593005062</t>
  </si>
  <si>
    <t>Montáž záložního napájecího zdroje instalace UPS rackmount</t>
  </si>
  <si>
    <t>-851274756</t>
  </si>
  <si>
    <t>7595215170</t>
  </si>
  <si>
    <t>Montáž PBX (elektronické, digitální, VoIP, GSM-GW…) konfigurace parametrů telefonní linky v PBX analogové</t>
  </si>
  <si>
    <t>1687304994</t>
  </si>
  <si>
    <t>7590585160</t>
  </si>
  <si>
    <t>Montáž koaxiálního kabelu zatažením do tvárnicové tratě</t>
  </si>
  <si>
    <t>-1005941944</t>
  </si>
  <si>
    <t>7590585220</t>
  </si>
  <si>
    <t>Ukončení kabelu koaxiálního pro anténní svody, průměru do 5 mm</t>
  </si>
  <si>
    <t>-1683242212</t>
  </si>
  <si>
    <t>7590585280</t>
  </si>
  <si>
    <t>Zapojení konektoru</t>
  </si>
  <si>
    <t>378655128</t>
  </si>
  <si>
    <t>7598035212-R</t>
  </si>
  <si>
    <t>Montáž přijímače GPS, ethernetové rozhraní, včetně bleskojistky, konektoru</t>
  </si>
  <si>
    <t>-550539671</t>
  </si>
  <si>
    <t>7598035213-R</t>
  </si>
  <si>
    <t>Montáž periférie Anténa GPS, včetně držáku, bleskojistky, konektoru</t>
  </si>
  <si>
    <t>1726224068</t>
  </si>
  <si>
    <t>7498155025-R</t>
  </si>
  <si>
    <t>Montáž SKŘ-DŘT, optického patchcordu duplexní ST/LC/E2000,singlemode, ST/LC/E2000, 9/125um</t>
  </si>
  <si>
    <t>1422139958</t>
  </si>
  <si>
    <t>7498155026-R</t>
  </si>
  <si>
    <t>Montáž SKŘ-DŘT, optického patchcordu duplexní ST/LC/E2000,multimode, ST/LC/E2000, 50/125um</t>
  </si>
  <si>
    <t>603063506</t>
  </si>
  <si>
    <t>7498155027-R</t>
  </si>
  <si>
    <t>Montáž patch panelu ISDN/TEL 25xRJ45 1U</t>
  </si>
  <si>
    <t>1666142311</t>
  </si>
  <si>
    <t>7595605140-R</t>
  </si>
  <si>
    <t>Montáž rozšiřujícího ethernetové rozhraní PTP</t>
  </si>
  <si>
    <t>347934449</t>
  </si>
  <si>
    <t>Stavební část-práce</t>
  </si>
  <si>
    <t>7590183010</t>
  </si>
  <si>
    <t>Servisní prohlídka klimatizační jednotky</t>
  </si>
  <si>
    <t>-720089786</t>
  </si>
  <si>
    <t>7590185020</t>
  </si>
  <si>
    <t>Montáž klimatizační jednotky včetně rozvodů do 5 kW</t>
  </si>
  <si>
    <t>992764943</t>
  </si>
  <si>
    <t>7590185025</t>
  </si>
  <si>
    <t>Montáž klimatizační jednotky včetně rozvodů nad 5 kW</t>
  </si>
  <si>
    <t>-467066669</t>
  </si>
  <si>
    <t>7590187010</t>
  </si>
  <si>
    <t>Demontáž klimatizační jednotky včetně ekologické likvidace původní jednotky</t>
  </si>
  <si>
    <t>304800927</t>
  </si>
  <si>
    <t>7598095659</t>
  </si>
  <si>
    <t>Vyhotovení revizní zprávy klimatizace</t>
  </si>
  <si>
    <t>-717835711</t>
  </si>
  <si>
    <t>7596955440-R</t>
  </si>
  <si>
    <t>Montáž betonového kabelového žlabu TK1,TK2,T2N včetně vyrovnání a usazení. V ceně je i montáž poklopu.</t>
  </si>
  <si>
    <t>1580200000</t>
  </si>
  <si>
    <t>5904005010</t>
  </si>
  <si>
    <t>Vysečení travního porostu ručně sklon terénu do 1:2</t>
  </si>
  <si>
    <t>21691140</t>
  </si>
  <si>
    <t>5904005020</t>
  </si>
  <si>
    <t>Vysečení travního porostu ručně sklon terénu přes 1:2</t>
  </si>
  <si>
    <t>-696407351</t>
  </si>
  <si>
    <t>5904010010</t>
  </si>
  <si>
    <t>Odklizení travního porostu ručně</t>
  </si>
  <si>
    <t>-990711578</t>
  </si>
  <si>
    <t>5904020010</t>
  </si>
  <si>
    <t>Vyřezání křovin porost řídký 1 až 5 kusů stonků na m2 plochy sklon terénu do 1:2</t>
  </si>
  <si>
    <t>-716214323</t>
  </si>
  <si>
    <t>5904020110</t>
  </si>
  <si>
    <t>Vyřezání křovin porost hustý 6 a více kusů stonků na m2 plochy sklon terénu do 1:2</t>
  </si>
  <si>
    <t>-420765198</t>
  </si>
  <si>
    <t>5904025010</t>
  </si>
  <si>
    <t>Ořez větví místně ručně do výšky nad terénem do 2 m</t>
  </si>
  <si>
    <t>1486340847</t>
  </si>
  <si>
    <t>5904030010</t>
  </si>
  <si>
    <t>Likvidace porostu odhrnutí včetně kořenů</t>
  </si>
  <si>
    <t>1749963362</t>
  </si>
  <si>
    <t>749221100-R</t>
  </si>
  <si>
    <t>Oprava základu betonového stožáru - mechanické odstranění nesoudržného podkladu</t>
  </si>
  <si>
    <t>-711856874</t>
  </si>
  <si>
    <t>749221101-R</t>
  </si>
  <si>
    <t>Oprava základu betonového stožáru - mechanické očištění obnažené výztuže</t>
  </si>
  <si>
    <t>1928977823</t>
  </si>
  <si>
    <t>749221102-R</t>
  </si>
  <si>
    <t>Oprava základu betonového stožáru - ošetření obnažené výztuže ochranným nátěrem proti korozi Sika MonoTop 2001</t>
  </si>
  <si>
    <t>-814315353</t>
  </si>
  <si>
    <t>749221103-R</t>
  </si>
  <si>
    <t xml:space="preserve">Oprava základu betonového stožáru - lokálně hrubá reprofilace opravnou maltou Sika MonoTop 2002 Universal od tl. vrstvy 5 mm do tl. 40 mm </t>
  </si>
  <si>
    <t>-243781045</t>
  </si>
  <si>
    <t>D6</t>
  </si>
  <si>
    <t>VRN</t>
  </si>
  <si>
    <t>012403000-R</t>
  </si>
  <si>
    <t>Vytyčení inženýrských sítí</t>
  </si>
  <si>
    <t>1532</t>
  </si>
  <si>
    <t>012103000-R</t>
  </si>
  <si>
    <t>Geodetické práce</t>
  </si>
  <si>
    <t>1565993596</t>
  </si>
  <si>
    <t>013203000-R</t>
  </si>
  <si>
    <t>Dokumentace stavby bez rozlišení - Projektové práce</t>
  </si>
  <si>
    <t>-1465820905</t>
  </si>
  <si>
    <t>020001000-R</t>
  </si>
  <si>
    <t>Příprava staveniště</t>
  </si>
  <si>
    <t>-1392793337</t>
  </si>
  <si>
    <t>074002001-R</t>
  </si>
  <si>
    <t>Rušení prací železničním provozem široká trať s počtem vlaků do 25 za směnu 8,5 hod.</t>
  </si>
  <si>
    <t>-1398874949</t>
  </si>
  <si>
    <t>031002000-R</t>
  </si>
  <si>
    <t>Související práce pro zařízení staveniště</t>
  </si>
  <si>
    <t>-859290767</t>
  </si>
  <si>
    <t>032903000-R</t>
  </si>
  <si>
    <t>Náklady na provoz a údržbu vybavení staveniště</t>
  </si>
  <si>
    <t>616351503</t>
  </si>
  <si>
    <t>039002000-R</t>
  </si>
  <si>
    <t>Zrušení zařízení staveniště</t>
  </si>
  <si>
    <t>-1969640462</t>
  </si>
  <si>
    <t>045002000-R</t>
  </si>
  <si>
    <t>Kompletační a koordinační činnost</t>
  </si>
  <si>
    <t>1192945646</t>
  </si>
  <si>
    <t>065002000-R</t>
  </si>
  <si>
    <t>Mimostaveništní doprava materiálů</t>
  </si>
  <si>
    <t>1751319071</t>
  </si>
  <si>
    <t>030003001-R</t>
  </si>
  <si>
    <t>Zařízení a vybavení staveniště při velikosti nákladů přes 1 do 3 mil. Kč</t>
  </si>
  <si>
    <t>1538</t>
  </si>
  <si>
    <t>030003002-R</t>
  </si>
  <si>
    <t>Zařízení a vybavení staveniště při velikosti nákladů přes 3 do 5 mil. Kč</t>
  </si>
  <si>
    <t>1540</t>
  </si>
  <si>
    <t>030003003-R</t>
  </si>
  <si>
    <t>Zařízení a vybavení staveniště při velikosti nákladů přes 5 do 20 mil. Kč</t>
  </si>
  <si>
    <t>1542</t>
  </si>
  <si>
    <t>065002001-R</t>
  </si>
  <si>
    <t>Stížené pracovní podmínky</t>
  </si>
  <si>
    <t>D7</t>
  </si>
  <si>
    <t>ON</t>
  </si>
  <si>
    <t>7498255010</t>
  </si>
  <si>
    <t>Zkoušky a prohlídky transformátorů distribučních olejových do 50 kVA</t>
  </si>
  <si>
    <t>7498255012</t>
  </si>
  <si>
    <t>Zkoušky a prohlídky transformátorů distribučních olejových do 100 kVA</t>
  </si>
  <si>
    <t>1560</t>
  </si>
  <si>
    <t>7498255014</t>
  </si>
  <si>
    <t>Zkoušky a prohlídky transformátorů distribučních olejových do 160 kVA</t>
  </si>
  <si>
    <t>1562</t>
  </si>
  <si>
    <t>7498255016</t>
  </si>
  <si>
    <t>Zkoušky a prohlídky transformátorů distribučních olejových do 250 kVA</t>
  </si>
  <si>
    <t>1564</t>
  </si>
  <si>
    <t>7498255032</t>
  </si>
  <si>
    <t>Zkoušky a prohlídky transformátorů distribučních suchých do 250 kVA</t>
  </si>
  <si>
    <t>1566</t>
  </si>
  <si>
    <t>7498255036</t>
  </si>
  <si>
    <t>Zkoušky a prohlídky transformátorů distribučních suchých do 630 kVA</t>
  </si>
  <si>
    <t>-1044354725</t>
  </si>
  <si>
    <t>7498150510</t>
  </si>
  <si>
    <t>Vyhotovení výchozí revizní zprávy pro opravné práce pro objem investičních nákladů do 100 000 Kč</t>
  </si>
  <si>
    <t>-1078062816</t>
  </si>
  <si>
    <t>7498150515</t>
  </si>
  <si>
    <t>Vyhotovení výchozí revizní zprávy pro opravné práce pro objem investičních nákladů přes 100 000 do 500 000 Kč</t>
  </si>
  <si>
    <t>1568</t>
  </si>
  <si>
    <t>7498150520</t>
  </si>
  <si>
    <t>Vyhotovení výchozí revizní zprávy pro opravné práce pro objem investičních nákladů přes 500 000 do 1 000 000 Kč</t>
  </si>
  <si>
    <t>1570</t>
  </si>
  <si>
    <t>7498150525</t>
  </si>
  <si>
    <t>Vyhotovení výchozí revizní zprávy příplatek za každých dalších i započatých 500 000 Kč přes 1 000 000 Kč</t>
  </si>
  <si>
    <t>1572</t>
  </si>
  <si>
    <t>7498151010</t>
  </si>
  <si>
    <t>Provedení technické prohlídky a zkoušky na silnoproudém zařízení, zařízení TV, zařízení NS, transformoven, EPZ pro opravné práce pro objem investičních nákladů do 100 000 Kč</t>
  </si>
  <si>
    <t>-2022634438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</si>
  <si>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</si>
  <si>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</si>
  <si>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1574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</si>
  <si>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</si>
  <si>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</si>
  <si>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1576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</si>
  <si>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</si>
  <si>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</si>
  <si>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1578</t>
  </si>
  <si>
    <t>7498251010</t>
  </si>
  <si>
    <t>Zkoušky a prohlídky rozvodných zařízení kontrola rozvaděčů nn silových, manipulačních, ovládacích, reléových, stejnosměrných 1 pole</t>
  </si>
  <si>
    <t>1586</t>
  </si>
  <si>
    <t>7498251020</t>
  </si>
  <si>
    <t>Zkoušky a prohlídky rozvodných zařízení napěťová zkouška rozvodny včetně spínacích prvků kabel 6, 22 kV</t>
  </si>
  <si>
    <t>1588</t>
  </si>
  <si>
    <t>7498255020</t>
  </si>
  <si>
    <t>Zkoušky a prohlídky transformátorů distribučních olejových do 630 kVA</t>
  </si>
  <si>
    <t>1590</t>
  </si>
  <si>
    <t>7498256030</t>
  </si>
  <si>
    <t>Zkoušky a prohlídky elektrických přístrojů - ostatní zkoušky vn vypínače do 35 kV seřízení a uvedení do provozu</t>
  </si>
  <si>
    <t>1592</t>
  </si>
  <si>
    <t>7498256035</t>
  </si>
  <si>
    <t>Zkoušky a prohlídky elektrických přístrojů - ostatní zkoušky třípolohového odpínače vakuového do 35 kV seřízení a uvedení do provozu</t>
  </si>
  <si>
    <t>1594</t>
  </si>
  <si>
    <t>7498256040</t>
  </si>
  <si>
    <t>Zkoušky a prohlídky elektrických přístrojů - ostatní zkoušky odpojovače do 35 kV revize, seřízení, vyzkoušení a uvedení do provozu</t>
  </si>
  <si>
    <t>1596</t>
  </si>
  <si>
    <t>7498351010</t>
  </si>
  <si>
    <t>Vydání průkazu způsobilosti pro funkční celek, provizorní stav</t>
  </si>
  <si>
    <t>1598</t>
  </si>
  <si>
    <t>7498452020</t>
  </si>
  <si>
    <t>Měření zemnících sítí zemnicí sítě zemnicí sítě do 200 m2 plochy</t>
  </si>
  <si>
    <t>1600</t>
  </si>
  <si>
    <t>7498454010</t>
  </si>
  <si>
    <t>Zkoušky vodičů a kabelů nn silových do 1 kV průřezu žíly do 300 mm2</t>
  </si>
  <si>
    <t>1602</t>
  </si>
  <si>
    <t>7498456020</t>
  </si>
  <si>
    <t>Zkoušky vodičů a kabelů vn provoz měřícího vozu po dobu zkoušek vn kabelů - pro 1 kus/žílu/vn kabelu</t>
  </si>
  <si>
    <t>1604</t>
  </si>
  <si>
    <t>7498154010</t>
  </si>
  <si>
    <t>Měření intenzity osvětlení venkovních železničních prostranství</t>
  </si>
  <si>
    <t>2087463481</t>
  </si>
  <si>
    <t>7498154020</t>
  </si>
  <si>
    <t>Měření intenzity osvětlení vnitřních prostor (orientační měření)</t>
  </si>
  <si>
    <t>1608</t>
  </si>
  <si>
    <t>7598025005</t>
  </si>
  <si>
    <t>Měření dálkových kabelů stejnosměrné kontrolní kabelů čtyřky</t>
  </si>
  <si>
    <t>-364874158</t>
  </si>
  <si>
    <t>9901000300-R</t>
  </si>
  <si>
    <t>Doprava dodávek zhotovitele, dodávek objednatele nebo výzisku mechanizací o nosnosti do 3,5 t</t>
  </si>
  <si>
    <t>1610</t>
  </si>
  <si>
    <t>9901000900-R</t>
  </si>
  <si>
    <t>Doprava dodávek zhotovitele, dodávek objednatele nebo výzisku mechanizací o nosnosti do 12 t</t>
  </si>
  <si>
    <t>1612</t>
  </si>
  <si>
    <t>9901000500-R</t>
  </si>
  <si>
    <t>Speciální nadměrný náklad do 50 t</t>
  </si>
  <si>
    <t>1614</t>
  </si>
  <si>
    <t>9903100100-R</t>
  </si>
  <si>
    <t>Mechanizace (jeřáb, vysokozdvižný vozík, auto s plošinou, UNC)</t>
  </si>
  <si>
    <t>1618</t>
  </si>
  <si>
    <t>9902900100</t>
  </si>
  <si>
    <t>Naložení sypanin, drobného kusového materiálu, suti</t>
  </si>
  <si>
    <t>120570188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</si>
  <si>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</si>
  <si>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</si>
  <si>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</si>
  <si>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-203662317</t>
  </si>
  <si>
    <t>9909000100</t>
  </si>
  <si>
    <t>Poplatek za uložení suti nebo hmot na oficiální skládku</t>
  </si>
  <si>
    <t>-84371732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</si>
  <si>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</si>
  <si>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</si>
  <si>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</si>
  <si>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1354505051</t>
  </si>
  <si>
    <t>7498256082-R</t>
  </si>
  <si>
    <t>Servisní revize vypínače 110 kV</t>
  </si>
  <si>
    <t>Poznámka k položce:_x000d_
Poznámka k položce: "Poznámka k položce: - revize vzduchových pohonů, výměna opotřebených dílů - kontrola přechodových odporů - odpojení vypínače od primárních přívodů - vypuštění olejové náplně - demontáž a kontrola funkčních částí vypínače, výměna těsnění - revize hlavní proudové dráhy vypínače - dodávka nové olejové náplně - naplnění olejem - kontrola těsnosti - kontrola přechodových odporů po revizi - funkční zkouška z místa a velínu - vypracování technické zprávy"</t>
  </si>
  <si>
    <t>7498256084-R</t>
  </si>
  <si>
    <t>Servisní revize vypínače 110 kV - plyn</t>
  </si>
  <si>
    <t>Poznámka k položce:_x000d_
Poznámka k položce: "Poznámka k položce: - Evakuace plynu SF6 - demontáž pólových jednote - výměna pouzder a táhel - kontrola a vyčištění proudové dráhy (kontaktů) vypínače - úprava skříně vypínače a montáž poj, membrány - vakuace a nový plyn SF6 - zkouška plynotěstnosti přístrojem - kontrola, seřízení, promazání pohonu vypínače "</t>
  </si>
  <si>
    <t>7498256086-R</t>
  </si>
  <si>
    <t xml:space="preserve">Servisní revize  vypínače 24 kV, VD4</t>
  </si>
  <si>
    <t>1630</t>
  </si>
  <si>
    <t>Poznámka k položce:_x000d_
Poznámka k položce: "Poznámka k položce: - kontrola stavu vypínacího zařízení - mazání válečkových ložisek - očištění povrchu izolačních ploch - kontrola motoru pro nastřádání pružin"</t>
  </si>
  <si>
    <t>7498256088-R</t>
  </si>
  <si>
    <t>Servisní revize vypínače 24 kV, VF</t>
  </si>
  <si>
    <t>1632</t>
  </si>
  <si>
    <t>Poznámka k položce:_x000d_
Poznámka k položce: "Poznámka k položce: - evakuace plynu SF6 - demontáž pólových jednotek - kontrola a vyčištění proudové dráhy - vakuace a naplnění plynem SF6 - kontrola, seřízení, promazání"</t>
  </si>
  <si>
    <t>7498256090-R</t>
  </si>
  <si>
    <t>Servisní revize vypívače 12kV, VD4</t>
  </si>
  <si>
    <t>7498256092-R</t>
  </si>
  <si>
    <t>Servisní revize vypívače 12kV, VDF</t>
  </si>
  <si>
    <t>1636</t>
  </si>
  <si>
    <t>Poznámka k položce:_x000d_
Poznámka k položce: "Poznámka k položce: - evakuace plynu SF6 - demontáž pólových jednotek - kontrola a vyčištění proudové dráhy - vakuace a naplnění plynem SF6 - kontrola, seřízení, promazání pohonu"</t>
  </si>
  <si>
    <t>7498256094-R</t>
  </si>
  <si>
    <t>Servisní revize vypínače UR36, 3 kV DC Secheron</t>
  </si>
  <si>
    <t>Poznámka k položce:_x000d_
Poznámka k položce: "Poznámka k položce: - kontrola zhášecí komory - kontrola mechanických součístí - čištění prostoru kontaktů - seřízení vůle X,Y a Z - kontrola deflektorů a deionizérů"</t>
  </si>
  <si>
    <t>7498256096-R</t>
  </si>
  <si>
    <t>Servisní revize rychlovypíbače DC N-Rapid, 3kV</t>
  </si>
  <si>
    <t>1640</t>
  </si>
  <si>
    <t>Poznámka k položce:_x000d_
Poznámka k položce: "Poznámka k položce: - kontrola kontaktního systému - seřízení předstihu opalovacích kontaktů a nastavení kontaktního tlaku - kontrola a měření izolačního stavu zhášecího systému - provedení vyčištění útrob rychlovypínače - promazání mechanismu a mazacích míst - vizuální kontrola - kontrola ovládacích spouští"</t>
  </si>
  <si>
    <t>7498256098-R</t>
  </si>
  <si>
    <t>Servisní revize zhášecí komory 1X8 rychlovypínače DC N-Rapid</t>
  </si>
  <si>
    <t xml:space="preserve">Poznámka k položce:_x000d_
Poznámka k položce: "Poznámka k položce: - Demontáž zhášecí komory  - Výměna poškozených sekcí a celkové vyčištění komory - Měření izolačního stavu jednotlivých sekcí - Motáž odnivzdorných desek - Tester rychlovypínače"</t>
  </si>
  <si>
    <t>7498451010</t>
  </si>
  <si>
    <t>Měření zemničů zemních odporů - zemniče prvního nebo samostatného</t>
  </si>
  <si>
    <t>7498451019</t>
  </si>
  <si>
    <t>Měření zemničů příplatek za každý další zemnič</t>
  </si>
  <si>
    <t>7498452010</t>
  </si>
  <si>
    <t>Měření zemnících sítí zemnicí sítě délky pásku do 1 000 mm</t>
  </si>
  <si>
    <t>1648</t>
  </si>
  <si>
    <t>7498455010</t>
  </si>
  <si>
    <t>Zkoušky vodičů a kabelů ovládacích jakéhokoliv počtu žil</t>
  </si>
  <si>
    <t>1652</t>
  </si>
  <si>
    <t>7498456010</t>
  </si>
  <si>
    <t>Zkoušky vodičů a kabelů vn zvýšeným napětím do 35 kV</t>
  </si>
  <si>
    <t>7499151010</t>
  </si>
  <si>
    <t>Dokončovací práce na elektrickém zařízení</t>
  </si>
  <si>
    <t>7499151020</t>
  </si>
  <si>
    <t>Dokončovací práce úprava zapojení stávajících kabelových skříní/rozvaděčů</t>
  </si>
  <si>
    <t>7499151030</t>
  </si>
  <si>
    <t>Dokončovací práce zkušební provoz</t>
  </si>
  <si>
    <t>1660</t>
  </si>
  <si>
    <t>7499151040</t>
  </si>
  <si>
    <t>Dokončovací práce zaškolení obsluhy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</si>
</sst>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2" TargetMode="External" /><Relationship Id="rId2" Type="http://schemas.openxmlformats.org/officeDocument/2006/relationships/hyperlink" Target="https://podminky.urs.cz/item/CS_URS_2023_01/212751104" TargetMode="External" /><Relationship Id="rId3" Type="http://schemas.openxmlformats.org/officeDocument/2006/relationships/hyperlink" Target="https://podminky.urs.cz/item/CS_URS_2023_01/212751106" TargetMode="External" /><Relationship Id="rId4" Type="http://schemas.openxmlformats.org/officeDocument/2006/relationships/hyperlink" Target="https://podminky.urs.cz/item/CS_URS_2023_01/212751107" TargetMode="External" /><Relationship Id="rId5" Type="http://schemas.openxmlformats.org/officeDocument/2006/relationships/hyperlink" Target="https://podminky.urs.cz/item/CS_URS_2023_01/111151221" TargetMode="External" /><Relationship Id="rId6" Type="http://schemas.openxmlformats.org/officeDocument/2006/relationships/hyperlink" Target="https://podminky.urs.cz/item/CS_URS_2023_01/112101103" TargetMode="External" /><Relationship Id="rId7" Type="http://schemas.openxmlformats.org/officeDocument/2006/relationships/hyperlink" Target="https://podminky.urs.cz/item/CS_URS_2023_01/112101107" TargetMode="External" /><Relationship Id="rId8" Type="http://schemas.openxmlformats.org/officeDocument/2006/relationships/hyperlink" Target="https://podminky.urs.cz/item/CS_URS_2023_01/112101123" TargetMode="External" /><Relationship Id="rId9" Type="http://schemas.openxmlformats.org/officeDocument/2006/relationships/hyperlink" Target="https://podminky.urs.cz/item/CS_URS_2023_01/112101127" TargetMode="External" /><Relationship Id="rId10" Type="http://schemas.openxmlformats.org/officeDocument/2006/relationships/hyperlink" Target="https://podminky.urs.cz/item/CS_URS_2023_01/111203202" TargetMode="External" /><Relationship Id="rId11" Type="http://schemas.openxmlformats.org/officeDocument/2006/relationships/hyperlink" Target="https://podminky.urs.cz/item/CS_URS_2023_01/112201111" TargetMode="External" /><Relationship Id="rId12" Type="http://schemas.openxmlformats.org/officeDocument/2006/relationships/hyperlink" Target="https://podminky.urs.cz/item/CS_URS_2023_01/112201114" TargetMode="External" /><Relationship Id="rId13" Type="http://schemas.openxmlformats.org/officeDocument/2006/relationships/hyperlink" Target="https://podminky.urs.cz/item/CS_URS_2023_01/111251101" TargetMode="External" /><Relationship Id="rId14" Type="http://schemas.openxmlformats.org/officeDocument/2006/relationships/hyperlink" Target="https://podminky.urs.cz/item/CS_URS_2023_01/113107131" TargetMode="External" /><Relationship Id="rId15" Type="http://schemas.openxmlformats.org/officeDocument/2006/relationships/hyperlink" Target="https://podminky.urs.cz/item/CS_URS_2023_01/113107221" TargetMode="External" /><Relationship Id="rId16" Type="http://schemas.openxmlformats.org/officeDocument/2006/relationships/hyperlink" Target="https://podminky.urs.cz/item/CS_URS_2023_01/113107225" TargetMode="External" /><Relationship Id="rId17" Type="http://schemas.openxmlformats.org/officeDocument/2006/relationships/hyperlink" Target="https://podminky.urs.cz/item/CS_URS_2023_01/460091111" TargetMode="External" /><Relationship Id="rId18" Type="http://schemas.openxmlformats.org/officeDocument/2006/relationships/hyperlink" Target="https://podminky.urs.cz/item/CS_URS_2023_01/460632112" TargetMode="External" /><Relationship Id="rId19" Type="http://schemas.openxmlformats.org/officeDocument/2006/relationships/hyperlink" Target="https://podminky.urs.cz/item/CS_URS_2023_01/460161172" TargetMode="External" /><Relationship Id="rId20" Type="http://schemas.openxmlformats.org/officeDocument/2006/relationships/hyperlink" Target="https://podminky.urs.cz/item/CS_URS_2023_01/460161183" TargetMode="External" /><Relationship Id="rId21" Type="http://schemas.openxmlformats.org/officeDocument/2006/relationships/hyperlink" Target="https://podminky.urs.cz/item/CS_URS_2023_01/460161313" TargetMode="External" /><Relationship Id="rId22" Type="http://schemas.openxmlformats.org/officeDocument/2006/relationships/hyperlink" Target="https://podminky.urs.cz/item/CS_URS_2023_01/132212122" TargetMode="External" /><Relationship Id="rId23" Type="http://schemas.openxmlformats.org/officeDocument/2006/relationships/hyperlink" Target="https://podminky.urs.cz/item/CS_URS_2023_01/132312122" TargetMode="External" /><Relationship Id="rId24" Type="http://schemas.openxmlformats.org/officeDocument/2006/relationships/hyperlink" Target="https://podminky.urs.cz/item/CS_URS_2023_01/132412122" TargetMode="External" /><Relationship Id="rId25" Type="http://schemas.openxmlformats.org/officeDocument/2006/relationships/hyperlink" Target="https://podminky.urs.cz/item/CS_URS_2023_01/460661512" TargetMode="External" /><Relationship Id="rId26" Type="http://schemas.openxmlformats.org/officeDocument/2006/relationships/hyperlink" Target="https://podminky.urs.cz/item/CS_URS_2023_01/460131114" TargetMode="External" /><Relationship Id="rId27" Type="http://schemas.openxmlformats.org/officeDocument/2006/relationships/hyperlink" Target="https://podminky.urs.cz/item/CS_URS_2023_01/460131115" TargetMode="External" /><Relationship Id="rId28" Type="http://schemas.openxmlformats.org/officeDocument/2006/relationships/hyperlink" Target="https://podminky.urs.cz/item/CS_URS_2023_01/131212501" TargetMode="External" /><Relationship Id="rId29" Type="http://schemas.openxmlformats.org/officeDocument/2006/relationships/hyperlink" Target="https://podminky.urs.cz/item/CS_URS_2023_01/460172113" TargetMode="External" /><Relationship Id="rId30" Type="http://schemas.openxmlformats.org/officeDocument/2006/relationships/hyperlink" Target="https://podminky.urs.cz/item/CS_URS_2023_01/460172114" TargetMode="External" /><Relationship Id="rId31" Type="http://schemas.openxmlformats.org/officeDocument/2006/relationships/hyperlink" Target="https://podminky.urs.cz/item/CS_URS_2023_01/460141114" TargetMode="External" /><Relationship Id="rId32" Type="http://schemas.openxmlformats.org/officeDocument/2006/relationships/hyperlink" Target="https://podminky.urs.cz/item/CS_URS_2023_01/122552501" TargetMode="External" /><Relationship Id="rId33" Type="http://schemas.openxmlformats.org/officeDocument/2006/relationships/hyperlink" Target="https://podminky.urs.cz/item/CS_URS_2023_01/122552508" TargetMode="External" /><Relationship Id="rId34" Type="http://schemas.openxmlformats.org/officeDocument/2006/relationships/hyperlink" Target="https://podminky.urs.cz/item/CS_URS_2023_01/141720014" TargetMode="External" /><Relationship Id="rId35" Type="http://schemas.openxmlformats.org/officeDocument/2006/relationships/hyperlink" Target="https://podminky.urs.cz/item/CS_URS_2023_01/141720017" TargetMode="External" /><Relationship Id="rId36" Type="http://schemas.openxmlformats.org/officeDocument/2006/relationships/hyperlink" Target="https://podminky.urs.cz/item/CS_URS_2023_01/141721211" TargetMode="External" /><Relationship Id="rId37" Type="http://schemas.openxmlformats.org/officeDocument/2006/relationships/hyperlink" Target="https://podminky.urs.cz/item/CS_URS_2023_01/141721212" TargetMode="External" /><Relationship Id="rId38" Type="http://schemas.openxmlformats.org/officeDocument/2006/relationships/hyperlink" Target="https://podminky.urs.cz/item/CS_URS_2023_01/141721214" TargetMode="External" /><Relationship Id="rId39" Type="http://schemas.openxmlformats.org/officeDocument/2006/relationships/hyperlink" Target="https://podminky.urs.cz/item/CS_URS_2023_01/460431182" TargetMode="External" /><Relationship Id="rId40" Type="http://schemas.openxmlformats.org/officeDocument/2006/relationships/hyperlink" Target="https://podminky.urs.cz/item/CS_URS_2023_01/460431192" TargetMode="External" /><Relationship Id="rId41" Type="http://schemas.openxmlformats.org/officeDocument/2006/relationships/hyperlink" Target="https://podminky.urs.cz/item/CS_URS_2023_01/460431333" TargetMode="External" /><Relationship Id="rId42" Type="http://schemas.openxmlformats.org/officeDocument/2006/relationships/hyperlink" Target="https://podminky.urs.cz/item/CS_URS_2023_01/460432114" TargetMode="External" /><Relationship Id="rId43" Type="http://schemas.openxmlformats.org/officeDocument/2006/relationships/hyperlink" Target="https://podminky.urs.cz/item/CS_URS_2023_01/460541111" TargetMode="External" /><Relationship Id="rId44" Type="http://schemas.openxmlformats.org/officeDocument/2006/relationships/hyperlink" Target="https://podminky.urs.cz/item/CS_URS_2023_01/162351144" TargetMode="External" /><Relationship Id="rId45" Type="http://schemas.openxmlformats.org/officeDocument/2006/relationships/hyperlink" Target="https://podminky.urs.cz/item/CS_URS_2023_01/181351107" TargetMode="External" /><Relationship Id="rId46" Type="http://schemas.openxmlformats.org/officeDocument/2006/relationships/hyperlink" Target="https://podminky.urs.cz/item/CS_URS_2023_01/181951116" TargetMode="External" /><Relationship Id="rId47" Type="http://schemas.openxmlformats.org/officeDocument/2006/relationships/hyperlink" Target="https://podminky.urs.cz/item/CS_URS_2023_01/181111111" TargetMode="External" /><Relationship Id="rId48" Type="http://schemas.openxmlformats.org/officeDocument/2006/relationships/hyperlink" Target="https://podminky.urs.cz/item/CS_URS_2023_01/181111131" TargetMode="External" /><Relationship Id="rId49" Type="http://schemas.openxmlformats.org/officeDocument/2006/relationships/hyperlink" Target="https://podminky.urs.cz/item/CS_URS_2023_01/181111134" TargetMode="External" /><Relationship Id="rId50" Type="http://schemas.openxmlformats.org/officeDocument/2006/relationships/hyperlink" Target="https://podminky.urs.cz/item/CS_URS_2023_01/997006512" TargetMode="External" /><Relationship Id="rId51" Type="http://schemas.openxmlformats.org/officeDocument/2006/relationships/hyperlink" Target="https://podminky.urs.cz/item/CS_URS_2023_01/997013501" TargetMode="External" /><Relationship Id="rId52" Type="http://schemas.openxmlformats.org/officeDocument/2006/relationships/hyperlink" Target="https://podminky.urs.cz/item/CS_URS_2023_01/997013509" TargetMode="External" /><Relationship Id="rId53" Type="http://schemas.openxmlformats.org/officeDocument/2006/relationships/hyperlink" Target="https://podminky.urs.cz/item/CS_URS_2023_01/181411121" TargetMode="External" /><Relationship Id="rId54" Type="http://schemas.openxmlformats.org/officeDocument/2006/relationships/hyperlink" Target="https://podminky.urs.cz/item/CS_URS_2023_01/181451121" TargetMode="External" /><Relationship Id="rId55" Type="http://schemas.openxmlformats.org/officeDocument/2006/relationships/hyperlink" Target="https://podminky.urs.cz/item/CS_URS_2023_01/564861111" TargetMode="External" /><Relationship Id="rId56" Type="http://schemas.openxmlformats.org/officeDocument/2006/relationships/hyperlink" Target="https://podminky.urs.cz/item/CS_URS_2023_01/564871116" TargetMode="External" /><Relationship Id="rId57" Type="http://schemas.openxmlformats.org/officeDocument/2006/relationships/hyperlink" Target="https://podminky.urs.cz/item/CS_URS_2023_01/573111112" TargetMode="External" /><Relationship Id="rId58" Type="http://schemas.openxmlformats.org/officeDocument/2006/relationships/hyperlink" Target="https://podminky.urs.cz/item/CS_URS_2023_01/573211111" TargetMode="External" /><Relationship Id="rId59" Type="http://schemas.openxmlformats.org/officeDocument/2006/relationships/hyperlink" Target="https://podminky.urs.cz/item/CS_URS_2023_01/577134121" TargetMode="External" /><Relationship Id="rId60" Type="http://schemas.openxmlformats.org/officeDocument/2006/relationships/hyperlink" Target="https://podminky.urs.cz/item/CS_URS_2023_01/596211120" TargetMode="External" /><Relationship Id="rId61" Type="http://schemas.openxmlformats.org/officeDocument/2006/relationships/hyperlink" Target="https://podminky.urs.cz/item/CS_URS_2023_01/916131213" TargetMode="External" /><Relationship Id="rId62" Type="http://schemas.openxmlformats.org/officeDocument/2006/relationships/hyperlink" Target="https://podminky.urs.cz/item/CS_URS_2023_01/966052121" TargetMode="External" /><Relationship Id="rId63" Type="http://schemas.openxmlformats.org/officeDocument/2006/relationships/hyperlink" Target="https://podminky.urs.cz/item/CS_URS_2023_01/966071822" TargetMode="External" /><Relationship Id="rId64" Type="http://schemas.openxmlformats.org/officeDocument/2006/relationships/hyperlink" Target="https://podminky.urs.cz/item/CS_URS_2023_01/966073810" TargetMode="External" /><Relationship Id="rId65" Type="http://schemas.openxmlformats.org/officeDocument/2006/relationships/hyperlink" Target="https://podminky.urs.cz/item/CS_URS_2023_01/966073812" TargetMode="External" /><Relationship Id="rId66" Type="http://schemas.openxmlformats.org/officeDocument/2006/relationships/hyperlink" Target="https://podminky.urs.cz/item/CS_URS_2023_01/338171123" TargetMode="External" /><Relationship Id="rId67" Type="http://schemas.openxmlformats.org/officeDocument/2006/relationships/hyperlink" Target="https://podminky.urs.cz/item/CS_URS_2023_01/348101220" TargetMode="External" /><Relationship Id="rId68" Type="http://schemas.openxmlformats.org/officeDocument/2006/relationships/hyperlink" Target="https://podminky.urs.cz/item/CS_URS_2023_01/348101250" TargetMode="External" /><Relationship Id="rId69" Type="http://schemas.openxmlformats.org/officeDocument/2006/relationships/hyperlink" Target="https://podminky.urs.cz/item/CS_URS_2023_01/348401130" TargetMode="External" /><Relationship Id="rId70" Type="http://schemas.openxmlformats.org/officeDocument/2006/relationships/hyperlink" Target="https://podminky.urs.cz/item/CS_URS_2023_01/348401140" TargetMode="External" /><Relationship Id="rId71" Type="http://schemas.openxmlformats.org/officeDocument/2006/relationships/hyperlink" Target="https://podminky.urs.cz/item/CS_URS_2023_01/348401320" TargetMode="External" /><Relationship Id="rId72" Type="http://schemas.openxmlformats.org/officeDocument/2006/relationships/hyperlink" Target="https://podminky.urs.cz/item/CS_URS_2023_01/998225111" TargetMode="External" /><Relationship Id="rId73" Type="http://schemas.openxmlformats.org/officeDocument/2006/relationships/hyperlink" Target="https://podminky.urs.cz/item/CS_URS_2023_01/998232131" TargetMode="External" /><Relationship Id="rId74" Type="http://schemas.openxmlformats.org/officeDocument/2006/relationships/hyperlink" Target="https://podminky.urs.cz/item/CS_URS_2023_01/998232141" TargetMode="External" /><Relationship Id="rId75" Type="http://schemas.openxmlformats.org/officeDocument/2006/relationships/hyperlink" Target="https://podminky.urs.cz/item/CS_URS_2023_01/783932171" TargetMode="External" /><Relationship Id="rId76" Type="http://schemas.openxmlformats.org/officeDocument/2006/relationships/hyperlink" Target="https://podminky.urs.cz/item/CS_URS_2023_01/784221103" TargetMode="External" /><Relationship Id="rId77" Type="http://schemas.openxmlformats.org/officeDocument/2006/relationships/hyperlink" Target="https://podminky.urs.cz/item/CS_URS_2023_01/784181103" TargetMode="External" /><Relationship Id="rId78" Type="http://schemas.openxmlformats.org/officeDocument/2006/relationships/hyperlink" Target="https://podminky.urs.cz/item/CS_URS_2023_01/784111033" TargetMode="External" /><Relationship Id="rId79" Type="http://schemas.openxmlformats.org/officeDocument/2006/relationships/hyperlink" Target="https://podminky.urs.cz/item/CS_URS_2023_01/784171123" TargetMode="External" /><Relationship Id="rId80" Type="http://schemas.openxmlformats.org/officeDocument/2006/relationships/hyperlink" Target="https://podminky.urs.cz/item/CS_URS_2023_01/460671113" TargetMode="External" /><Relationship Id="rId81" Type="http://schemas.openxmlformats.org/officeDocument/2006/relationships/hyperlink" Target="https://podminky.urs.cz/item/CS_URS_2023_01/HZS2232" TargetMode="External" /><Relationship Id="rId82" Type="http://schemas.openxmlformats.org/officeDocument/2006/relationships/hyperlink" Target="https://podminky.urs.cz/item/CS_URS_2023_01/334124112" TargetMode="External" /><Relationship Id="rId83" Type="http://schemas.openxmlformats.org/officeDocument/2006/relationships/hyperlink" Target="https://podminky.urs.cz/item/CS_URS_2023_01/275313711" TargetMode="External" /><Relationship Id="rId84" Type="http://schemas.openxmlformats.org/officeDocument/2006/relationships/hyperlink" Target="https://podminky.urs.cz/item/CS_URS_2023_01/174111211" TargetMode="External" /><Relationship Id="rId85" Type="http://schemas.openxmlformats.org/officeDocument/2006/relationships/hyperlink" Target="https://podminky.urs.cz/item/CS_URS_2023_01/783301303" TargetMode="External" /><Relationship Id="rId86" Type="http://schemas.openxmlformats.org/officeDocument/2006/relationships/hyperlink" Target="https://podminky.urs.cz/item/CS_URS_2023_01/783301313" TargetMode="External" /><Relationship Id="rId87" Type="http://schemas.openxmlformats.org/officeDocument/2006/relationships/hyperlink" Target="https://podminky.urs.cz/item/CS_URS_2023_01/783314201" TargetMode="External" /><Relationship Id="rId88" Type="http://schemas.openxmlformats.org/officeDocument/2006/relationships/hyperlink" Target="https://podminky.urs.cz/item/CS_URS_2023_01/783317101" TargetMode="External" /><Relationship Id="rId89" Type="http://schemas.openxmlformats.org/officeDocument/2006/relationships/hyperlink" Target="https://podminky.urs.cz/item/CS_URS_2023_01/783932181" TargetMode="External" /><Relationship Id="rId90" Type="http://schemas.openxmlformats.org/officeDocument/2006/relationships/hyperlink" Target="https://podminky.urs.cz/item/CS_URS_2023_01/783933171" TargetMode="External" /><Relationship Id="rId91" Type="http://schemas.openxmlformats.org/officeDocument/2006/relationships/hyperlink" Target="https://podminky.urs.cz/item/CS_URS_2023_01/783937163" TargetMode="External" /><Relationship Id="rId92" Type="http://schemas.openxmlformats.org/officeDocument/2006/relationships/hyperlink" Target="https://podminky.urs.cz/item/CS_URS_2023_01/783306807" TargetMode="External" /><Relationship Id="rId93" Type="http://schemas.openxmlformats.org/officeDocument/2006/relationships/hyperlink" Target="https://podminky.urs.cz/item/CS_URS_2023_01/741854912" TargetMode="External" /><Relationship Id="rId94" Type="http://schemas.openxmlformats.org/officeDocument/2006/relationships/hyperlink" Target="https://podminky.urs.cz/item/CS_URS_2023_01/741110313" TargetMode="External" /><Relationship Id="rId95" Type="http://schemas.openxmlformats.org/officeDocument/2006/relationships/hyperlink" Target="https://podminky.urs.cz/item/CS_URS_2023_01/HZS2311" TargetMode="External" /><Relationship Id="rId96" Type="http://schemas.openxmlformats.org/officeDocument/2006/relationships/hyperlink" Target="https://podminky.urs.cz/item/CS_URS_2023_01/HZS1301" TargetMode="External" /><Relationship Id="rId97" Type="http://schemas.openxmlformats.org/officeDocument/2006/relationships/hyperlink" Target="https://podminky.urs.cz/item/CS_URS_2023_01/HZS2132" TargetMode="External" /><Relationship Id="rId98" Type="http://schemas.openxmlformats.org/officeDocument/2006/relationships/hyperlink" Target="https://podminky.urs.cz/item/CS_URS_2023_01/HZS1292" TargetMode="External" /><Relationship Id="rId99" Type="http://schemas.openxmlformats.org/officeDocument/2006/relationships/hyperlink" Target="https://podminky.urs.cz/item/CS_URS_2023_01/HZS2122" TargetMode="External" /><Relationship Id="rId100" Type="http://schemas.openxmlformats.org/officeDocument/2006/relationships/hyperlink" Target="https://podminky.urs.cz/item/CS_URS_2023_01/HZS4152" TargetMode="External" /><Relationship Id="rId101" Type="http://schemas.openxmlformats.org/officeDocument/2006/relationships/hyperlink" Target="https://podminky.urs.cz/item/CS_URS_2023_01/HZS1441" TargetMode="External" /><Relationship Id="rId102" Type="http://schemas.openxmlformats.org/officeDocument/2006/relationships/hyperlink" Target="https://podminky.urs.cz/item/CS_URS_2023_01/334124111" TargetMode="External" /><Relationship Id="rId103" Type="http://schemas.openxmlformats.org/officeDocument/2006/relationships/hyperlink" Target="https://podminky.urs.cz/item/CS_URS_2023_01/525421111" TargetMode="External" /><Relationship Id="rId104" Type="http://schemas.openxmlformats.org/officeDocument/2006/relationships/hyperlink" Target="https://podminky.urs.cz/item/CS_URS_2023_01/525421111" TargetMode="External" /><Relationship Id="rId105" Type="http://schemas.openxmlformats.org/officeDocument/2006/relationships/hyperlink" Target="https://podminky.urs.cz/item/CS_URS_2023_01/877265271" TargetMode="External" /><Relationship Id="rId106" Type="http://schemas.openxmlformats.org/officeDocument/2006/relationships/hyperlink" Target="https://podminky.urs.cz/item/CS_URS_2023_01/218040001" TargetMode="External" /><Relationship Id="rId107" Type="http://schemas.openxmlformats.org/officeDocument/2006/relationships/hyperlink" Target="https://podminky.urs.cz/item/CS_URS_2023_01/218040011" TargetMode="External" /><Relationship Id="rId108" Type="http://schemas.openxmlformats.org/officeDocument/2006/relationships/hyperlink" Target="https://podminky.urs.cz/item/CS_URS_2023_01/218040081" TargetMode="External" /><Relationship Id="rId109" Type="http://schemas.openxmlformats.org/officeDocument/2006/relationships/hyperlink" Target="https://podminky.urs.cz/item/CS_URS_2023_01/218040094" TargetMode="External" /><Relationship Id="rId110" Type="http://schemas.openxmlformats.org/officeDocument/2006/relationships/hyperlink" Target="https://podminky.urs.cz/item/CS_URS_2023_01/218172101" TargetMode="External" /><Relationship Id="rId111" Type="http://schemas.openxmlformats.org/officeDocument/2006/relationships/hyperlink" Target="https://podminky.urs.cz/item/CS_URS_2023_01/218204122" TargetMode="External" /><Relationship Id="rId1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</v>
      </c>
      <c r="AO20" s="19"/>
      <c r="AP20" s="19"/>
      <c r="AQ20" s="19"/>
      <c r="AR20" s="17"/>
      <c r="BG20" s="28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ROUND(AX94,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ROUND(AY94,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G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G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G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G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G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G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G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G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G83" s="35"/>
    </row>
    <row r="84" s="4" customFormat="1" ht="12" customHeight="1">
      <c r="A84" s="4"/>
      <c r="B84" s="67"/>
      <c r="C84" s="29" t="s">
        <v>14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XXXXXX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G84" s="4"/>
    </row>
    <row r="85" s="5" customFormat="1" ht="36.96" customHeight="1">
      <c r="A85" s="5"/>
      <c r="B85" s="70"/>
      <c r="C85" s="71" t="s">
        <v>17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Údržba, opravy a odstraňování závad u SEE 2023 – 2024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G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G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3. 3. 2023</v>
      </c>
      <c r="AN87" s="76"/>
      <c r="AO87" s="37"/>
      <c r="AP87" s="37"/>
      <c r="AQ87" s="37"/>
      <c r="AR87" s="41"/>
      <c r="BG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G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organizace, OŘ HK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33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1"/>
      <c r="BG89" s="35"/>
    </row>
    <row r="90" s="2" customFormat="1" ht="15.15" customHeight="1">
      <c r="A90" s="35"/>
      <c r="B90" s="36"/>
      <c r="C90" s="29" t="s">
        <v>31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Feltl Jiří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5"/>
      <c r="BG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9"/>
      <c r="BG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8" t="s">
        <v>74</v>
      </c>
      <c r="BE92" s="98" t="s">
        <v>75</v>
      </c>
      <c r="BF92" s="99" t="s">
        <v>76</v>
      </c>
      <c r="BG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2"/>
      <c r="BG93" s="35"/>
    </row>
    <row r="94" s="6" customFormat="1" ht="32.4" customHeight="1">
      <c r="A94" s="6"/>
      <c r="B94" s="103"/>
      <c r="C94" s="104" t="s">
        <v>77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SUM(AG94,AV94)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ROUND(SUM(AT95:AT98),2)</f>
        <v>0</v>
      </c>
      <c r="AU94" s="112">
        <f>ROUND(SUM(AU95:AU98),2)</f>
        <v>0</v>
      </c>
      <c r="AV94" s="112">
        <f>ROUND(SUM(AX94:AY94),2)</f>
        <v>0</v>
      </c>
      <c r="AW94" s="113">
        <f>ROUND(SUM(AW95:AW98),5)</f>
        <v>0</v>
      </c>
      <c r="AX94" s="112">
        <f>ROUND(BB94*L29,2)</f>
        <v>0</v>
      </c>
      <c r="AY94" s="112">
        <f>ROUND(BC94*L30,2)</f>
        <v>0</v>
      </c>
      <c r="AZ94" s="112">
        <f>ROUND(BD94*L29,2)</f>
        <v>0</v>
      </c>
      <c r="BA94" s="112">
        <f>ROUND(BE94*L30,2)</f>
        <v>0</v>
      </c>
      <c r="BB94" s="112">
        <f>ROUND(SUM(BB95:BB98),2)</f>
        <v>0</v>
      </c>
      <c r="BC94" s="112">
        <f>ROUND(SUM(BC95:BC98),2)</f>
        <v>0</v>
      </c>
      <c r="BD94" s="112">
        <f>ROUND(SUM(BD95:BD98),2)</f>
        <v>0</v>
      </c>
      <c r="BE94" s="112">
        <f>ROUND(SUM(BE95:BE98),2)</f>
        <v>0</v>
      </c>
      <c r="BF94" s="114">
        <f>ROUND(SUM(BF95:BF98),2)</f>
        <v>0</v>
      </c>
      <c r="BG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6</v>
      </c>
      <c r="BX94" s="115" t="s">
        <v>82</v>
      </c>
      <c r="CL94" s="115" t="s">
        <v>1</v>
      </c>
    </row>
    <row r="95" s="7" customFormat="1" ht="16.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'R01 - Stavební část - mat...'!K32</f>
        <v>0</v>
      </c>
      <c r="AH95" s="121"/>
      <c r="AI95" s="121"/>
      <c r="AJ95" s="121"/>
      <c r="AK95" s="121"/>
      <c r="AL95" s="121"/>
      <c r="AM95" s="121"/>
      <c r="AN95" s="122">
        <f>SUM(AG95,AV95)</f>
        <v>0</v>
      </c>
      <c r="AO95" s="121"/>
      <c r="AP95" s="121"/>
      <c r="AQ95" s="123" t="s">
        <v>86</v>
      </c>
      <c r="AR95" s="124"/>
      <c r="AS95" s="125">
        <f>'R01 - Stavební část - mat...'!K30</f>
        <v>0</v>
      </c>
      <c r="AT95" s="126">
        <f>'R01 - Stavební část - mat...'!K31</f>
        <v>0</v>
      </c>
      <c r="AU95" s="126">
        <v>0</v>
      </c>
      <c r="AV95" s="126">
        <f>ROUND(SUM(AX95:AY95),2)</f>
        <v>0</v>
      </c>
      <c r="AW95" s="127">
        <f>'R01 - Stavební část - mat...'!T116</f>
        <v>0</v>
      </c>
      <c r="AX95" s="126">
        <f>'R01 - Stavební část - mat...'!K35</f>
        <v>0</v>
      </c>
      <c r="AY95" s="126">
        <f>'R01 - Stavební část - mat...'!K36</f>
        <v>0</v>
      </c>
      <c r="AZ95" s="126">
        <f>'R01 - Stavební část - mat...'!K37</f>
        <v>0</v>
      </c>
      <c r="BA95" s="126">
        <f>'R01 - Stavební část - mat...'!K38</f>
        <v>0</v>
      </c>
      <c r="BB95" s="126">
        <f>'R01 - Stavební část - mat...'!F35</f>
        <v>0</v>
      </c>
      <c r="BC95" s="126">
        <f>'R01 - Stavební část - mat...'!F36</f>
        <v>0</v>
      </c>
      <c r="BD95" s="126">
        <f>'R01 - Stavební část - mat...'!F37</f>
        <v>0</v>
      </c>
      <c r="BE95" s="126">
        <f>'R01 - Stavební část - mat...'!F38</f>
        <v>0</v>
      </c>
      <c r="BF95" s="128">
        <f>'R01 - Stavební část - mat...'!F39</f>
        <v>0</v>
      </c>
      <c r="BG95" s="7"/>
      <c r="BT95" s="129" t="s">
        <v>87</v>
      </c>
      <c r="BV95" s="129" t="s">
        <v>81</v>
      </c>
      <c r="BW95" s="129" t="s">
        <v>88</v>
      </c>
      <c r="BX95" s="129" t="s">
        <v>6</v>
      </c>
      <c r="CL95" s="129" t="s">
        <v>1</v>
      </c>
      <c r="CM95" s="129" t="s">
        <v>89</v>
      </c>
    </row>
    <row r="96" s="7" customFormat="1" ht="16.5" customHeight="1">
      <c r="A96" s="117" t="s">
        <v>83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'R02 - Stavební část - práce'!K32</f>
        <v>0</v>
      </c>
      <c r="AH96" s="121"/>
      <c r="AI96" s="121"/>
      <c r="AJ96" s="121"/>
      <c r="AK96" s="121"/>
      <c r="AL96" s="121"/>
      <c r="AM96" s="121"/>
      <c r="AN96" s="122">
        <f>SUM(AG96,AV96)</f>
        <v>0</v>
      </c>
      <c r="AO96" s="121"/>
      <c r="AP96" s="121"/>
      <c r="AQ96" s="123" t="s">
        <v>86</v>
      </c>
      <c r="AR96" s="124"/>
      <c r="AS96" s="125">
        <f>'R02 - Stavební část - práce'!K30</f>
        <v>0</v>
      </c>
      <c r="AT96" s="126">
        <f>'R02 - Stavební část - práce'!K31</f>
        <v>0</v>
      </c>
      <c r="AU96" s="126">
        <v>0</v>
      </c>
      <c r="AV96" s="126">
        <f>ROUND(SUM(AX96:AY96),2)</f>
        <v>0</v>
      </c>
      <c r="AW96" s="127">
        <f>'R02 - Stavební část - práce'!T120</f>
        <v>0</v>
      </c>
      <c r="AX96" s="126">
        <f>'R02 - Stavební část - práce'!K35</f>
        <v>0</v>
      </c>
      <c r="AY96" s="126">
        <f>'R02 - Stavební část - práce'!K36</f>
        <v>0</v>
      </c>
      <c r="AZ96" s="126">
        <f>'R02 - Stavební část - práce'!K37</f>
        <v>0</v>
      </c>
      <c r="BA96" s="126">
        <f>'R02 - Stavební část - práce'!K38</f>
        <v>0</v>
      </c>
      <c r="BB96" s="126">
        <f>'R02 - Stavební část - práce'!F35</f>
        <v>0</v>
      </c>
      <c r="BC96" s="126">
        <f>'R02 - Stavební část - práce'!F36</f>
        <v>0</v>
      </c>
      <c r="BD96" s="126">
        <f>'R02 - Stavební část - práce'!F37</f>
        <v>0</v>
      </c>
      <c r="BE96" s="126">
        <f>'R02 - Stavební část - práce'!F38</f>
        <v>0</v>
      </c>
      <c r="BF96" s="128">
        <f>'R02 - Stavební část - práce'!F39</f>
        <v>0</v>
      </c>
      <c r="BG96" s="7"/>
      <c r="BT96" s="129" t="s">
        <v>87</v>
      </c>
      <c r="BV96" s="129" t="s">
        <v>81</v>
      </c>
      <c r="BW96" s="129" t="s">
        <v>92</v>
      </c>
      <c r="BX96" s="129" t="s">
        <v>6</v>
      </c>
      <c r="CL96" s="129" t="s">
        <v>1</v>
      </c>
      <c r="CM96" s="129" t="s">
        <v>89</v>
      </c>
    </row>
    <row r="97" s="7" customFormat="1" ht="16.5" customHeight="1">
      <c r="A97" s="117" t="s">
        <v>83</v>
      </c>
      <c r="B97" s="118"/>
      <c r="C97" s="119"/>
      <c r="D97" s="120" t="s">
        <v>93</v>
      </c>
      <c r="E97" s="120"/>
      <c r="F97" s="120"/>
      <c r="G97" s="120"/>
      <c r="H97" s="120"/>
      <c r="I97" s="121"/>
      <c r="J97" s="120" t="s">
        <v>94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'R03 - Infrastruktura - ma...'!K32</f>
        <v>0</v>
      </c>
      <c r="AH97" s="121"/>
      <c r="AI97" s="121"/>
      <c r="AJ97" s="121"/>
      <c r="AK97" s="121"/>
      <c r="AL97" s="121"/>
      <c r="AM97" s="121"/>
      <c r="AN97" s="122">
        <f>SUM(AG97,AV97)</f>
        <v>0</v>
      </c>
      <c r="AO97" s="121"/>
      <c r="AP97" s="121"/>
      <c r="AQ97" s="123" t="s">
        <v>86</v>
      </c>
      <c r="AR97" s="124"/>
      <c r="AS97" s="125">
        <f>'R03 - Infrastruktura - ma...'!K30</f>
        <v>0</v>
      </c>
      <c r="AT97" s="126">
        <f>'R03 - Infrastruktura - ma...'!K31</f>
        <v>0</v>
      </c>
      <c r="AU97" s="126">
        <v>0</v>
      </c>
      <c r="AV97" s="126">
        <f>ROUND(SUM(AX97:AY97),2)</f>
        <v>0</v>
      </c>
      <c r="AW97" s="127">
        <f>'R03 - Infrastruktura - ma...'!T121</f>
        <v>0</v>
      </c>
      <c r="AX97" s="126">
        <f>'R03 - Infrastruktura - ma...'!K35</f>
        <v>0</v>
      </c>
      <c r="AY97" s="126">
        <f>'R03 - Infrastruktura - ma...'!K36</f>
        <v>0</v>
      </c>
      <c r="AZ97" s="126">
        <f>'R03 - Infrastruktura - ma...'!K37</f>
        <v>0</v>
      </c>
      <c r="BA97" s="126">
        <f>'R03 - Infrastruktura - ma...'!K38</f>
        <v>0</v>
      </c>
      <c r="BB97" s="126">
        <f>'R03 - Infrastruktura - ma...'!F35</f>
        <v>0</v>
      </c>
      <c r="BC97" s="126">
        <f>'R03 - Infrastruktura - ma...'!F36</f>
        <v>0</v>
      </c>
      <c r="BD97" s="126">
        <f>'R03 - Infrastruktura - ma...'!F37</f>
        <v>0</v>
      </c>
      <c r="BE97" s="126">
        <f>'R03 - Infrastruktura - ma...'!F38</f>
        <v>0</v>
      </c>
      <c r="BF97" s="128">
        <f>'R03 - Infrastruktura - ma...'!F39</f>
        <v>0</v>
      </c>
      <c r="BG97" s="7"/>
      <c r="BT97" s="129" t="s">
        <v>87</v>
      </c>
      <c r="BV97" s="129" t="s">
        <v>81</v>
      </c>
      <c r="BW97" s="129" t="s">
        <v>95</v>
      </c>
      <c r="BX97" s="129" t="s">
        <v>6</v>
      </c>
      <c r="CL97" s="129" t="s">
        <v>1</v>
      </c>
      <c r="CM97" s="129" t="s">
        <v>89</v>
      </c>
    </row>
    <row r="98" s="7" customFormat="1" ht="16.5" customHeight="1">
      <c r="A98" s="117" t="s">
        <v>83</v>
      </c>
      <c r="B98" s="118"/>
      <c r="C98" s="119"/>
      <c r="D98" s="120" t="s">
        <v>96</v>
      </c>
      <c r="E98" s="120"/>
      <c r="F98" s="120"/>
      <c r="G98" s="120"/>
      <c r="H98" s="120"/>
      <c r="I98" s="121"/>
      <c r="J98" s="120" t="s">
        <v>97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'R04 - Infrastruktura - práce'!K32</f>
        <v>0</v>
      </c>
      <c r="AH98" s="121"/>
      <c r="AI98" s="121"/>
      <c r="AJ98" s="121"/>
      <c r="AK98" s="121"/>
      <c r="AL98" s="121"/>
      <c r="AM98" s="121"/>
      <c r="AN98" s="122">
        <f>SUM(AG98,AV98)</f>
        <v>0</v>
      </c>
      <c r="AO98" s="121"/>
      <c r="AP98" s="121"/>
      <c r="AQ98" s="123" t="s">
        <v>86</v>
      </c>
      <c r="AR98" s="124"/>
      <c r="AS98" s="130">
        <f>'R04 - Infrastruktura - práce'!K30</f>
        <v>0</v>
      </c>
      <c r="AT98" s="131">
        <f>'R04 - Infrastruktura - práce'!K31</f>
        <v>0</v>
      </c>
      <c r="AU98" s="131">
        <v>0</v>
      </c>
      <c r="AV98" s="131">
        <f>ROUND(SUM(AX98:AY98),2)</f>
        <v>0</v>
      </c>
      <c r="AW98" s="132">
        <f>'R04 - Infrastruktura - práce'!T123</f>
        <v>0</v>
      </c>
      <c r="AX98" s="131">
        <f>'R04 - Infrastruktura - práce'!K35</f>
        <v>0</v>
      </c>
      <c r="AY98" s="131">
        <f>'R04 - Infrastruktura - práce'!K36</f>
        <v>0</v>
      </c>
      <c r="AZ98" s="131">
        <f>'R04 - Infrastruktura - práce'!K37</f>
        <v>0</v>
      </c>
      <c r="BA98" s="131">
        <f>'R04 - Infrastruktura - práce'!K38</f>
        <v>0</v>
      </c>
      <c r="BB98" s="131">
        <f>'R04 - Infrastruktura - práce'!F35</f>
        <v>0</v>
      </c>
      <c r="BC98" s="131">
        <f>'R04 - Infrastruktura - práce'!F36</f>
        <v>0</v>
      </c>
      <c r="BD98" s="131">
        <f>'R04 - Infrastruktura - práce'!F37</f>
        <v>0</v>
      </c>
      <c r="BE98" s="131">
        <f>'R04 - Infrastruktura - práce'!F38</f>
        <v>0</v>
      </c>
      <c r="BF98" s="133">
        <f>'R04 - Infrastruktura - práce'!F39</f>
        <v>0</v>
      </c>
      <c r="BG98" s="7"/>
      <c r="BT98" s="129" t="s">
        <v>87</v>
      </c>
      <c r="BV98" s="129" t="s">
        <v>81</v>
      </c>
      <c r="BW98" s="129" t="s">
        <v>98</v>
      </c>
      <c r="BX98" s="129" t="s">
        <v>6</v>
      </c>
      <c r="CL98" s="129" t="s">
        <v>1</v>
      </c>
      <c r="CM98" s="129" t="s">
        <v>89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</row>
  </sheetData>
  <sheetProtection sheet="1" formatColumns="0" formatRows="0" objects="1" scenarios="1" spinCount="100000" saltValue="33Hfb6gMecFARTwJ3HwbDtULh9nhV0zx4QxHddsiY/dvwL1mrmtCKtttQ+lMthFN/d1YEoCvAx38YFOUNq1JKw==" hashValue="kqF7SBpWjbPe19ujzbEqYGEKy83VUL6/WktLgEltV0wsVx49kDF0TxhXi2Nc983K0OksbYl4l9mh3XaRroJAO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95" location="'R01 - Stavební část - mat...'!C2" display="/"/>
    <hyperlink ref="A96" location="'R02 - Stavební část - práce'!C2" display="/"/>
    <hyperlink ref="A97" location="'R03 - Infrastruktura - ma...'!C2" display="/"/>
    <hyperlink ref="A98" location="'R04 - Infrastruktura -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7"/>
      <c r="AT3" s="14" t="s">
        <v>89</v>
      </c>
    </row>
    <row r="4" s="1" customFormat="1" ht="24.96" customHeight="1">
      <c r="B4" s="17"/>
      <c r="D4" s="136" t="s">
        <v>99</v>
      </c>
      <c r="M4" s="17"/>
      <c r="N4" s="137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8" t="s">
        <v>17</v>
      </c>
      <c r="M6" s="17"/>
    </row>
    <row r="7" s="1" customFormat="1" ht="16.5" customHeight="1">
      <c r="B7" s="17"/>
      <c r="E7" s="139" t="str">
        <f>'Rekapitulace zakázky'!K6</f>
        <v>Údržba, opravy a odstraňování závad u SEE 2023 – 2024</v>
      </c>
      <c r="F7" s="138"/>
      <c r="G7" s="138"/>
      <c r="H7" s="138"/>
      <c r="M7" s="17"/>
    </row>
    <row r="8" s="2" customFormat="1" ht="12" customHeight="1">
      <c r="A8" s="35"/>
      <c r="B8" s="41"/>
      <c r="C8" s="35"/>
      <c r="D8" s="138" t="s">
        <v>100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101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zakázky'!AN8</f>
        <v>3. 3. 2023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zakázky'!AN13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1"/>
      <c r="G18" s="141"/>
      <c r="H18" s="141"/>
      <c r="I18" s="138" t="s">
        <v>29</v>
      </c>
      <c r="J18" s="30" t="str">
        <f>'Rekapitulace zakázky'!AN14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zakázky'!AN16="","",'Rekapitulace zakázky'!AN16)</f>
        <v/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zakázky'!E17="","",'Rekapitulace zakázky'!E17)</f>
        <v xml:space="preserve"> </v>
      </c>
      <c r="F21" s="35"/>
      <c r="G21" s="35"/>
      <c r="H21" s="35"/>
      <c r="I21" s="138" t="s">
        <v>29</v>
      </c>
      <c r="J21" s="141" t="str">
        <f>IF('Rekapitulace zakázky'!AN17="","",'Rekapitulace zakázky'!AN17)</f>
        <v/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34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35</v>
      </c>
      <c r="F24" s="35"/>
      <c r="G24" s="35"/>
      <c r="H24" s="35"/>
      <c r="I24" s="138" t="s">
        <v>29</v>
      </c>
      <c r="J24" s="141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36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147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8" t="s">
        <v>102</v>
      </c>
      <c r="F30" s="35"/>
      <c r="G30" s="35"/>
      <c r="H30" s="35"/>
      <c r="I30" s="35"/>
      <c r="J30" s="35"/>
      <c r="K30" s="148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8" t="s">
        <v>103</v>
      </c>
      <c r="F31" s="35"/>
      <c r="G31" s="35"/>
      <c r="H31" s="35"/>
      <c r="I31" s="35"/>
      <c r="J31" s="35"/>
      <c r="K31" s="148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35"/>
      <c r="K32" s="150">
        <f>ROUND(K116, 2)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7"/>
      <c r="E33" s="147"/>
      <c r="F33" s="147"/>
      <c r="G33" s="147"/>
      <c r="H33" s="147"/>
      <c r="I33" s="147"/>
      <c r="J33" s="147"/>
      <c r="K33" s="147"/>
      <c r="L33" s="147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35"/>
      <c r="K34" s="151" t="s">
        <v>40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8" t="s">
        <v>42</v>
      </c>
      <c r="F35" s="148">
        <f>ROUND((SUM(BE116:BE179)),  2)</f>
        <v>0</v>
      </c>
      <c r="G35" s="35"/>
      <c r="H35" s="35"/>
      <c r="I35" s="153">
        <v>0.20999999999999999</v>
      </c>
      <c r="J35" s="35"/>
      <c r="K35" s="148">
        <f>ROUND(((SUM(BE116:BE179))*I35),  2)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43</v>
      </c>
      <c r="F36" s="148">
        <f>ROUND((SUM(BF116:BF179)),  2)</f>
        <v>0</v>
      </c>
      <c r="G36" s="35"/>
      <c r="H36" s="35"/>
      <c r="I36" s="153">
        <v>0.14999999999999999</v>
      </c>
      <c r="J36" s="35"/>
      <c r="K36" s="148">
        <f>ROUND(((SUM(BF116:BF179))*I36),  2)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44</v>
      </c>
      <c r="F37" s="148">
        <f>ROUND((SUM(BG116:BG179)),  2)</f>
        <v>0</v>
      </c>
      <c r="G37" s="35"/>
      <c r="H37" s="35"/>
      <c r="I37" s="153">
        <v>0.20999999999999999</v>
      </c>
      <c r="J37" s="35"/>
      <c r="K37" s="148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8" t="s">
        <v>45</v>
      </c>
      <c r="F38" s="148">
        <f>ROUND((SUM(BH116:BH179)),  2)</f>
        <v>0</v>
      </c>
      <c r="G38" s="35"/>
      <c r="H38" s="35"/>
      <c r="I38" s="153">
        <v>0.14999999999999999</v>
      </c>
      <c r="J38" s="35"/>
      <c r="K38" s="148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8" t="s">
        <v>46</v>
      </c>
      <c r="F39" s="148">
        <f>ROUND((SUM(BI116:BI179)),  2)</f>
        <v>0</v>
      </c>
      <c r="G39" s="35"/>
      <c r="H39" s="35"/>
      <c r="I39" s="153">
        <v>0</v>
      </c>
      <c r="J39" s="35"/>
      <c r="K39" s="148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6"/>
      <c r="K41" s="159">
        <f>SUM(K32:K39)</f>
        <v>0</v>
      </c>
      <c r="L41" s="160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162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16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167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16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Údržba, opravy a odstraňování závad u SEE 2023 – 2024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R01 - Stavební část - materiál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3. 3. 2023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Správa železnic, státní organizace, OŘ HK</v>
      </c>
      <c r="G91" s="37"/>
      <c r="H91" s="37"/>
      <c r="I91" s="29" t="s">
        <v>33</v>
      </c>
      <c r="J91" s="33" t="str">
        <f>E21</f>
        <v xml:space="preserve"> 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Feltl Jiří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105</v>
      </c>
      <c r="D94" s="174"/>
      <c r="E94" s="174"/>
      <c r="F94" s="174"/>
      <c r="G94" s="174"/>
      <c r="H94" s="174"/>
      <c r="I94" s="175" t="s">
        <v>106</v>
      </c>
      <c r="J94" s="175" t="s">
        <v>107</v>
      </c>
      <c r="K94" s="175" t="s">
        <v>108</v>
      </c>
      <c r="L94" s="174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109</v>
      </c>
      <c r="D96" s="37"/>
      <c r="E96" s="37"/>
      <c r="F96" s="37"/>
      <c r="G96" s="37"/>
      <c r="H96" s="37"/>
      <c r="I96" s="107">
        <f>Q116</f>
        <v>0</v>
      </c>
      <c r="J96" s="107">
        <f>R116</f>
        <v>0</v>
      </c>
      <c r="K96" s="107">
        <f>K116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111</v>
      </c>
      <c r="D103" s="37"/>
      <c r="E103" s="37"/>
      <c r="F103" s="37"/>
      <c r="G103" s="37"/>
      <c r="H103" s="37"/>
      <c r="I103" s="37"/>
      <c r="J103" s="37"/>
      <c r="K103" s="37"/>
      <c r="L103" s="37"/>
      <c r="M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17</v>
      </c>
      <c r="D105" s="37"/>
      <c r="E105" s="37"/>
      <c r="F105" s="37"/>
      <c r="G105" s="37"/>
      <c r="H105" s="37"/>
      <c r="I105" s="37"/>
      <c r="J105" s="37"/>
      <c r="K105" s="37"/>
      <c r="L105" s="37"/>
      <c r="M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2" t="str">
        <f>E7</f>
        <v>Údržba, opravy a odstraňování závad u SEE 2023 – 2024</v>
      </c>
      <c r="F106" s="29"/>
      <c r="G106" s="29"/>
      <c r="H106" s="29"/>
      <c r="I106" s="37"/>
      <c r="J106" s="37"/>
      <c r="K106" s="37"/>
      <c r="L106" s="37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100</v>
      </c>
      <c r="D107" s="37"/>
      <c r="E107" s="37"/>
      <c r="F107" s="37"/>
      <c r="G107" s="37"/>
      <c r="H107" s="37"/>
      <c r="I107" s="37"/>
      <c r="J107" s="37"/>
      <c r="K107" s="37"/>
      <c r="L107" s="37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R01 - Stavební část - materiál</v>
      </c>
      <c r="F108" s="37"/>
      <c r="G108" s="37"/>
      <c r="H108" s="37"/>
      <c r="I108" s="37"/>
      <c r="J108" s="37"/>
      <c r="K108" s="37"/>
      <c r="L108" s="37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21</v>
      </c>
      <c r="D110" s="37"/>
      <c r="E110" s="37"/>
      <c r="F110" s="24" t="str">
        <f>F12</f>
        <v xml:space="preserve"> </v>
      </c>
      <c r="G110" s="37"/>
      <c r="H110" s="37"/>
      <c r="I110" s="29" t="s">
        <v>23</v>
      </c>
      <c r="J110" s="76" t="str">
        <f>IF(J12="","",J12)</f>
        <v>3. 3. 2023</v>
      </c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25</v>
      </c>
      <c r="D112" s="37"/>
      <c r="E112" s="37"/>
      <c r="F112" s="24" t="str">
        <f>E15</f>
        <v>Správa železnic, státní organizace, OŘ HK</v>
      </c>
      <c r="G112" s="37"/>
      <c r="H112" s="37"/>
      <c r="I112" s="29" t="s">
        <v>33</v>
      </c>
      <c r="J112" s="33" t="str">
        <f>E21</f>
        <v xml:space="preserve"> </v>
      </c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31</v>
      </c>
      <c r="D113" s="37"/>
      <c r="E113" s="37"/>
      <c r="F113" s="24" t="str">
        <f>IF(E18="","",E18)</f>
        <v>Vyplň údaj</v>
      </c>
      <c r="G113" s="37"/>
      <c r="H113" s="37"/>
      <c r="I113" s="29" t="s">
        <v>34</v>
      </c>
      <c r="J113" s="33" t="str">
        <f>E24</f>
        <v>Feltl Jiří</v>
      </c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77"/>
      <c r="B115" s="178"/>
      <c r="C115" s="179" t="s">
        <v>112</v>
      </c>
      <c r="D115" s="180" t="s">
        <v>62</v>
      </c>
      <c r="E115" s="180" t="s">
        <v>58</v>
      </c>
      <c r="F115" s="180" t="s">
        <v>59</v>
      </c>
      <c r="G115" s="180" t="s">
        <v>113</v>
      </c>
      <c r="H115" s="180" t="s">
        <v>114</v>
      </c>
      <c r="I115" s="180" t="s">
        <v>115</v>
      </c>
      <c r="J115" s="180" t="s">
        <v>116</v>
      </c>
      <c r="K115" s="180" t="s">
        <v>108</v>
      </c>
      <c r="L115" s="181" t="s">
        <v>117</v>
      </c>
      <c r="M115" s="182"/>
      <c r="N115" s="97" t="s">
        <v>1</v>
      </c>
      <c r="O115" s="98" t="s">
        <v>41</v>
      </c>
      <c r="P115" s="98" t="s">
        <v>118</v>
      </c>
      <c r="Q115" s="98" t="s">
        <v>119</v>
      </c>
      <c r="R115" s="98" t="s">
        <v>120</v>
      </c>
      <c r="S115" s="98" t="s">
        <v>121</v>
      </c>
      <c r="T115" s="98" t="s">
        <v>122</v>
      </c>
      <c r="U115" s="98" t="s">
        <v>123</v>
      </c>
      <c r="V115" s="98" t="s">
        <v>124</v>
      </c>
      <c r="W115" s="98" t="s">
        <v>125</v>
      </c>
      <c r="X115" s="99" t="s">
        <v>126</v>
      </c>
      <c r="Y115" s="177"/>
      <c r="Z115" s="177"/>
      <c r="AA115" s="177"/>
      <c r="AB115" s="177"/>
      <c r="AC115" s="177"/>
      <c r="AD115" s="177"/>
      <c r="AE115" s="177"/>
    </row>
    <row r="116" s="2" customFormat="1" ht="22.8" customHeight="1">
      <c r="A116" s="35"/>
      <c r="B116" s="36"/>
      <c r="C116" s="104" t="s">
        <v>127</v>
      </c>
      <c r="D116" s="37"/>
      <c r="E116" s="37"/>
      <c r="F116" s="37"/>
      <c r="G116" s="37"/>
      <c r="H116" s="37"/>
      <c r="I116" s="37"/>
      <c r="J116" s="37"/>
      <c r="K116" s="183">
        <f>BK116</f>
        <v>0</v>
      </c>
      <c r="L116" s="37"/>
      <c r="M116" s="41"/>
      <c r="N116" s="100"/>
      <c r="O116" s="184"/>
      <c r="P116" s="101"/>
      <c r="Q116" s="185">
        <f>SUM(Q117:Q179)</f>
        <v>0</v>
      </c>
      <c r="R116" s="185">
        <f>SUM(R117:R179)</f>
        <v>0</v>
      </c>
      <c r="S116" s="101"/>
      <c r="T116" s="186">
        <f>SUM(T117:T179)</f>
        <v>0</v>
      </c>
      <c r="U116" s="101"/>
      <c r="V116" s="186">
        <f>SUM(V117:V179)</f>
        <v>135.23744999999997</v>
      </c>
      <c r="W116" s="101"/>
      <c r="X116" s="187">
        <f>SUM(X117:X179)</f>
        <v>0</v>
      </c>
      <c r="Y116" s="35"/>
      <c r="Z116" s="35"/>
      <c r="AA116" s="35"/>
      <c r="AB116" s="35"/>
      <c r="AC116" s="35"/>
      <c r="AD116" s="35"/>
      <c r="AE116" s="35"/>
      <c r="AT116" s="14" t="s">
        <v>78</v>
      </c>
      <c r="AU116" s="14" t="s">
        <v>110</v>
      </c>
      <c r="BK116" s="188">
        <f>SUM(BK117:BK179)</f>
        <v>0</v>
      </c>
    </row>
    <row r="117" s="2" customFormat="1" ht="24.15" customHeight="1">
      <c r="A117" s="35"/>
      <c r="B117" s="36"/>
      <c r="C117" s="189" t="s">
        <v>87</v>
      </c>
      <c r="D117" s="189" t="s">
        <v>128</v>
      </c>
      <c r="E117" s="190" t="s">
        <v>129</v>
      </c>
      <c r="F117" s="191" t="s">
        <v>130</v>
      </c>
      <c r="G117" s="192" t="s">
        <v>131</v>
      </c>
      <c r="H117" s="193">
        <v>10</v>
      </c>
      <c r="I117" s="194"/>
      <c r="J117" s="195"/>
      <c r="K117" s="196">
        <f>ROUND(P117*H117,2)</f>
        <v>0</v>
      </c>
      <c r="L117" s="191" t="s">
        <v>132</v>
      </c>
      <c r="M117" s="197"/>
      <c r="N117" s="198" t="s">
        <v>1</v>
      </c>
      <c r="O117" s="199" t="s">
        <v>42</v>
      </c>
      <c r="P117" s="200">
        <f>I117+J117</f>
        <v>0</v>
      </c>
      <c r="Q117" s="200">
        <f>ROUND(I117*H117,2)</f>
        <v>0</v>
      </c>
      <c r="R117" s="200">
        <f>ROUND(J117*H117,2)</f>
        <v>0</v>
      </c>
      <c r="S117" s="88"/>
      <c r="T117" s="201">
        <f>S117*H117</f>
        <v>0</v>
      </c>
      <c r="U117" s="201">
        <v>0.096000000000000002</v>
      </c>
      <c r="V117" s="201">
        <f>U117*H117</f>
        <v>0.95999999999999996</v>
      </c>
      <c r="W117" s="201">
        <v>0</v>
      </c>
      <c r="X117" s="202">
        <f>W117*H117</f>
        <v>0</v>
      </c>
      <c r="Y117" s="35"/>
      <c r="Z117" s="35"/>
      <c r="AA117" s="35"/>
      <c r="AB117" s="35"/>
      <c r="AC117" s="35"/>
      <c r="AD117" s="35"/>
      <c r="AE117" s="35"/>
      <c r="AR117" s="203" t="s">
        <v>133</v>
      </c>
      <c r="AT117" s="203" t="s">
        <v>128</v>
      </c>
      <c r="AU117" s="203" t="s">
        <v>79</v>
      </c>
      <c r="AY117" s="14" t="s">
        <v>134</v>
      </c>
      <c r="BE117" s="204">
        <f>IF(O117="základní",K117,0)</f>
        <v>0</v>
      </c>
      <c r="BF117" s="204">
        <f>IF(O117="snížená",K117,0)</f>
        <v>0</v>
      </c>
      <c r="BG117" s="204">
        <f>IF(O117="zákl. přenesená",K117,0)</f>
        <v>0</v>
      </c>
      <c r="BH117" s="204">
        <f>IF(O117="sníž. přenesená",K117,0)</f>
        <v>0</v>
      </c>
      <c r="BI117" s="204">
        <f>IF(O117="nulová",K117,0)</f>
        <v>0</v>
      </c>
      <c r="BJ117" s="14" t="s">
        <v>87</v>
      </c>
      <c r="BK117" s="204">
        <f>ROUND(P117*H117,2)</f>
        <v>0</v>
      </c>
      <c r="BL117" s="14" t="s">
        <v>135</v>
      </c>
      <c r="BM117" s="203" t="s">
        <v>136</v>
      </c>
    </row>
    <row r="118" s="2" customFormat="1" ht="24.15" customHeight="1">
      <c r="A118" s="35"/>
      <c r="B118" s="36"/>
      <c r="C118" s="189" t="s">
        <v>89</v>
      </c>
      <c r="D118" s="189" t="s">
        <v>128</v>
      </c>
      <c r="E118" s="190" t="s">
        <v>137</v>
      </c>
      <c r="F118" s="191" t="s">
        <v>138</v>
      </c>
      <c r="G118" s="192" t="s">
        <v>131</v>
      </c>
      <c r="H118" s="193">
        <v>10</v>
      </c>
      <c r="I118" s="194"/>
      <c r="J118" s="195"/>
      <c r="K118" s="196">
        <f>ROUND(P118*H118,2)</f>
        <v>0</v>
      </c>
      <c r="L118" s="191" t="s">
        <v>132</v>
      </c>
      <c r="M118" s="197"/>
      <c r="N118" s="198" t="s">
        <v>1</v>
      </c>
      <c r="O118" s="199" t="s">
        <v>42</v>
      </c>
      <c r="P118" s="200">
        <f>I118+J118</f>
        <v>0</v>
      </c>
      <c r="Q118" s="200">
        <f>ROUND(I118*H118,2)</f>
        <v>0</v>
      </c>
      <c r="R118" s="200">
        <f>ROUND(J118*H118,2)</f>
        <v>0</v>
      </c>
      <c r="S118" s="88"/>
      <c r="T118" s="201">
        <f>S118*H118</f>
        <v>0</v>
      </c>
      <c r="U118" s="201">
        <v>0.066000000000000003</v>
      </c>
      <c r="V118" s="201">
        <f>U118*H118</f>
        <v>0.66000000000000003</v>
      </c>
      <c r="W118" s="201">
        <v>0</v>
      </c>
      <c r="X118" s="202">
        <f>W118*H118</f>
        <v>0</v>
      </c>
      <c r="Y118" s="35"/>
      <c r="Z118" s="35"/>
      <c r="AA118" s="35"/>
      <c r="AB118" s="35"/>
      <c r="AC118" s="35"/>
      <c r="AD118" s="35"/>
      <c r="AE118" s="35"/>
      <c r="AR118" s="203" t="s">
        <v>133</v>
      </c>
      <c r="AT118" s="203" t="s">
        <v>128</v>
      </c>
      <c r="AU118" s="203" t="s">
        <v>79</v>
      </c>
      <c r="AY118" s="14" t="s">
        <v>134</v>
      </c>
      <c r="BE118" s="204">
        <f>IF(O118="základní",K118,0)</f>
        <v>0</v>
      </c>
      <c r="BF118" s="204">
        <f>IF(O118="snížená",K118,0)</f>
        <v>0</v>
      </c>
      <c r="BG118" s="204">
        <f>IF(O118="zákl. přenesená",K118,0)</f>
        <v>0</v>
      </c>
      <c r="BH118" s="204">
        <f>IF(O118="sníž. přenesená",K118,0)</f>
        <v>0</v>
      </c>
      <c r="BI118" s="204">
        <f>IF(O118="nulová",K118,0)</f>
        <v>0</v>
      </c>
      <c r="BJ118" s="14" t="s">
        <v>87</v>
      </c>
      <c r="BK118" s="204">
        <f>ROUND(P118*H118,2)</f>
        <v>0</v>
      </c>
      <c r="BL118" s="14" t="s">
        <v>135</v>
      </c>
      <c r="BM118" s="203" t="s">
        <v>139</v>
      </c>
    </row>
    <row r="119" s="2" customFormat="1" ht="24.15" customHeight="1">
      <c r="A119" s="35"/>
      <c r="B119" s="36"/>
      <c r="C119" s="189" t="s">
        <v>140</v>
      </c>
      <c r="D119" s="189" t="s">
        <v>128</v>
      </c>
      <c r="E119" s="190" t="s">
        <v>141</v>
      </c>
      <c r="F119" s="191" t="s">
        <v>142</v>
      </c>
      <c r="G119" s="192" t="s">
        <v>143</v>
      </c>
      <c r="H119" s="193">
        <v>5</v>
      </c>
      <c r="I119" s="194"/>
      <c r="J119" s="195"/>
      <c r="K119" s="196">
        <f>ROUND(P119*H119,2)</f>
        <v>0</v>
      </c>
      <c r="L119" s="191" t="s">
        <v>132</v>
      </c>
      <c r="M119" s="197"/>
      <c r="N119" s="198" t="s">
        <v>1</v>
      </c>
      <c r="O119" s="199" t="s">
        <v>42</v>
      </c>
      <c r="P119" s="200">
        <f>I119+J119</f>
        <v>0</v>
      </c>
      <c r="Q119" s="200">
        <f>ROUND(I119*H119,2)</f>
        <v>0</v>
      </c>
      <c r="R119" s="200">
        <f>ROUND(J119*H119,2)</f>
        <v>0</v>
      </c>
      <c r="S119" s="88"/>
      <c r="T119" s="201">
        <f>S119*H119</f>
        <v>0</v>
      </c>
      <c r="U119" s="201">
        <v>1</v>
      </c>
      <c r="V119" s="201">
        <f>U119*H119</f>
        <v>5</v>
      </c>
      <c r="W119" s="201">
        <v>0</v>
      </c>
      <c r="X119" s="202">
        <f>W119*H119</f>
        <v>0</v>
      </c>
      <c r="Y119" s="35"/>
      <c r="Z119" s="35"/>
      <c r="AA119" s="35"/>
      <c r="AB119" s="35"/>
      <c r="AC119" s="35"/>
      <c r="AD119" s="35"/>
      <c r="AE119" s="35"/>
      <c r="AR119" s="203" t="s">
        <v>133</v>
      </c>
      <c r="AT119" s="203" t="s">
        <v>128</v>
      </c>
      <c r="AU119" s="203" t="s">
        <v>79</v>
      </c>
      <c r="AY119" s="14" t="s">
        <v>134</v>
      </c>
      <c r="BE119" s="204">
        <f>IF(O119="základní",K119,0)</f>
        <v>0</v>
      </c>
      <c r="BF119" s="204">
        <f>IF(O119="snížená",K119,0)</f>
        <v>0</v>
      </c>
      <c r="BG119" s="204">
        <f>IF(O119="zákl. přenesená",K119,0)</f>
        <v>0</v>
      </c>
      <c r="BH119" s="204">
        <f>IF(O119="sníž. přenesená",K119,0)</f>
        <v>0</v>
      </c>
      <c r="BI119" s="204">
        <f>IF(O119="nulová",K119,0)</f>
        <v>0</v>
      </c>
      <c r="BJ119" s="14" t="s">
        <v>87</v>
      </c>
      <c r="BK119" s="204">
        <f>ROUND(P119*H119,2)</f>
        <v>0</v>
      </c>
      <c r="BL119" s="14" t="s">
        <v>135</v>
      </c>
      <c r="BM119" s="203" t="s">
        <v>144</v>
      </c>
    </row>
    <row r="120" s="2" customFormat="1" ht="24.15" customHeight="1">
      <c r="A120" s="35"/>
      <c r="B120" s="36"/>
      <c r="C120" s="189" t="s">
        <v>135</v>
      </c>
      <c r="D120" s="189" t="s">
        <v>128</v>
      </c>
      <c r="E120" s="190" t="s">
        <v>145</v>
      </c>
      <c r="F120" s="191" t="s">
        <v>146</v>
      </c>
      <c r="G120" s="192" t="s">
        <v>131</v>
      </c>
      <c r="H120" s="193">
        <v>20</v>
      </c>
      <c r="I120" s="194"/>
      <c r="J120" s="195"/>
      <c r="K120" s="196">
        <f>ROUND(P120*H120,2)</f>
        <v>0</v>
      </c>
      <c r="L120" s="191" t="s">
        <v>132</v>
      </c>
      <c r="M120" s="197"/>
      <c r="N120" s="198" t="s">
        <v>1</v>
      </c>
      <c r="O120" s="199" t="s">
        <v>42</v>
      </c>
      <c r="P120" s="200">
        <f>I120+J120</f>
        <v>0</v>
      </c>
      <c r="Q120" s="200">
        <f>ROUND(I120*H120,2)</f>
        <v>0</v>
      </c>
      <c r="R120" s="200">
        <f>ROUND(J120*H120,2)</f>
        <v>0</v>
      </c>
      <c r="S120" s="88"/>
      <c r="T120" s="201">
        <f>S120*H120</f>
        <v>0</v>
      </c>
      <c r="U120" s="201">
        <v>0.023099999999999999</v>
      </c>
      <c r="V120" s="201">
        <f>U120*H120</f>
        <v>0.46199999999999997</v>
      </c>
      <c r="W120" s="201">
        <v>0</v>
      </c>
      <c r="X120" s="202">
        <f>W120*H120</f>
        <v>0</v>
      </c>
      <c r="Y120" s="35"/>
      <c r="Z120" s="35"/>
      <c r="AA120" s="35"/>
      <c r="AB120" s="35"/>
      <c r="AC120" s="35"/>
      <c r="AD120" s="35"/>
      <c r="AE120" s="35"/>
      <c r="AR120" s="203" t="s">
        <v>133</v>
      </c>
      <c r="AT120" s="203" t="s">
        <v>128</v>
      </c>
      <c r="AU120" s="203" t="s">
        <v>79</v>
      </c>
      <c r="AY120" s="14" t="s">
        <v>134</v>
      </c>
      <c r="BE120" s="204">
        <f>IF(O120="základní",K120,0)</f>
        <v>0</v>
      </c>
      <c r="BF120" s="204">
        <f>IF(O120="snížená",K120,0)</f>
        <v>0</v>
      </c>
      <c r="BG120" s="204">
        <f>IF(O120="zákl. přenesená",K120,0)</f>
        <v>0</v>
      </c>
      <c r="BH120" s="204">
        <f>IF(O120="sníž. přenesená",K120,0)</f>
        <v>0</v>
      </c>
      <c r="BI120" s="204">
        <f>IF(O120="nulová",K120,0)</f>
        <v>0</v>
      </c>
      <c r="BJ120" s="14" t="s">
        <v>87</v>
      </c>
      <c r="BK120" s="204">
        <f>ROUND(P120*H120,2)</f>
        <v>0</v>
      </c>
      <c r="BL120" s="14" t="s">
        <v>135</v>
      </c>
      <c r="BM120" s="203" t="s">
        <v>147</v>
      </c>
    </row>
    <row r="121" s="2" customFormat="1">
      <c r="A121" s="35"/>
      <c r="B121" s="36"/>
      <c r="C121" s="37"/>
      <c r="D121" s="205" t="s">
        <v>148</v>
      </c>
      <c r="E121" s="37"/>
      <c r="F121" s="206" t="s">
        <v>149</v>
      </c>
      <c r="G121" s="37"/>
      <c r="H121" s="37"/>
      <c r="I121" s="207"/>
      <c r="J121" s="207"/>
      <c r="K121" s="37"/>
      <c r="L121" s="37"/>
      <c r="M121" s="41"/>
      <c r="N121" s="208"/>
      <c r="O121" s="209"/>
      <c r="P121" s="88"/>
      <c r="Q121" s="88"/>
      <c r="R121" s="88"/>
      <c r="S121" s="88"/>
      <c r="T121" s="88"/>
      <c r="U121" s="88"/>
      <c r="V121" s="88"/>
      <c r="W121" s="88"/>
      <c r="X121" s="89"/>
      <c r="Y121" s="35"/>
      <c r="Z121" s="35"/>
      <c r="AA121" s="35"/>
      <c r="AB121" s="35"/>
      <c r="AC121" s="35"/>
      <c r="AD121" s="35"/>
      <c r="AE121" s="35"/>
      <c r="AT121" s="14" t="s">
        <v>148</v>
      </c>
      <c r="AU121" s="14" t="s">
        <v>79</v>
      </c>
    </row>
    <row r="122" s="2" customFormat="1" ht="24.15" customHeight="1">
      <c r="A122" s="35"/>
      <c r="B122" s="36"/>
      <c r="C122" s="189" t="s">
        <v>150</v>
      </c>
      <c r="D122" s="189" t="s">
        <v>128</v>
      </c>
      <c r="E122" s="190" t="s">
        <v>151</v>
      </c>
      <c r="F122" s="191" t="s">
        <v>152</v>
      </c>
      <c r="G122" s="192" t="s">
        <v>131</v>
      </c>
      <c r="H122" s="193">
        <v>20</v>
      </c>
      <c r="I122" s="194"/>
      <c r="J122" s="195"/>
      <c r="K122" s="196">
        <f>ROUND(P122*H122,2)</f>
        <v>0</v>
      </c>
      <c r="L122" s="191" t="s">
        <v>132</v>
      </c>
      <c r="M122" s="197"/>
      <c r="N122" s="198" t="s">
        <v>1</v>
      </c>
      <c r="O122" s="199" t="s">
        <v>42</v>
      </c>
      <c r="P122" s="200">
        <f>I122+J122</f>
        <v>0</v>
      </c>
      <c r="Q122" s="200">
        <f>ROUND(I122*H122,2)</f>
        <v>0</v>
      </c>
      <c r="R122" s="200">
        <f>ROUND(J122*H122,2)</f>
        <v>0</v>
      </c>
      <c r="S122" s="88"/>
      <c r="T122" s="201">
        <f>S122*H122</f>
        <v>0</v>
      </c>
      <c r="U122" s="201">
        <v>0.0041000000000000003</v>
      </c>
      <c r="V122" s="201">
        <f>U122*H122</f>
        <v>0.082000000000000003</v>
      </c>
      <c r="W122" s="201">
        <v>0</v>
      </c>
      <c r="X122" s="202">
        <f>W122*H122</f>
        <v>0</v>
      </c>
      <c r="Y122" s="35"/>
      <c r="Z122" s="35"/>
      <c r="AA122" s="35"/>
      <c r="AB122" s="35"/>
      <c r="AC122" s="35"/>
      <c r="AD122" s="35"/>
      <c r="AE122" s="35"/>
      <c r="AR122" s="203" t="s">
        <v>133</v>
      </c>
      <c r="AT122" s="203" t="s">
        <v>128</v>
      </c>
      <c r="AU122" s="203" t="s">
        <v>79</v>
      </c>
      <c r="AY122" s="14" t="s">
        <v>134</v>
      </c>
      <c r="BE122" s="204">
        <f>IF(O122="základní",K122,0)</f>
        <v>0</v>
      </c>
      <c r="BF122" s="204">
        <f>IF(O122="snížená",K122,0)</f>
        <v>0</v>
      </c>
      <c r="BG122" s="204">
        <f>IF(O122="zákl. přenesená",K122,0)</f>
        <v>0</v>
      </c>
      <c r="BH122" s="204">
        <f>IF(O122="sníž. přenesená",K122,0)</f>
        <v>0</v>
      </c>
      <c r="BI122" s="204">
        <f>IF(O122="nulová",K122,0)</f>
        <v>0</v>
      </c>
      <c r="BJ122" s="14" t="s">
        <v>87</v>
      </c>
      <c r="BK122" s="204">
        <f>ROUND(P122*H122,2)</f>
        <v>0</v>
      </c>
      <c r="BL122" s="14" t="s">
        <v>135</v>
      </c>
      <c r="BM122" s="203" t="s">
        <v>153</v>
      </c>
    </row>
    <row r="123" s="2" customFormat="1">
      <c r="A123" s="35"/>
      <c r="B123" s="36"/>
      <c r="C123" s="37"/>
      <c r="D123" s="205" t="s">
        <v>148</v>
      </c>
      <c r="E123" s="37"/>
      <c r="F123" s="206" t="s">
        <v>154</v>
      </c>
      <c r="G123" s="37"/>
      <c r="H123" s="37"/>
      <c r="I123" s="207"/>
      <c r="J123" s="207"/>
      <c r="K123" s="37"/>
      <c r="L123" s="37"/>
      <c r="M123" s="41"/>
      <c r="N123" s="208"/>
      <c r="O123" s="209"/>
      <c r="P123" s="88"/>
      <c r="Q123" s="88"/>
      <c r="R123" s="88"/>
      <c r="S123" s="88"/>
      <c r="T123" s="88"/>
      <c r="U123" s="88"/>
      <c r="V123" s="88"/>
      <c r="W123" s="88"/>
      <c r="X123" s="89"/>
      <c r="Y123" s="35"/>
      <c r="Z123" s="35"/>
      <c r="AA123" s="35"/>
      <c r="AB123" s="35"/>
      <c r="AC123" s="35"/>
      <c r="AD123" s="35"/>
      <c r="AE123" s="35"/>
      <c r="AT123" s="14" t="s">
        <v>148</v>
      </c>
      <c r="AU123" s="14" t="s">
        <v>79</v>
      </c>
    </row>
    <row r="124" s="2" customFormat="1" ht="24.15" customHeight="1">
      <c r="A124" s="35"/>
      <c r="B124" s="36"/>
      <c r="C124" s="189" t="s">
        <v>155</v>
      </c>
      <c r="D124" s="189" t="s">
        <v>128</v>
      </c>
      <c r="E124" s="190" t="s">
        <v>156</v>
      </c>
      <c r="F124" s="191" t="s">
        <v>157</v>
      </c>
      <c r="G124" s="192" t="s">
        <v>158</v>
      </c>
      <c r="H124" s="193">
        <v>1</v>
      </c>
      <c r="I124" s="194"/>
      <c r="J124" s="195"/>
      <c r="K124" s="196">
        <f>ROUND(P124*H124,2)</f>
        <v>0</v>
      </c>
      <c r="L124" s="191" t="s">
        <v>132</v>
      </c>
      <c r="M124" s="197"/>
      <c r="N124" s="198" t="s">
        <v>1</v>
      </c>
      <c r="O124" s="199" t="s">
        <v>42</v>
      </c>
      <c r="P124" s="200">
        <f>I124+J124</f>
        <v>0</v>
      </c>
      <c r="Q124" s="200">
        <f>ROUND(I124*H124,2)</f>
        <v>0</v>
      </c>
      <c r="R124" s="200">
        <f>ROUND(J124*H124,2)</f>
        <v>0</v>
      </c>
      <c r="S124" s="88"/>
      <c r="T124" s="201">
        <f>S124*H124</f>
        <v>0</v>
      </c>
      <c r="U124" s="201">
        <v>0.064000000000000001</v>
      </c>
      <c r="V124" s="201">
        <f>U124*H124</f>
        <v>0.064000000000000001</v>
      </c>
      <c r="W124" s="201">
        <v>0</v>
      </c>
      <c r="X124" s="202">
        <f>W124*H124</f>
        <v>0</v>
      </c>
      <c r="Y124" s="35"/>
      <c r="Z124" s="35"/>
      <c r="AA124" s="35"/>
      <c r="AB124" s="35"/>
      <c r="AC124" s="35"/>
      <c r="AD124" s="35"/>
      <c r="AE124" s="35"/>
      <c r="AR124" s="203" t="s">
        <v>133</v>
      </c>
      <c r="AT124" s="203" t="s">
        <v>128</v>
      </c>
      <c r="AU124" s="203" t="s">
        <v>79</v>
      </c>
      <c r="AY124" s="14" t="s">
        <v>134</v>
      </c>
      <c r="BE124" s="204">
        <f>IF(O124="základní",K124,0)</f>
        <v>0</v>
      </c>
      <c r="BF124" s="204">
        <f>IF(O124="snížená",K124,0)</f>
        <v>0</v>
      </c>
      <c r="BG124" s="204">
        <f>IF(O124="zákl. přenesená",K124,0)</f>
        <v>0</v>
      </c>
      <c r="BH124" s="204">
        <f>IF(O124="sníž. přenesená",K124,0)</f>
        <v>0</v>
      </c>
      <c r="BI124" s="204">
        <f>IF(O124="nulová",K124,0)</f>
        <v>0</v>
      </c>
      <c r="BJ124" s="14" t="s">
        <v>87</v>
      </c>
      <c r="BK124" s="204">
        <f>ROUND(P124*H124,2)</f>
        <v>0</v>
      </c>
      <c r="BL124" s="14" t="s">
        <v>135</v>
      </c>
      <c r="BM124" s="203" t="s">
        <v>159</v>
      </c>
    </row>
    <row r="125" s="2" customFormat="1">
      <c r="A125" s="35"/>
      <c r="B125" s="36"/>
      <c r="C125" s="37"/>
      <c r="D125" s="205" t="s">
        <v>148</v>
      </c>
      <c r="E125" s="37"/>
      <c r="F125" s="206" t="s">
        <v>160</v>
      </c>
      <c r="G125" s="37"/>
      <c r="H125" s="37"/>
      <c r="I125" s="207"/>
      <c r="J125" s="207"/>
      <c r="K125" s="37"/>
      <c r="L125" s="37"/>
      <c r="M125" s="41"/>
      <c r="N125" s="208"/>
      <c r="O125" s="209"/>
      <c r="P125" s="88"/>
      <c r="Q125" s="88"/>
      <c r="R125" s="88"/>
      <c r="S125" s="88"/>
      <c r="T125" s="88"/>
      <c r="U125" s="88"/>
      <c r="V125" s="88"/>
      <c r="W125" s="88"/>
      <c r="X125" s="89"/>
      <c r="Y125" s="35"/>
      <c r="Z125" s="35"/>
      <c r="AA125" s="35"/>
      <c r="AB125" s="35"/>
      <c r="AC125" s="35"/>
      <c r="AD125" s="35"/>
      <c r="AE125" s="35"/>
      <c r="AT125" s="14" t="s">
        <v>148</v>
      </c>
      <c r="AU125" s="14" t="s">
        <v>79</v>
      </c>
    </row>
    <row r="126" s="2" customFormat="1" ht="24.15" customHeight="1">
      <c r="A126" s="35"/>
      <c r="B126" s="36"/>
      <c r="C126" s="189" t="s">
        <v>161</v>
      </c>
      <c r="D126" s="189" t="s">
        <v>128</v>
      </c>
      <c r="E126" s="190" t="s">
        <v>162</v>
      </c>
      <c r="F126" s="191" t="s">
        <v>163</v>
      </c>
      <c r="G126" s="192" t="s">
        <v>164</v>
      </c>
      <c r="H126" s="193">
        <v>20</v>
      </c>
      <c r="I126" s="194"/>
      <c r="J126" s="195"/>
      <c r="K126" s="196">
        <f>ROUND(P126*H126,2)</f>
        <v>0</v>
      </c>
      <c r="L126" s="191" t="s">
        <v>132</v>
      </c>
      <c r="M126" s="197"/>
      <c r="N126" s="198" t="s">
        <v>1</v>
      </c>
      <c r="O126" s="199" t="s">
        <v>42</v>
      </c>
      <c r="P126" s="200">
        <f>I126+J126</f>
        <v>0</v>
      </c>
      <c r="Q126" s="200">
        <f>ROUND(I126*H126,2)</f>
        <v>0</v>
      </c>
      <c r="R126" s="200">
        <f>ROUND(J126*H126,2)</f>
        <v>0</v>
      </c>
      <c r="S126" s="88"/>
      <c r="T126" s="201">
        <f>S126*H126</f>
        <v>0</v>
      </c>
      <c r="U126" s="201">
        <v>2.4289999999999998</v>
      </c>
      <c r="V126" s="201">
        <f>U126*H126</f>
        <v>48.579999999999998</v>
      </c>
      <c r="W126" s="201">
        <v>0</v>
      </c>
      <c r="X126" s="202">
        <f>W126*H126</f>
        <v>0</v>
      </c>
      <c r="Y126" s="35"/>
      <c r="Z126" s="35"/>
      <c r="AA126" s="35"/>
      <c r="AB126" s="35"/>
      <c r="AC126" s="35"/>
      <c r="AD126" s="35"/>
      <c r="AE126" s="35"/>
      <c r="AR126" s="203" t="s">
        <v>133</v>
      </c>
      <c r="AT126" s="203" t="s">
        <v>128</v>
      </c>
      <c r="AU126" s="203" t="s">
        <v>79</v>
      </c>
      <c r="AY126" s="14" t="s">
        <v>134</v>
      </c>
      <c r="BE126" s="204">
        <f>IF(O126="základní",K126,0)</f>
        <v>0</v>
      </c>
      <c r="BF126" s="204">
        <f>IF(O126="snížená",K126,0)</f>
        <v>0</v>
      </c>
      <c r="BG126" s="204">
        <f>IF(O126="zákl. přenesená",K126,0)</f>
        <v>0</v>
      </c>
      <c r="BH126" s="204">
        <f>IF(O126="sníž. přenesená",K126,0)</f>
        <v>0</v>
      </c>
      <c r="BI126" s="204">
        <f>IF(O126="nulová",K126,0)</f>
        <v>0</v>
      </c>
      <c r="BJ126" s="14" t="s">
        <v>87</v>
      </c>
      <c r="BK126" s="204">
        <f>ROUND(P126*H126,2)</f>
        <v>0</v>
      </c>
      <c r="BL126" s="14" t="s">
        <v>135</v>
      </c>
      <c r="BM126" s="203" t="s">
        <v>165</v>
      </c>
    </row>
    <row r="127" s="2" customFormat="1" ht="24.15" customHeight="1">
      <c r="A127" s="35"/>
      <c r="B127" s="36"/>
      <c r="C127" s="189" t="s">
        <v>133</v>
      </c>
      <c r="D127" s="189" t="s">
        <v>128</v>
      </c>
      <c r="E127" s="190" t="s">
        <v>166</v>
      </c>
      <c r="F127" s="191" t="s">
        <v>167</v>
      </c>
      <c r="G127" s="192" t="s">
        <v>168</v>
      </c>
      <c r="H127" s="193">
        <v>25</v>
      </c>
      <c r="I127" s="194"/>
      <c r="J127" s="195"/>
      <c r="K127" s="196">
        <f>ROUND(P127*H127,2)</f>
        <v>0</v>
      </c>
      <c r="L127" s="191" t="s">
        <v>132</v>
      </c>
      <c r="M127" s="197"/>
      <c r="N127" s="198" t="s">
        <v>1</v>
      </c>
      <c r="O127" s="199" t="s">
        <v>42</v>
      </c>
      <c r="P127" s="200">
        <f>I127+J127</f>
        <v>0</v>
      </c>
      <c r="Q127" s="200">
        <f>ROUND(I127*H127,2)</f>
        <v>0</v>
      </c>
      <c r="R127" s="200">
        <f>ROUND(J127*H127,2)</f>
        <v>0</v>
      </c>
      <c r="S127" s="88"/>
      <c r="T127" s="201">
        <f>S127*H127</f>
        <v>0</v>
      </c>
      <c r="U127" s="201">
        <v>0.001</v>
      </c>
      <c r="V127" s="201">
        <f>U127*H127</f>
        <v>0.025000000000000001</v>
      </c>
      <c r="W127" s="201">
        <v>0</v>
      </c>
      <c r="X127" s="202">
        <f>W127*H127</f>
        <v>0</v>
      </c>
      <c r="Y127" s="35"/>
      <c r="Z127" s="35"/>
      <c r="AA127" s="35"/>
      <c r="AB127" s="35"/>
      <c r="AC127" s="35"/>
      <c r="AD127" s="35"/>
      <c r="AE127" s="35"/>
      <c r="AR127" s="203" t="s">
        <v>133</v>
      </c>
      <c r="AT127" s="203" t="s">
        <v>128</v>
      </c>
      <c r="AU127" s="203" t="s">
        <v>79</v>
      </c>
      <c r="AY127" s="14" t="s">
        <v>134</v>
      </c>
      <c r="BE127" s="204">
        <f>IF(O127="základní",K127,0)</f>
        <v>0</v>
      </c>
      <c r="BF127" s="204">
        <f>IF(O127="snížená",K127,0)</f>
        <v>0</v>
      </c>
      <c r="BG127" s="204">
        <f>IF(O127="zákl. přenesená",K127,0)</f>
        <v>0</v>
      </c>
      <c r="BH127" s="204">
        <f>IF(O127="sníž. přenesená",K127,0)</f>
        <v>0</v>
      </c>
      <c r="BI127" s="204">
        <f>IF(O127="nulová",K127,0)</f>
        <v>0</v>
      </c>
      <c r="BJ127" s="14" t="s">
        <v>87</v>
      </c>
      <c r="BK127" s="204">
        <f>ROUND(P127*H127,2)</f>
        <v>0</v>
      </c>
      <c r="BL127" s="14" t="s">
        <v>135</v>
      </c>
      <c r="BM127" s="203" t="s">
        <v>169</v>
      </c>
    </row>
    <row r="128" s="2" customFormat="1">
      <c r="A128" s="35"/>
      <c r="B128" s="36"/>
      <c r="C128" s="37"/>
      <c r="D128" s="205" t="s">
        <v>148</v>
      </c>
      <c r="E128" s="37"/>
      <c r="F128" s="206" t="s">
        <v>170</v>
      </c>
      <c r="G128" s="37"/>
      <c r="H128" s="37"/>
      <c r="I128" s="207"/>
      <c r="J128" s="207"/>
      <c r="K128" s="37"/>
      <c r="L128" s="37"/>
      <c r="M128" s="41"/>
      <c r="N128" s="208"/>
      <c r="O128" s="209"/>
      <c r="P128" s="88"/>
      <c r="Q128" s="88"/>
      <c r="R128" s="88"/>
      <c r="S128" s="88"/>
      <c r="T128" s="88"/>
      <c r="U128" s="88"/>
      <c r="V128" s="88"/>
      <c r="W128" s="88"/>
      <c r="X128" s="89"/>
      <c r="Y128" s="35"/>
      <c r="Z128" s="35"/>
      <c r="AA128" s="35"/>
      <c r="AB128" s="35"/>
      <c r="AC128" s="35"/>
      <c r="AD128" s="35"/>
      <c r="AE128" s="35"/>
      <c r="AT128" s="14" t="s">
        <v>148</v>
      </c>
      <c r="AU128" s="14" t="s">
        <v>79</v>
      </c>
    </row>
    <row r="129" s="2" customFormat="1" ht="24.15" customHeight="1">
      <c r="A129" s="35"/>
      <c r="B129" s="36"/>
      <c r="C129" s="189" t="s">
        <v>171</v>
      </c>
      <c r="D129" s="189" t="s">
        <v>128</v>
      </c>
      <c r="E129" s="190" t="s">
        <v>172</v>
      </c>
      <c r="F129" s="191" t="s">
        <v>173</v>
      </c>
      <c r="G129" s="192" t="s">
        <v>168</v>
      </c>
      <c r="H129" s="193">
        <v>25</v>
      </c>
      <c r="I129" s="194"/>
      <c r="J129" s="195"/>
      <c r="K129" s="196">
        <f>ROUND(P129*H129,2)</f>
        <v>0</v>
      </c>
      <c r="L129" s="191" t="s">
        <v>132</v>
      </c>
      <c r="M129" s="197"/>
      <c r="N129" s="198" t="s">
        <v>1</v>
      </c>
      <c r="O129" s="199" t="s">
        <v>42</v>
      </c>
      <c r="P129" s="200">
        <f>I129+J129</f>
        <v>0</v>
      </c>
      <c r="Q129" s="200">
        <f>ROUND(I129*H129,2)</f>
        <v>0</v>
      </c>
      <c r="R129" s="200">
        <f>ROUND(J129*H129,2)</f>
        <v>0</v>
      </c>
      <c r="S129" s="88"/>
      <c r="T129" s="201">
        <f>S129*H129</f>
        <v>0</v>
      </c>
      <c r="U129" s="201">
        <v>0.001</v>
      </c>
      <c r="V129" s="201">
        <f>U129*H129</f>
        <v>0.025000000000000001</v>
      </c>
      <c r="W129" s="201">
        <v>0</v>
      </c>
      <c r="X129" s="202">
        <f>W129*H129</f>
        <v>0</v>
      </c>
      <c r="Y129" s="35"/>
      <c r="Z129" s="35"/>
      <c r="AA129" s="35"/>
      <c r="AB129" s="35"/>
      <c r="AC129" s="35"/>
      <c r="AD129" s="35"/>
      <c r="AE129" s="35"/>
      <c r="AR129" s="203" t="s">
        <v>133</v>
      </c>
      <c r="AT129" s="203" t="s">
        <v>128</v>
      </c>
      <c r="AU129" s="203" t="s">
        <v>79</v>
      </c>
      <c r="AY129" s="14" t="s">
        <v>134</v>
      </c>
      <c r="BE129" s="204">
        <f>IF(O129="základní",K129,0)</f>
        <v>0</v>
      </c>
      <c r="BF129" s="204">
        <f>IF(O129="snížená",K129,0)</f>
        <v>0</v>
      </c>
      <c r="BG129" s="204">
        <f>IF(O129="zákl. přenesená",K129,0)</f>
        <v>0</v>
      </c>
      <c r="BH129" s="204">
        <f>IF(O129="sníž. přenesená",K129,0)</f>
        <v>0</v>
      </c>
      <c r="BI129" s="204">
        <f>IF(O129="nulová",K129,0)</f>
        <v>0</v>
      </c>
      <c r="BJ129" s="14" t="s">
        <v>87</v>
      </c>
      <c r="BK129" s="204">
        <f>ROUND(P129*H129,2)</f>
        <v>0</v>
      </c>
      <c r="BL129" s="14" t="s">
        <v>135</v>
      </c>
      <c r="BM129" s="203" t="s">
        <v>174</v>
      </c>
    </row>
    <row r="130" s="2" customFormat="1" ht="24.15" customHeight="1">
      <c r="A130" s="35"/>
      <c r="B130" s="36"/>
      <c r="C130" s="189" t="s">
        <v>175</v>
      </c>
      <c r="D130" s="189" t="s">
        <v>128</v>
      </c>
      <c r="E130" s="190" t="s">
        <v>176</v>
      </c>
      <c r="F130" s="191" t="s">
        <v>177</v>
      </c>
      <c r="G130" s="192" t="s">
        <v>168</v>
      </c>
      <c r="H130" s="193">
        <v>25</v>
      </c>
      <c r="I130" s="194"/>
      <c r="J130" s="195"/>
      <c r="K130" s="196">
        <f>ROUND(P130*H130,2)</f>
        <v>0</v>
      </c>
      <c r="L130" s="191" t="s">
        <v>132</v>
      </c>
      <c r="M130" s="197"/>
      <c r="N130" s="198" t="s">
        <v>1</v>
      </c>
      <c r="O130" s="199" t="s">
        <v>42</v>
      </c>
      <c r="P130" s="200">
        <f>I130+J130</f>
        <v>0</v>
      </c>
      <c r="Q130" s="200">
        <f>ROUND(I130*H130,2)</f>
        <v>0</v>
      </c>
      <c r="R130" s="200">
        <f>ROUND(J130*H130,2)</f>
        <v>0</v>
      </c>
      <c r="S130" s="88"/>
      <c r="T130" s="201">
        <f>S130*H130</f>
        <v>0</v>
      </c>
      <c r="U130" s="201">
        <v>0.001</v>
      </c>
      <c r="V130" s="201">
        <f>U130*H130</f>
        <v>0.025000000000000001</v>
      </c>
      <c r="W130" s="201">
        <v>0</v>
      </c>
      <c r="X130" s="202">
        <f>W130*H130</f>
        <v>0</v>
      </c>
      <c r="Y130" s="35"/>
      <c r="Z130" s="35"/>
      <c r="AA130" s="35"/>
      <c r="AB130" s="35"/>
      <c r="AC130" s="35"/>
      <c r="AD130" s="35"/>
      <c r="AE130" s="35"/>
      <c r="AR130" s="203" t="s">
        <v>133</v>
      </c>
      <c r="AT130" s="203" t="s">
        <v>128</v>
      </c>
      <c r="AU130" s="203" t="s">
        <v>79</v>
      </c>
      <c r="AY130" s="14" t="s">
        <v>134</v>
      </c>
      <c r="BE130" s="204">
        <f>IF(O130="základní",K130,0)</f>
        <v>0</v>
      </c>
      <c r="BF130" s="204">
        <f>IF(O130="snížená",K130,0)</f>
        <v>0</v>
      </c>
      <c r="BG130" s="204">
        <f>IF(O130="zákl. přenesená",K130,0)</f>
        <v>0</v>
      </c>
      <c r="BH130" s="204">
        <f>IF(O130="sníž. přenesená",K130,0)</f>
        <v>0</v>
      </c>
      <c r="BI130" s="204">
        <f>IF(O130="nulová",K130,0)</f>
        <v>0</v>
      </c>
      <c r="BJ130" s="14" t="s">
        <v>87</v>
      </c>
      <c r="BK130" s="204">
        <f>ROUND(P130*H130,2)</f>
        <v>0</v>
      </c>
      <c r="BL130" s="14" t="s">
        <v>135</v>
      </c>
      <c r="BM130" s="203" t="s">
        <v>178</v>
      </c>
    </row>
    <row r="131" s="2" customFormat="1">
      <c r="A131" s="35"/>
      <c r="B131" s="36"/>
      <c r="C131" s="37"/>
      <c r="D131" s="205" t="s">
        <v>148</v>
      </c>
      <c r="E131" s="37"/>
      <c r="F131" s="206" t="s">
        <v>179</v>
      </c>
      <c r="G131" s="37"/>
      <c r="H131" s="37"/>
      <c r="I131" s="207"/>
      <c r="J131" s="207"/>
      <c r="K131" s="37"/>
      <c r="L131" s="37"/>
      <c r="M131" s="41"/>
      <c r="N131" s="208"/>
      <c r="O131" s="209"/>
      <c r="P131" s="88"/>
      <c r="Q131" s="88"/>
      <c r="R131" s="88"/>
      <c r="S131" s="88"/>
      <c r="T131" s="88"/>
      <c r="U131" s="88"/>
      <c r="V131" s="88"/>
      <c r="W131" s="88"/>
      <c r="X131" s="89"/>
      <c r="Y131" s="35"/>
      <c r="Z131" s="35"/>
      <c r="AA131" s="35"/>
      <c r="AB131" s="35"/>
      <c r="AC131" s="35"/>
      <c r="AD131" s="35"/>
      <c r="AE131" s="35"/>
      <c r="AT131" s="14" t="s">
        <v>148</v>
      </c>
      <c r="AU131" s="14" t="s">
        <v>79</v>
      </c>
    </row>
    <row r="132" s="2" customFormat="1" ht="24.15" customHeight="1">
      <c r="A132" s="35"/>
      <c r="B132" s="36"/>
      <c r="C132" s="189" t="s">
        <v>180</v>
      </c>
      <c r="D132" s="189" t="s">
        <v>128</v>
      </c>
      <c r="E132" s="190" t="s">
        <v>181</v>
      </c>
      <c r="F132" s="191" t="s">
        <v>182</v>
      </c>
      <c r="G132" s="192" t="s">
        <v>131</v>
      </c>
      <c r="H132" s="193">
        <v>1</v>
      </c>
      <c r="I132" s="194"/>
      <c r="J132" s="195"/>
      <c r="K132" s="196">
        <f>ROUND(P132*H132,2)</f>
        <v>0</v>
      </c>
      <c r="L132" s="191" t="s">
        <v>132</v>
      </c>
      <c r="M132" s="197"/>
      <c r="N132" s="198" t="s">
        <v>1</v>
      </c>
      <c r="O132" s="199" t="s">
        <v>42</v>
      </c>
      <c r="P132" s="200">
        <f>I132+J132</f>
        <v>0</v>
      </c>
      <c r="Q132" s="200">
        <f>ROUND(I132*H132,2)</f>
        <v>0</v>
      </c>
      <c r="R132" s="200">
        <f>ROUND(J132*H132,2)</f>
        <v>0</v>
      </c>
      <c r="S132" s="88"/>
      <c r="T132" s="201">
        <f>S132*H132</f>
        <v>0</v>
      </c>
      <c r="U132" s="201">
        <v>0.154</v>
      </c>
      <c r="V132" s="201">
        <f>U132*H132</f>
        <v>0.154</v>
      </c>
      <c r="W132" s="201">
        <v>0</v>
      </c>
      <c r="X132" s="202">
        <f>W132*H132</f>
        <v>0</v>
      </c>
      <c r="Y132" s="35"/>
      <c r="Z132" s="35"/>
      <c r="AA132" s="35"/>
      <c r="AB132" s="35"/>
      <c r="AC132" s="35"/>
      <c r="AD132" s="35"/>
      <c r="AE132" s="35"/>
      <c r="AR132" s="203" t="s">
        <v>133</v>
      </c>
      <c r="AT132" s="203" t="s">
        <v>128</v>
      </c>
      <c r="AU132" s="203" t="s">
        <v>79</v>
      </c>
      <c r="AY132" s="14" t="s">
        <v>134</v>
      </c>
      <c r="BE132" s="204">
        <f>IF(O132="základní",K132,0)</f>
        <v>0</v>
      </c>
      <c r="BF132" s="204">
        <f>IF(O132="snížená",K132,0)</f>
        <v>0</v>
      </c>
      <c r="BG132" s="204">
        <f>IF(O132="zákl. přenesená",K132,0)</f>
        <v>0</v>
      </c>
      <c r="BH132" s="204">
        <f>IF(O132="sníž. přenesená",K132,0)</f>
        <v>0</v>
      </c>
      <c r="BI132" s="204">
        <f>IF(O132="nulová",K132,0)</f>
        <v>0</v>
      </c>
      <c r="BJ132" s="14" t="s">
        <v>87</v>
      </c>
      <c r="BK132" s="204">
        <f>ROUND(P132*H132,2)</f>
        <v>0</v>
      </c>
      <c r="BL132" s="14" t="s">
        <v>135</v>
      </c>
      <c r="BM132" s="203" t="s">
        <v>183</v>
      </c>
    </row>
    <row r="133" s="2" customFormat="1">
      <c r="A133" s="35"/>
      <c r="B133" s="36"/>
      <c r="C133" s="189" t="s">
        <v>184</v>
      </c>
      <c r="D133" s="189" t="s">
        <v>128</v>
      </c>
      <c r="E133" s="190" t="s">
        <v>185</v>
      </c>
      <c r="F133" s="191" t="s">
        <v>186</v>
      </c>
      <c r="G133" s="192" t="s">
        <v>143</v>
      </c>
      <c r="H133" s="193">
        <v>1</v>
      </c>
      <c r="I133" s="194"/>
      <c r="J133" s="195"/>
      <c r="K133" s="196">
        <f>ROUND(P133*H133,2)</f>
        <v>0</v>
      </c>
      <c r="L133" s="191" t="s">
        <v>132</v>
      </c>
      <c r="M133" s="197"/>
      <c r="N133" s="198" t="s">
        <v>1</v>
      </c>
      <c r="O133" s="199" t="s">
        <v>42</v>
      </c>
      <c r="P133" s="200">
        <f>I133+J133</f>
        <v>0</v>
      </c>
      <c r="Q133" s="200">
        <f>ROUND(I133*H133,2)</f>
        <v>0</v>
      </c>
      <c r="R133" s="200">
        <f>ROUND(J133*H133,2)</f>
        <v>0</v>
      </c>
      <c r="S133" s="88"/>
      <c r="T133" s="201">
        <f>S133*H133</f>
        <v>0</v>
      </c>
      <c r="U133" s="201">
        <v>1</v>
      </c>
      <c r="V133" s="201">
        <f>U133*H133</f>
        <v>1</v>
      </c>
      <c r="W133" s="201">
        <v>0</v>
      </c>
      <c r="X133" s="202">
        <f>W133*H133</f>
        <v>0</v>
      </c>
      <c r="Y133" s="35"/>
      <c r="Z133" s="35"/>
      <c r="AA133" s="35"/>
      <c r="AB133" s="35"/>
      <c r="AC133" s="35"/>
      <c r="AD133" s="35"/>
      <c r="AE133" s="35"/>
      <c r="AR133" s="203" t="s">
        <v>133</v>
      </c>
      <c r="AT133" s="203" t="s">
        <v>128</v>
      </c>
      <c r="AU133" s="203" t="s">
        <v>79</v>
      </c>
      <c r="AY133" s="14" t="s">
        <v>134</v>
      </c>
      <c r="BE133" s="204">
        <f>IF(O133="základní",K133,0)</f>
        <v>0</v>
      </c>
      <c r="BF133" s="204">
        <f>IF(O133="snížená",K133,0)</f>
        <v>0</v>
      </c>
      <c r="BG133" s="204">
        <f>IF(O133="zákl. přenesená",K133,0)</f>
        <v>0</v>
      </c>
      <c r="BH133" s="204">
        <f>IF(O133="sníž. přenesená",K133,0)</f>
        <v>0</v>
      </c>
      <c r="BI133" s="204">
        <f>IF(O133="nulová",K133,0)</f>
        <v>0</v>
      </c>
      <c r="BJ133" s="14" t="s">
        <v>87</v>
      </c>
      <c r="BK133" s="204">
        <f>ROUND(P133*H133,2)</f>
        <v>0</v>
      </c>
      <c r="BL133" s="14" t="s">
        <v>135</v>
      </c>
      <c r="BM133" s="203" t="s">
        <v>187</v>
      </c>
    </row>
    <row r="134" s="2" customFormat="1">
      <c r="A134" s="35"/>
      <c r="B134" s="36"/>
      <c r="C134" s="37"/>
      <c r="D134" s="205" t="s">
        <v>148</v>
      </c>
      <c r="E134" s="37"/>
      <c r="F134" s="206" t="s">
        <v>188</v>
      </c>
      <c r="G134" s="37"/>
      <c r="H134" s="37"/>
      <c r="I134" s="207"/>
      <c r="J134" s="207"/>
      <c r="K134" s="37"/>
      <c r="L134" s="37"/>
      <c r="M134" s="41"/>
      <c r="N134" s="208"/>
      <c r="O134" s="209"/>
      <c r="P134" s="88"/>
      <c r="Q134" s="88"/>
      <c r="R134" s="88"/>
      <c r="S134" s="88"/>
      <c r="T134" s="88"/>
      <c r="U134" s="88"/>
      <c r="V134" s="88"/>
      <c r="W134" s="88"/>
      <c r="X134" s="89"/>
      <c r="Y134" s="35"/>
      <c r="Z134" s="35"/>
      <c r="AA134" s="35"/>
      <c r="AB134" s="35"/>
      <c r="AC134" s="35"/>
      <c r="AD134" s="35"/>
      <c r="AE134" s="35"/>
      <c r="AT134" s="14" t="s">
        <v>148</v>
      </c>
      <c r="AU134" s="14" t="s">
        <v>79</v>
      </c>
    </row>
    <row r="135" s="2" customFormat="1" ht="24.15" customHeight="1">
      <c r="A135" s="35"/>
      <c r="B135" s="36"/>
      <c r="C135" s="189" t="s">
        <v>189</v>
      </c>
      <c r="D135" s="189" t="s">
        <v>128</v>
      </c>
      <c r="E135" s="190" t="s">
        <v>190</v>
      </c>
      <c r="F135" s="191" t="s">
        <v>191</v>
      </c>
      <c r="G135" s="192" t="s">
        <v>131</v>
      </c>
      <c r="H135" s="193">
        <v>20</v>
      </c>
      <c r="I135" s="194"/>
      <c r="J135" s="195"/>
      <c r="K135" s="196">
        <f>ROUND(P135*H135,2)</f>
        <v>0</v>
      </c>
      <c r="L135" s="191" t="s">
        <v>132</v>
      </c>
      <c r="M135" s="197"/>
      <c r="N135" s="198" t="s">
        <v>1</v>
      </c>
      <c r="O135" s="199" t="s">
        <v>42</v>
      </c>
      <c r="P135" s="200">
        <f>I135+J135</f>
        <v>0</v>
      </c>
      <c r="Q135" s="200">
        <f>ROUND(I135*H135,2)</f>
        <v>0</v>
      </c>
      <c r="R135" s="200">
        <f>ROUND(J135*H135,2)</f>
        <v>0</v>
      </c>
      <c r="S135" s="88"/>
      <c r="T135" s="201">
        <f>S135*H135</f>
        <v>0</v>
      </c>
      <c r="U135" s="201">
        <v>0.0035000000000000001</v>
      </c>
      <c r="V135" s="201">
        <f>U135*H135</f>
        <v>0.070000000000000007</v>
      </c>
      <c r="W135" s="201">
        <v>0</v>
      </c>
      <c r="X135" s="202">
        <f>W135*H135</f>
        <v>0</v>
      </c>
      <c r="Y135" s="35"/>
      <c r="Z135" s="35"/>
      <c r="AA135" s="35"/>
      <c r="AB135" s="35"/>
      <c r="AC135" s="35"/>
      <c r="AD135" s="35"/>
      <c r="AE135" s="35"/>
      <c r="AR135" s="203" t="s">
        <v>133</v>
      </c>
      <c r="AT135" s="203" t="s">
        <v>128</v>
      </c>
      <c r="AU135" s="203" t="s">
        <v>79</v>
      </c>
      <c r="AY135" s="14" t="s">
        <v>134</v>
      </c>
      <c r="BE135" s="204">
        <f>IF(O135="základní",K135,0)</f>
        <v>0</v>
      </c>
      <c r="BF135" s="204">
        <f>IF(O135="snížená",K135,0)</f>
        <v>0</v>
      </c>
      <c r="BG135" s="204">
        <f>IF(O135="zákl. přenesená",K135,0)</f>
        <v>0</v>
      </c>
      <c r="BH135" s="204">
        <f>IF(O135="sníž. přenesená",K135,0)</f>
        <v>0</v>
      </c>
      <c r="BI135" s="204">
        <f>IF(O135="nulová",K135,0)</f>
        <v>0</v>
      </c>
      <c r="BJ135" s="14" t="s">
        <v>87</v>
      </c>
      <c r="BK135" s="204">
        <f>ROUND(P135*H135,2)</f>
        <v>0</v>
      </c>
      <c r="BL135" s="14" t="s">
        <v>135</v>
      </c>
      <c r="BM135" s="203" t="s">
        <v>192</v>
      </c>
    </row>
    <row r="136" s="2" customFormat="1" ht="24.15" customHeight="1">
      <c r="A136" s="35"/>
      <c r="B136" s="36"/>
      <c r="C136" s="189" t="s">
        <v>193</v>
      </c>
      <c r="D136" s="189" t="s">
        <v>128</v>
      </c>
      <c r="E136" s="190" t="s">
        <v>194</v>
      </c>
      <c r="F136" s="191" t="s">
        <v>195</v>
      </c>
      <c r="G136" s="192" t="s">
        <v>131</v>
      </c>
      <c r="H136" s="193">
        <v>20</v>
      </c>
      <c r="I136" s="194"/>
      <c r="J136" s="195"/>
      <c r="K136" s="196">
        <f>ROUND(P136*H136,2)</f>
        <v>0</v>
      </c>
      <c r="L136" s="191" t="s">
        <v>132</v>
      </c>
      <c r="M136" s="197"/>
      <c r="N136" s="198" t="s">
        <v>1</v>
      </c>
      <c r="O136" s="199" t="s">
        <v>42</v>
      </c>
      <c r="P136" s="200">
        <f>I136+J136</f>
        <v>0</v>
      </c>
      <c r="Q136" s="200">
        <f>ROUND(I136*H136,2)</f>
        <v>0</v>
      </c>
      <c r="R136" s="200">
        <f>ROUND(J136*H136,2)</f>
        <v>0</v>
      </c>
      <c r="S136" s="88"/>
      <c r="T136" s="201">
        <f>S136*H136</f>
        <v>0</v>
      </c>
      <c r="U136" s="201">
        <v>0.0043</v>
      </c>
      <c r="V136" s="201">
        <f>U136*H136</f>
        <v>0.085999999999999993</v>
      </c>
      <c r="W136" s="201">
        <v>0</v>
      </c>
      <c r="X136" s="202">
        <f>W136*H136</f>
        <v>0</v>
      </c>
      <c r="Y136" s="35"/>
      <c r="Z136" s="35"/>
      <c r="AA136" s="35"/>
      <c r="AB136" s="35"/>
      <c r="AC136" s="35"/>
      <c r="AD136" s="35"/>
      <c r="AE136" s="35"/>
      <c r="AR136" s="203" t="s">
        <v>133</v>
      </c>
      <c r="AT136" s="203" t="s">
        <v>128</v>
      </c>
      <c r="AU136" s="203" t="s">
        <v>79</v>
      </c>
      <c r="AY136" s="14" t="s">
        <v>134</v>
      </c>
      <c r="BE136" s="204">
        <f>IF(O136="základní",K136,0)</f>
        <v>0</v>
      </c>
      <c r="BF136" s="204">
        <f>IF(O136="snížená",K136,0)</f>
        <v>0</v>
      </c>
      <c r="BG136" s="204">
        <f>IF(O136="zákl. přenesená",K136,0)</f>
        <v>0</v>
      </c>
      <c r="BH136" s="204">
        <f>IF(O136="sníž. přenesená",K136,0)</f>
        <v>0</v>
      </c>
      <c r="BI136" s="204">
        <f>IF(O136="nulová",K136,0)</f>
        <v>0</v>
      </c>
      <c r="BJ136" s="14" t="s">
        <v>87</v>
      </c>
      <c r="BK136" s="204">
        <f>ROUND(P136*H136,2)</f>
        <v>0</v>
      </c>
      <c r="BL136" s="14" t="s">
        <v>135</v>
      </c>
      <c r="BM136" s="203" t="s">
        <v>196</v>
      </c>
    </row>
    <row r="137" s="2" customFormat="1" ht="24.15" customHeight="1">
      <c r="A137" s="35"/>
      <c r="B137" s="36"/>
      <c r="C137" s="189" t="s">
        <v>9</v>
      </c>
      <c r="D137" s="189" t="s">
        <v>128</v>
      </c>
      <c r="E137" s="190" t="s">
        <v>197</v>
      </c>
      <c r="F137" s="191" t="s">
        <v>198</v>
      </c>
      <c r="G137" s="192" t="s">
        <v>131</v>
      </c>
      <c r="H137" s="193">
        <v>20</v>
      </c>
      <c r="I137" s="194"/>
      <c r="J137" s="195"/>
      <c r="K137" s="196">
        <f>ROUND(P137*H137,2)</f>
        <v>0</v>
      </c>
      <c r="L137" s="191" t="s">
        <v>132</v>
      </c>
      <c r="M137" s="197"/>
      <c r="N137" s="198" t="s">
        <v>1</v>
      </c>
      <c r="O137" s="199" t="s">
        <v>42</v>
      </c>
      <c r="P137" s="200">
        <f>I137+J137</f>
        <v>0</v>
      </c>
      <c r="Q137" s="200">
        <f>ROUND(I137*H137,2)</f>
        <v>0</v>
      </c>
      <c r="R137" s="200">
        <f>ROUND(J137*H137,2)</f>
        <v>0</v>
      </c>
      <c r="S137" s="88"/>
      <c r="T137" s="201">
        <f>S137*H137</f>
        <v>0</v>
      </c>
      <c r="U137" s="201">
        <v>0.0033999999999999998</v>
      </c>
      <c r="V137" s="201">
        <f>U137*H137</f>
        <v>0.067999999999999991</v>
      </c>
      <c r="W137" s="201">
        <v>0</v>
      </c>
      <c r="X137" s="202">
        <f>W137*H137</f>
        <v>0</v>
      </c>
      <c r="Y137" s="35"/>
      <c r="Z137" s="35"/>
      <c r="AA137" s="35"/>
      <c r="AB137" s="35"/>
      <c r="AC137" s="35"/>
      <c r="AD137" s="35"/>
      <c r="AE137" s="35"/>
      <c r="AR137" s="203" t="s">
        <v>133</v>
      </c>
      <c r="AT137" s="203" t="s">
        <v>128</v>
      </c>
      <c r="AU137" s="203" t="s">
        <v>79</v>
      </c>
      <c r="AY137" s="14" t="s">
        <v>134</v>
      </c>
      <c r="BE137" s="204">
        <f>IF(O137="základní",K137,0)</f>
        <v>0</v>
      </c>
      <c r="BF137" s="204">
        <f>IF(O137="snížená",K137,0)</f>
        <v>0</v>
      </c>
      <c r="BG137" s="204">
        <f>IF(O137="zákl. přenesená",K137,0)</f>
        <v>0</v>
      </c>
      <c r="BH137" s="204">
        <f>IF(O137="sníž. přenesená",K137,0)</f>
        <v>0</v>
      </c>
      <c r="BI137" s="204">
        <f>IF(O137="nulová",K137,0)</f>
        <v>0</v>
      </c>
      <c r="BJ137" s="14" t="s">
        <v>87</v>
      </c>
      <c r="BK137" s="204">
        <f>ROUND(P137*H137,2)</f>
        <v>0</v>
      </c>
      <c r="BL137" s="14" t="s">
        <v>135</v>
      </c>
      <c r="BM137" s="203" t="s">
        <v>199</v>
      </c>
    </row>
    <row r="138" s="2" customFormat="1" ht="24.15" customHeight="1">
      <c r="A138" s="35"/>
      <c r="B138" s="36"/>
      <c r="C138" s="189" t="s">
        <v>200</v>
      </c>
      <c r="D138" s="189" t="s">
        <v>128</v>
      </c>
      <c r="E138" s="190" t="s">
        <v>201</v>
      </c>
      <c r="F138" s="191" t="s">
        <v>202</v>
      </c>
      <c r="G138" s="192" t="s">
        <v>164</v>
      </c>
      <c r="H138" s="193">
        <v>15</v>
      </c>
      <c r="I138" s="194"/>
      <c r="J138" s="195"/>
      <c r="K138" s="196">
        <f>ROUND(P138*H138,2)</f>
        <v>0</v>
      </c>
      <c r="L138" s="191" t="s">
        <v>132</v>
      </c>
      <c r="M138" s="197"/>
      <c r="N138" s="198" t="s">
        <v>1</v>
      </c>
      <c r="O138" s="199" t="s">
        <v>42</v>
      </c>
      <c r="P138" s="200">
        <f>I138+J138</f>
        <v>0</v>
      </c>
      <c r="Q138" s="200">
        <f>ROUND(I138*H138,2)</f>
        <v>0</v>
      </c>
      <c r="R138" s="200">
        <f>ROUND(J138*H138,2)</f>
        <v>0</v>
      </c>
      <c r="S138" s="88"/>
      <c r="T138" s="201">
        <f>S138*H138</f>
        <v>0</v>
      </c>
      <c r="U138" s="201">
        <v>2.4500000000000002</v>
      </c>
      <c r="V138" s="201">
        <f>U138*H138</f>
        <v>36.75</v>
      </c>
      <c r="W138" s="201">
        <v>0</v>
      </c>
      <c r="X138" s="202">
        <f>W138*H138</f>
        <v>0</v>
      </c>
      <c r="Y138" s="35"/>
      <c r="Z138" s="35"/>
      <c r="AA138" s="35"/>
      <c r="AB138" s="35"/>
      <c r="AC138" s="35"/>
      <c r="AD138" s="35"/>
      <c r="AE138" s="35"/>
      <c r="AR138" s="203" t="s">
        <v>133</v>
      </c>
      <c r="AT138" s="203" t="s">
        <v>128</v>
      </c>
      <c r="AU138" s="203" t="s">
        <v>79</v>
      </c>
      <c r="AY138" s="14" t="s">
        <v>134</v>
      </c>
      <c r="BE138" s="204">
        <f>IF(O138="základní",K138,0)</f>
        <v>0</v>
      </c>
      <c r="BF138" s="204">
        <f>IF(O138="snížená",K138,0)</f>
        <v>0</v>
      </c>
      <c r="BG138" s="204">
        <f>IF(O138="zákl. přenesená",K138,0)</f>
        <v>0</v>
      </c>
      <c r="BH138" s="204">
        <f>IF(O138="sníž. přenesená",K138,0)</f>
        <v>0</v>
      </c>
      <c r="BI138" s="204">
        <f>IF(O138="nulová",K138,0)</f>
        <v>0</v>
      </c>
      <c r="BJ138" s="14" t="s">
        <v>87</v>
      </c>
      <c r="BK138" s="204">
        <f>ROUND(P138*H138,2)</f>
        <v>0</v>
      </c>
      <c r="BL138" s="14" t="s">
        <v>135</v>
      </c>
      <c r="BM138" s="203" t="s">
        <v>203</v>
      </c>
    </row>
    <row r="139" s="2" customFormat="1">
      <c r="A139" s="35"/>
      <c r="B139" s="36"/>
      <c r="C139" s="189" t="s">
        <v>204</v>
      </c>
      <c r="D139" s="189" t="s">
        <v>128</v>
      </c>
      <c r="E139" s="190" t="s">
        <v>205</v>
      </c>
      <c r="F139" s="191" t="s">
        <v>206</v>
      </c>
      <c r="G139" s="192" t="s">
        <v>158</v>
      </c>
      <c r="H139" s="193">
        <v>12</v>
      </c>
      <c r="I139" s="194"/>
      <c r="J139" s="195"/>
      <c r="K139" s="196">
        <f>ROUND(P139*H139,2)</f>
        <v>0</v>
      </c>
      <c r="L139" s="191" t="s">
        <v>132</v>
      </c>
      <c r="M139" s="197"/>
      <c r="N139" s="198" t="s">
        <v>1</v>
      </c>
      <c r="O139" s="199" t="s">
        <v>42</v>
      </c>
      <c r="P139" s="200">
        <f>I139+J139</f>
        <v>0</v>
      </c>
      <c r="Q139" s="200">
        <f>ROUND(I139*H139,2)</f>
        <v>0</v>
      </c>
      <c r="R139" s="200">
        <f>ROUND(J139*H139,2)</f>
        <v>0</v>
      </c>
      <c r="S139" s="88"/>
      <c r="T139" s="201">
        <f>S139*H139</f>
        <v>0</v>
      </c>
      <c r="U139" s="201">
        <v>0.13100000000000001</v>
      </c>
      <c r="V139" s="201">
        <f>U139*H139</f>
        <v>1.5720000000000001</v>
      </c>
      <c r="W139" s="201">
        <v>0</v>
      </c>
      <c r="X139" s="202">
        <f>W139*H139</f>
        <v>0</v>
      </c>
      <c r="Y139" s="35"/>
      <c r="Z139" s="35"/>
      <c r="AA139" s="35"/>
      <c r="AB139" s="35"/>
      <c r="AC139" s="35"/>
      <c r="AD139" s="35"/>
      <c r="AE139" s="35"/>
      <c r="AR139" s="203" t="s">
        <v>133</v>
      </c>
      <c r="AT139" s="203" t="s">
        <v>128</v>
      </c>
      <c r="AU139" s="203" t="s">
        <v>79</v>
      </c>
      <c r="AY139" s="14" t="s">
        <v>134</v>
      </c>
      <c r="BE139" s="204">
        <f>IF(O139="základní",K139,0)</f>
        <v>0</v>
      </c>
      <c r="BF139" s="204">
        <f>IF(O139="snížená",K139,0)</f>
        <v>0</v>
      </c>
      <c r="BG139" s="204">
        <f>IF(O139="zákl. přenesená",K139,0)</f>
        <v>0</v>
      </c>
      <c r="BH139" s="204">
        <f>IF(O139="sníž. přenesená",K139,0)</f>
        <v>0</v>
      </c>
      <c r="BI139" s="204">
        <f>IF(O139="nulová",K139,0)</f>
        <v>0</v>
      </c>
      <c r="BJ139" s="14" t="s">
        <v>87</v>
      </c>
      <c r="BK139" s="204">
        <f>ROUND(P139*H139,2)</f>
        <v>0</v>
      </c>
      <c r="BL139" s="14" t="s">
        <v>135</v>
      </c>
      <c r="BM139" s="203" t="s">
        <v>207</v>
      </c>
    </row>
    <row r="140" s="2" customFormat="1" ht="24.15" customHeight="1">
      <c r="A140" s="35"/>
      <c r="B140" s="36"/>
      <c r="C140" s="189" t="s">
        <v>208</v>
      </c>
      <c r="D140" s="189" t="s">
        <v>128</v>
      </c>
      <c r="E140" s="190" t="s">
        <v>209</v>
      </c>
      <c r="F140" s="191" t="s">
        <v>210</v>
      </c>
      <c r="G140" s="192" t="s">
        <v>211</v>
      </c>
      <c r="H140" s="193">
        <v>20</v>
      </c>
      <c r="I140" s="194"/>
      <c r="J140" s="195"/>
      <c r="K140" s="196">
        <f>ROUND(P140*H140,2)</f>
        <v>0</v>
      </c>
      <c r="L140" s="191" t="s">
        <v>132</v>
      </c>
      <c r="M140" s="197"/>
      <c r="N140" s="198" t="s">
        <v>1</v>
      </c>
      <c r="O140" s="199" t="s">
        <v>42</v>
      </c>
      <c r="P140" s="200">
        <f>I140+J140</f>
        <v>0</v>
      </c>
      <c r="Q140" s="200">
        <f>ROUND(I140*H140,2)</f>
        <v>0</v>
      </c>
      <c r="R140" s="200">
        <f>ROUND(J140*H140,2)</f>
        <v>0</v>
      </c>
      <c r="S140" s="88"/>
      <c r="T140" s="201">
        <f>S140*H140</f>
        <v>0</v>
      </c>
      <c r="U140" s="201">
        <v>0.028000000000000001</v>
      </c>
      <c r="V140" s="201">
        <f>U140*H140</f>
        <v>0.56000000000000005</v>
      </c>
      <c r="W140" s="201">
        <v>0</v>
      </c>
      <c r="X140" s="202">
        <f>W140*H140</f>
        <v>0</v>
      </c>
      <c r="Y140" s="35"/>
      <c r="Z140" s="35"/>
      <c r="AA140" s="35"/>
      <c r="AB140" s="35"/>
      <c r="AC140" s="35"/>
      <c r="AD140" s="35"/>
      <c r="AE140" s="35"/>
      <c r="AR140" s="203" t="s">
        <v>133</v>
      </c>
      <c r="AT140" s="203" t="s">
        <v>128</v>
      </c>
      <c r="AU140" s="203" t="s">
        <v>79</v>
      </c>
      <c r="AY140" s="14" t="s">
        <v>134</v>
      </c>
      <c r="BE140" s="204">
        <f>IF(O140="základní",K140,0)</f>
        <v>0</v>
      </c>
      <c r="BF140" s="204">
        <f>IF(O140="snížená",K140,0)</f>
        <v>0</v>
      </c>
      <c r="BG140" s="204">
        <f>IF(O140="zákl. přenesená",K140,0)</f>
        <v>0</v>
      </c>
      <c r="BH140" s="204">
        <f>IF(O140="sníž. přenesená",K140,0)</f>
        <v>0</v>
      </c>
      <c r="BI140" s="204">
        <f>IF(O140="nulová",K140,0)</f>
        <v>0</v>
      </c>
      <c r="BJ140" s="14" t="s">
        <v>87</v>
      </c>
      <c r="BK140" s="204">
        <f>ROUND(P140*H140,2)</f>
        <v>0</v>
      </c>
      <c r="BL140" s="14" t="s">
        <v>135</v>
      </c>
      <c r="BM140" s="203" t="s">
        <v>212</v>
      </c>
    </row>
    <row r="141" s="2" customFormat="1" ht="24.15" customHeight="1">
      <c r="A141" s="35"/>
      <c r="B141" s="36"/>
      <c r="C141" s="189" t="s">
        <v>213</v>
      </c>
      <c r="D141" s="189" t="s">
        <v>128</v>
      </c>
      <c r="E141" s="190" t="s">
        <v>214</v>
      </c>
      <c r="F141" s="191" t="s">
        <v>215</v>
      </c>
      <c r="G141" s="192" t="s">
        <v>211</v>
      </c>
      <c r="H141" s="193">
        <v>20</v>
      </c>
      <c r="I141" s="194"/>
      <c r="J141" s="195"/>
      <c r="K141" s="196">
        <f>ROUND(P141*H141,2)</f>
        <v>0</v>
      </c>
      <c r="L141" s="191" t="s">
        <v>132</v>
      </c>
      <c r="M141" s="197"/>
      <c r="N141" s="198" t="s">
        <v>1</v>
      </c>
      <c r="O141" s="199" t="s">
        <v>42</v>
      </c>
      <c r="P141" s="200">
        <f>I141+J141</f>
        <v>0</v>
      </c>
      <c r="Q141" s="200">
        <f>ROUND(I141*H141,2)</f>
        <v>0</v>
      </c>
      <c r="R141" s="200">
        <f>ROUND(J141*H141,2)</f>
        <v>0</v>
      </c>
      <c r="S141" s="88"/>
      <c r="T141" s="201">
        <f>S141*H141</f>
        <v>0</v>
      </c>
      <c r="U141" s="201">
        <v>0.10199999999999999</v>
      </c>
      <c r="V141" s="201">
        <f>U141*H141</f>
        <v>2.04</v>
      </c>
      <c r="W141" s="201">
        <v>0</v>
      </c>
      <c r="X141" s="202">
        <f>W141*H141</f>
        <v>0</v>
      </c>
      <c r="Y141" s="35"/>
      <c r="Z141" s="35"/>
      <c r="AA141" s="35"/>
      <c r="AB141" s="35"/>
      <c r="AC141" s="35"/>
      <c r="AD141" s="35"/>
      <c r="AE141" s="35"/>
      <c r="AR141" s="203" t="s">
        <v>133</v>
      </c>
      <c r="AT141" s="203" t="s">
        <v>128</v>
      </c>
      <c r="AU141" s="203" t="s">
        <v>79</v>
      </c>
      <c r="AY141" s="14" t="s">
        <v>134</v>
      </c>
      <c r="BE141" s="204">
        <f>IF(O141="základní",K141,0)</f>
        <v>0</v>
      </c>
      <c r="BF141" s="204">
        <f>IF(O141="snížená",K141,0)</f>
        <v>0</v>
      </c>
      <c r="BG141" s="204">
        <f>IF(O141="zákl. přenesená",K141,0)</f>
        <v>0</v>
      </c>
      <c r="BH141" s="204">
        <f>IF(O141="sníž. přenesená",K141,0)</f>
        <v>0</v>
      </c>
      <c r="BI141" s="204">
        <f>IF(O141="nulová",K141,0)</f>
        <v>0</v>
      </c>
      <c r="BJ141" s="14" t="s">
        <v>87</v>
      </c>
      <c r="BK141" s="204">
        <f>ROUND(P141*H141,2)</f>
        <v>0</v>
      </c>
      <c r="BL141" s="14" t="s">
        <v>135</v>
      </c>
      <c r="BM141" s="203" t="s">
        <v>216</v>
      </c>
    </row>
    <row r="142" s="2" customFormat="1" ht="37.8" customHeight="1">
      <c r="A142" s="35"/>
      <c r="B142" s="36"/>
      <c r="C142" s="189" t="s">
        <v>217</v>
      </c>
      <c r="D142" s="189" t="s">
        <v>128</v>
      </c>
      <c r="E142" s="190" t="s">
        <v>218</v>
      </c>
      <c r="F142" s="191" t="s">
        <v>219</v>
      </c>
      <c r="G142" s="192" t="s">
        <v>211</v>
      </c>
      <c r="H142" s="193">
        <v>50</v>
      </c>
      <c r="I142" s="194"/>
      <c r="J142" s="195"/>
      <c r="K142" s="196">
        <f>ROUND(P142*H142,2)</f>
        <v>0</v>
      </c>
      <c r="L142" s="191" t="s">
        <v>132</v>
      </c>
      <c r="M142" s="197"/>
      <c r="N142" s="198" t="s">
        <v>1</v>
      </c>
      <c r="O142" s="199" t="s">
        <v>42</v>
      </c>
      <c r="P142" s="200">
        <f>I142+J142</f>
        <v>0</v>
      </c>
      <c r="Q142" s="200">
        <f>ROUND(I142*H142,2)</f>
        <v>0</v>
      </c>
      <c r="R142" s="200">
        <f>ROUND(J142*H142,2)</f>
        <v>0</v>
      </c>
      <c r="S142" s="88"/>
      <c r="T142" s="201">
        <f>S142*H142</f>
        <v>0</v>
      </c>
      <c r="U142" s="201">
        <v>0.0012999999999999999</v>
      </c>
      <c r="V142" s="201">
        <f>U142*H142</f>
        <v>0.065000000000000002</v>
      </c>
      <c r="W142" s="201">
        <v>0</v>
      </c>
      <c r="X142" s="202">
        <f>W142*H142</f>
        <v>0</v>
      </c>
      <c r="Y142" s="35"/>
      <c r="Z142" s="35"/>
      <c r="AA142" s="35"/>
      <c r="AB142" s="35"/>
      <c r="AC142" s="35"/>
      <c r="AD142" s="35"/>
      <c r="AE142" s="35"/>
      <c r="AR142" s="203" t="s">
        <v>133</v>
      </c>
      <c r="AT142" s="203" t="s">
        <v>128</v>
      </c>
      <c r="AU142" s="203" t="s">
        <v>79</v>
      </c>
      <c r="AY142" s="14" t="s">
        <v>134</v>
      </c>
      <c r="BE142" s="204">
        <f>IF(O142="základní",K142,0)</f>
        <v>0</v>
      </c>
      <c r="BF142" s="204">
        <f>IF(O142="snížená",K142,0)</f>
        <v>0</v>
      </c>
      <c r="BG142" s="204">
        <f>IF(O142="zákl. přenesená",K142,0)</f>
        <v>0</v>
      </c>
      <c r="BH142" s="204">
        <f>IF(O142="sníž. přenesená",K142,0)</f>
        <v>0</v>
      </c>
      <c r="BI142" s="204">
        <f>IF(O142="nulová",K142,0)</f>
        <v>0</v>
      </c>
      <c r="BJ142" s="14" t="s">
        <v>87</v>
      </c>
      <c r="BK142" s="204">
        <f>ROUND(P142*H142,2)</f>
        <v>0</v>
      </c>
      <c r="BL142" s="14" t="s">
        <v>135</v>
      </c>
      <c r="BM142" s="203" t="s">
        <v>220</v>
      </c>
    </row>
    <row r="143" s="2" customFormat="1" ht="24.15" customHeight="1">
      <c r="A143" s="35"/>
      <c r="B143" s="36"/>
      <c r="C143" s="189" t="s">
        <v>8</v>
      </c>
      <c r="D143" s="189" t="s">
        <v>128</v>
      </c>
      <c r="E143" s="190" t="s">
        <v>221</v>
      </c>
      <c r="F143" s="191" t="s">
        <v>222</v>
      </c>
      <c r="G143" s="192" t="s">
        <v>211</v>
      </c>
      <c r="H143" s="193">
        <v>100</v>
      </c>
      <c r="I143" s="194"/>
      <c r="J143" s="195"/>
      <c r="K143" s="196">
        <f>ROUND(P143*H143,2)</f>
        <v>0</v>
      </c>
      <c r="L143" s="191" t="s">
        <v>132</v>
      </c>
      <c r="M143" s="197"/>
      <c r="N143" s="198" t="s">
        <v>1</v>
      </c>
      <c r="O143" s="199" t="s">
        <v>42</v>
      </c>
      <c r="P143" s="200">
        <f>I143+J143</f>
        <v>0</v>
      </c>
      <c r="Q143" s="200">
        <f>ROUND(I143*H143,2)</f>
        <v>0</v>
      </c>
      <c r="R143" s="200">
        <f>ROUND(J143*H143,2)</f>
        <v>0</v>
      </c>
      <c r="S143" s="88"/>
      <c r="T143" s="201">
        <f>S143*H143</f>
        <v>0</v>
      </c>
      <c r="U143" s="201">
        <v>0.0018</v>
      </c>
      <c r="V143" s="201">
        <f>U143*H143</f>
        <v>0.17999999999999999</v>
      </c>
      <c r="W143" s="201">
        <v>0</v>
      </c>
      <c r="X143" s="202">
        <f>W143*H143</f>
        <v>0</v>
      </c>
      <c r="Y143" s="35"/>
      <c r="Z143" s="35"/>
      <c r="AA143" s="35"/>
      <c r="AB143" s="35"/>
      <c r="AC143" s="35"/>
      <c r="AD143" s="35"/>
      <c r="AE143" s="35"/>
      <c r="AR143" s="203" t="s">
        <v>133</v>
      </c>
      <c r="AT143" s="203" t="s">
        <v>128</v>
      </c>
      <c r="AU143" s="203" t="s">
        <v>79</v>
      </c>
      <c r="AY143" s="14" t="s">
        <v>134</v>
      </c>
      <c r="BE143" s="204">
        <f>IF(O143="základní",K143,0)</f>
        <v>0</v>
      </c>
      <c r="BF143" s="204">
        <f>IF(O143="snížená",K143,0)</f>
        <v>0</v>
      </c>
      <c r="BG143" s="204">
        <f>IF(O143="zákl. přenesená",K143,0)</f>
        <v>0</v>
      </c>
      <c r="BH143" s="204">
        <f>IF(O143="sníž. přenesená",K143,0)</f>
        <v>0</v>
      </c>
      <c r="BI143" s="204">
        <f>IF(O143="nulová",K143,0)</f>
        <v>0</v>
      </c>
      <c r="BJ143" s="14" t="s">
        <v>87</v>
      </c>
      <c r="BK143" s="204">
        <f>ROUND(P143*H143,2)</f>
        <v>0</v>
      </c>
      <c r="BL143" s="14" t="s">
        <v>135</v>
      </c>
      <c r="BM143" s="203" t="s">
        <v>223</v>
      </c>
    </row>
    <row r="144" s="2" customFormat="1" ht="24.15" customHeight="1">
      <c r="A144" s="35"/>
      <c r="B144" s="36"/>
      <c r="C144" s="189" t="s">
        <v>224</v>
      </c>
      <c r="D144" s="189" t="s">
        <v>128</v>
      </c>
      <c r="E144" s="190" t="s">
        <v>225</v>
      </c>
      <c r="F144" s="191" t="s">
        <v>226</v>
      </c>
      <c r="G144" s="192" t="s">
        <v>211</v>
      </c>
      <c r="H144" s="193">
        <v>250</v>
      </c>
      <c r="I144" s="194"/>
      <c r="J144" s="195"/>
      <c r="K144" s="196">
        <f>ROUND(P144*H144,2)</f>
        <v>0</v>
      </c>
      <c r="L144" s="191" t="s">
        <v>132</v>
      </c>
      <c r="M144" s="197"/>
      <c r="N144" s="198" t="s">
        <v>1</v>
      </c>
      <c r="O144" s="199" t="s">
        <v>42</v>
      </c>
      <c r="P144" s="200">
        <f>I144+J144</f>
        <v>0</v>
      </c>
      <c r="Q144" s="200">
        <f>ROUND(I144*H144,2)</f>
        <v>0</v>
      </c>
      <c r="R144" s="200">
        <f>ROUND(J144*H144,2)</f>
        <v>0</v>
      </c>
      <c r="S144" s="88"/>
      <c r="T144" s="201">
        <f>S144*H144</f>
        <v>0</v>
      </c>
      <c r="U144" s="201">
        <v>4.0000000000000003E-05</v>
      </c>
      <c r="V144" s="201">
        <f>U144*H144</f>
        <v>0.01</v>
      </c>
      <c r="W144" s="201">
        <v>0</v>
      </c>
      <c r="X144" s="202">
        <f>W144*H144</f>
        <v>0</v>
      </c>
      <c r="Y144" s="35"/>
      <c r="Z144" s="35"/>
      <c r="AA144" s="35"/>
      <c r="AB144" s="35"/>
      <c r="AC144" s="35"/>
      <c r="AD144" s="35"/>
      <c r="AE144" s="35"/>
      <c r="AR144" s="203" t="s">
        <v>133</v>
      </c>
      <c r="AT144" s="203" t="s">
        <v>128</v>
      </c>
      <c r="AU144" s="203" t="s">
        <v>79</v>
      </c>
      <c r="AY144" s="14" t="s">
        <v>134</v>
      </c>
      <c r="BE144" s="204">
        <f>IF(O144="základní",K144,0)</f>
        <v>0</v>
      </c>
      <c r="BF144" s="204">
        <f>IF(O144="snížená",K144,0)</f>
        <v>0</v>
      </c>
      <c r="BG144" s="204">
        <f>IF(O144="zákl. přenesená",K144,0)</f>
        <v>0</v>
      </c>
      <c r="BH144" s="204">
        <f>IF(O144="sníž. přenesená",K144,0)</f>
        <v>0</v>
      </c>
      <c r="BI144" s="204">
        <f>IF(O144="nulová",K144,0)</f>
        <v>0</v>
      </c>
      <c r="BJ144" s="14" t="s">
        <v>87</v>
      </c>
      <c r="BK144" s="204">
        <f>ROUND(P144*H144,2)</f>
        <v>0</v>
      </c>
      <c r="BL144" s="14" t="s">
        <v>135</v>
      </c>
      <c r="BM144" s="203" t="s">
        <v>227</v>
      </c>
    </row>
    <row r="145" s="2" customFormat="1" ht="24.15" customHeight="1">
      <c r="A145" s="35"/>
      <c r="B145" s="36"/>
      <c r="C145" s="189" t="s">
        <v>228</v>
      </c>
      <c r="D145" s="189" t="s">
        <v>128</v>
      </c>
      <c r="E145" s="190" t="s">
        <v>229</v>
      </c>
      <c r="F145" s="191" t="s">
        <v>230</v>
      </c>
      <c r="G145" s="192" t="s">
        <v>211</v>
      </c>
      <c r="H145" s="193">
        <v>200</v>
      </c>
      <c r="I145" s="194"/>
      <c r="J145" s="195"/>
      <c r="K145" s="196">
        <f>ROUND(P145*H145,2)</f>
        <v>0</v>
      </c>
      <c r="L145" s="191" t="s">
        <v>132</v>
      </c>
      <c r="M145" s="197"/>
      <c r="N145" s="198" t="s">
        <v>1</v>
      </c>
      <c r="O145" s="199" t="s">
        <v>42</v>
      </c>
      <c r="P145" s="200">
        <f>I145+J145</f>
        <v>0</v>
      </c>
      <c r="Q145" s="200">
        <f>ROUND(I145*H145,2)</f>
        <v>0</v>
      </c>
      <c r="R145" s="200">
        <f>ROUND(J145*H145,2)</f>
        <v>0</v>
      </c>
      <c r="S145" s="88"/>
      <c r="T145" s="201">
        <f>S145*H145</f>
        <v>0</v>
      </c>
      <c r="U145" s="201">
        <v>0.00010000000000000001</v>
      </c>
      <c r="V145" s="201">
        <f>U145*H145</f>
        <v>0.02</v>
      </c>
      <c r="W145" s="201">
        <v>0</v>
      </c>
      <c r="X145" s="202">
        <f>W145*H145</f>
        <v>0</v>
      </c>
      <c r="Y145" s="35"/>
      <c r="Z145" s="35"/>
      <c r="AA145" s="35"/>
      <c r="AB145" s="35"/>
      <c r="AC145" s="35"/>
      <c r="AD145" s="35"/>
      <c r="AE145" s="35"/>
      <c r="AR145" s="203" t="s">
        <v>133</v>
      </c>
      <c r="AT145" s="203" t="s">
        <v>128</v>
      </c>
      <c r="AU145" s="203" t="s">
        <v>79</v>
      </c>
      <c r="AY145" s="14" t="s">
        <v>134</v>
      </c>
      <c r="BE145" s="204">
        <f>IF(O145="základní",K145,0)</f>
        <v>0</v>
      </c>
      <c r="BF145" s="204">
        <f>IF(O145="snížená",K145,0)</f>
        <v>0</v>
      </c>
      <c r="BG145" s="204">
        <f>IF(O145="zákl. přenesená",K145,0)</f>
        <v>0</v>
      </c>
      <c r="BH145" s="204">
        <f>IF(O145="sníž. přenesená",K145,0)</f>
        <v>0</v>
      </c>
      <c r="BI145" s="204">
        <f>IF(O145="nulová",K145,0)</f>
        <v>0</v>
      </c>
      <c r="BJ145" s="14" t="s">
        <v>87</v>
      </c>
      <c r="BK145" s="204">
        <f>ROUND(P145*H145,2)</f>
        <v>0</v>
      </c>
      <c r="BL145" s="14" t="s">
        <v>135</v>
      </c>
      <c r="BM145" s="203" t="s">
        <v>231</v>
      </c>
    </row>
    <row r="146" s="2" customFormat="1" ht="24.15" customHeight="1">
      <c r="A146" s="35"/>
      <c r="B146" s="36"/>
      <c r="C146" s="189" t="s">
        <v>232</v>
      </c>
      <c r="D146" s="189" t="s">
        <v>128</v>
      </c>
      <c r="E146" s="190" t="s">
        <v>233</v>
      </c>
      <c r="F146" s="191" t="s">
        <v>234</v>
      </c>
      <c r="G146" s="192" t="s">
        <v>143</v>
      </c>
      <c r="H146" s="193">
        <v>1</v>
      </c>
      <c r="I146" s="194"/>
      <c r="J146" s="195"/>
      <c r="K146" s="196">
        <f>ROUND(P146*H146,2)</f>
        <v>0</v>
      </c>
      <c r="L146" s="191" t="s">
        <v>132</v>
      </c>
      <c r="M146" s="197"/>
      <c r="N146" s="198" t="s">
        <v>1</v>
      </c>
      <c r="O146" s="199" t="s">
        <v>42</v>
      </c>
      <c r="P146" s="200">
        <f>I146+J146</f>
        <v>0</v>
      </c>
      <c r="Q146" s="200">
        <f>ROUND(I146*H146,2)</f>
        <v>0</v>
      </c>
      <c r="R146" s="200">
        <f>ROUND(J146*H146,2)</f>
        <v>0</v>
      </c>
      <c r="S146" s="88"/>
      <c r="T146" s="201">
        <f>S146*H146</f>
        <v>0</v>
      </c>
      <c r="U146" s="201">
        <v>1</v>
      </c>
      <c r="V146" s="201">
        <f>U146*H146</f>
        <v>1</v>
      </c>
      <c r="W146" s="201">
        <v>0</v>
      </c>
      <c r="X146" s="202">
        <f>W146*H146</f>
        <v>0</v>
      </c>
      <c r="Y146" s="35"/>
      <c r="Z146" s="35"/>
      <c r="AA146" s="35"/>
      <c r="AB146" s="35"/>
      <c r="AC146" s="35"/>
      <c r="AD146" s="35"/>
      <c r="AE146" s="35"/>
      <c r="AR146" s="203" t="s">
        <v>133</v>
      </c>
      <c r="AT146" s="203" t="s">
        <v>128</v>
      </c>
      <c r="AU146" s="203" t="s">
        <v>79</v>
      </c>
      <c r="AY146" s="14" t="s">
        <v>134</v>
      </c>
      <c r="BE146" s="204">
        <f>IF(O146="základní",K146,0)</f>
        <v>0</v>
      </c>
      <c r="BF146" s="204">
        <f>IF(O146="snížená",K146,0)</f>
        <v>0</v>
      </c>
      <c r="BG146" s="204">
        <f>IF(O146="zákl. přenesená",K146,0)</f>
        <v>0</v>
      </c>
      <c r="BH146" s="204">
        <f>IF(O146="sníž. přenesená",K146,0)</f>
        <v>0</v>
      </c>
      <c r="BI146" s="204">
        <f>IF(O146="nulová",K146,0)</f>
        <v>0</v>
      </c>
      <c r="BJ146" s="14" t="s">
        <v>87</v>
      </c>
      <c r="BK146" s="204">
        <f>ROUND(P146*H146,2)</f>
        <v>0</v>
      </c>
      <c r="BL146" s="14" t="s">
        <v>135</v>
      </c>
      <c r="BM146" s="203" t="s">
        <v>235</v>
      </c>
    </row>
    <row r="147" s="2" customFormat="1" ht="24.15" customHeight="1">
      <c r="A147" s="35"/>
      <c r="B147" s="36"/>
      <c r="C147" s="189" t="s">
        <v>236</v>
      </c>
      <c r="D147" s="189" t="s">
        <v>128</v>
      </c>
      <c r="E147" s="190" t="s">
        <v>237</v>
      </c>
      <c r="F147" s="191" t="s">
        <v>238</v>
      </c>
      <c r="G147" s="192" t="s">
        <v>239</v>
      </c>
      <c r="H147" s="193">
        <v>15</v>
      </c>
      <c r="I147" s="194"/>
      <c r="J147" s="195"/>
      <c r="K147" s="196">
        <f>ROUND(P147*H147,2)</f>
        <v>0</v>
      </c>
      <c r="L147" s="191" t="s">
        <v>132</v>
      </c>
      <c r="M147" s="197"/>
      <c r="N147" s="198" t="s">
        <v>1</v>
      </c>
      <c r="O147" s="199" t="s">
        <v>42</v>
      </c>
      <c r="P147" s="200">
        <f>I147+J147</f>
        <v>0</v>
      </c>
      <c r="Q147" s="200">
        <f>ROUND(I147*H147,2)</f>
        <v>0</v>
      </c>
      <c r="R147" s="200">
        <f>ROUND(J147*H147,2)</f>
        <v>0</v>
      </c>
      <c r="S147" s="88"/>
      <c r="T147" s="201">
        <f>S147*H147</f>
        <v>0</v>
      </c>
      <c r="U147" s="201">
        <v>0.001</v>
      </c>
      <c r="V147" s="201">
        <f>U147*H147</f>
        <v>0.014999999999999999</v>
      </c>
      <c r="W147" s="201">
        <v>0</v>
      </c>
      <c r="X147" s="202">
        <f>W147*H147</f>
        <v>0</v>
      </c>
      <c r="Y147" s="35"/>
      <c r="Z147" s="35"/>
      <c r="AA147" s="35"/>
      <c r="AB147" s="35"/>
      <c r="AC147" s="35"/>
      <c r="AD147" s="35"/>
      <c r="AE147" s="35"/>
      <c r="AR147" s="203" t="s">
        <v>133</v>
      </c>
      <c r="AT147" s="203" t="s">
        <v>128</v>
      </c>
      <c r="AU147" s="203" t="s">
        <v>79</v>
      </c>
      <c r="AY147" s="14" t="s">
        <v>134</v>
      </c>
      <c r="BE147" s="204">
        <f>IF(O147="základní",K147,0)</f>
        <v>0</v>
      </c>
      <c r="BF147" s="204">
        <f>IF(O147="snížená",K147,0)</f>
        <v>0</v>
      </c>
      <c r="BG147" s="204">
        <f>IF(O147="zákl. přenesená",K147,0)</f>
        <v>0</v>
      </c>
      <c r="BH147" s="204">
        <f>IF(O147="sníž. přenesená",K147,0)</f>
        <v>0</v>
      </c>
      <c r="BI147" s="204">
        <f>IF(O147="nulová",K147,0)</f>
        <v>0</v>
      </c>
      <c r="BJ147" s="14" t="s">
        <v>87</v>
      </c>
      <c r="BK147" s="204">
        <f>ROUND(P147*H147,2)</f>
        <v>0</v>
      </c>
      <c r="BL147" s="14" t="s">
        <v>135</v>
      </c>
      <c r="BM147" s="203" t="s">
        <v>240</v>
      </c>
    </row>
    <row r="148" s="2" customFormat="1">
      <c r="A148" s="35"/>
      <c r="B148" s="36"/>
      <c r="C148" s="189" t="s">
        <v>241</v>
      </c>
      <c r="D148" s="189" t="s">
        <v>128</v>
      </c>
      <c r="E148" s="190" t="s">
        <v>242</v>
      </c>
      <c r="F148" s="191" t="s">
        <v>243</v>
      </c>
      <c r="G148" s="192" t="s">
        <v>239</v>
      </c>
      <c r="H148" s="193">
        <v>15</v>
      </c>
      <c r="I148" s="194"/>
      <c r="J148" s="195"/>
      <c r="K148" s="196">
        <f>ROUND(P148*H148,2)</f>
        <v>0</v>
      </c>
      <c r="L148" s="191" t="s">
        <v>132</v>
      </c>
      <c r="M148" s="197"/>
      <c r="N148" s="198" t="s">
        <v>1</v>
      </c>
      <c r="O148" s="199" t="s">
        <v>42</v>
      </c>
      <c r="P148" s="200">
        <f>I148+J148</f>
        <v>0</v>
      </c>
      <c r="Q148" s="200">
        <f>ROUND(I148*H148,2)</f>
        <v>0</v>
      </c>
      <c r="R148" s="200">
        <f>ROUND(J148*H148,2)</f>
        <v>0</v>
      </c>
      <c r="S148" s="88"/>
      <c r="T148" s="201">
        <f>S148*H148</f>
        <v>0</v>
      </c>
      <c r="U148" s="201">
        <v>0.0011999999999999999</v>
      </c>
      <c r="V148" s="201">
        <f>U148*H148</f>
        <v>0.017999999999999999</v>
      </c>
      <c r="W148" s="201">
        <v>0</v>
      </c>
      <c r="X148" s="202">
        <f>W148*H148</f>
        <v>0</v>
      </c>
      <c r="Y148" s="35"/>
      <c r="Z148" s="35"/>
      <c r="AA148" s="35"/>
      <c r="AB148" s="35"/>
      <c r="AC148" s="35"/>
      <c r="AD148" s="35"/>
      <c r="AE148" s="35"/>
      <c r="AR148" s="203" t="s">
        <v>133</v>
      </c>
      <c r="AT148" s="203" t="s">
        <v>128</v>
      </c>
      <c r="AU148" s="203" t="s">
        <v>79</v>
      </c>
      <c r="AY148" s="14" t="s">
        <v>134</v>
      </c>
      <c r="BE148" s="204">
        <f>IF(O148="základní",K148,0)</f>
        <v>0</v>
      </c>
      <c r="BF148" s="204">
        <f>IF(O148="snížená",K148,0)</f>
        <v>0</v>
      </c>
      <c r="BG148" s="204">
        <f>IF(O148="zákl. přenesená",K148,0)</f>
        <v>0</v>
      </c>
      <c r="BH148" s="204">
        <f>IF(O148="sníž. přenesená",K148,0)</f>
        <v>0</v>
      </c>
      <c r="BI148" s="204">
        <f>IF(O148="nulová",K148,0)</f>
        <v>0</v>
      </c>
      <c r="BJ148" s="14" t="s">
        <v>87</v>
      </c>
      <c r="BK148" s="204">
        <f>ROUND(P148*H148,2)</f>
        <v>0</v>
      </c>
      <c r="BL148" s="14" t="s">
        <v>135</v>
      </c>
      <c r="BM148" s="203" t="s">
        <v>244</v>
      </c>
    </row>
    <row r="149" s="2" customFormat="1">
      <c r="A149" s="35"/>
      <c r="B149" s="36"/>
      <c r="C149" s="37"/>
      <c r="D149" s="205" t="s">
        <v>148</v>
      </c>
      <c r="E149" s="37"/>
      <c r="F149" s="206" t="s">
        <v>245</v>
      </c>
      <c r="G149" s="37"/>
      <c r="H149" s="37"/>
      <c r="I149" s="207"/>
      <c r="J149" s="207"/>
      <c r="K149" s="37"/>
      <c r="L149" s="37"/>
      <c r="M149" s="41"/>
      <c r="N149" s="208"/>
      <c r="O149" s="209"/>
      <c r="P149" s="88"/>
      <c r="Q149" s="88"/>
      <c r="R149" s="88"/>
      <c r="S149" s="88"/>
      <c r="T149" s="88"/>
      <c r="U149" s="88"/>
      <c r="V149" s="88"/>
      <c r="W149" s="88"/>
      <c r="X149" s="89"/>
      <c r="Y149" s="35"/>
      <c r="Z149" s="35"/>
      <c r="AA149" s="35"/>
      <c r="AB149" s="35"/>
      <c r="AC149" s="35"/>
      <c r="AD149" s="35"/>
      <c r="AE149" s="35"/>
      <c r="AT149" s="14" t="s">
        <v>148</v>
      </c>
      <c r="AU149" s="14" t="s">
        <v>79</v>
      </c>
    </row>
    <row r="150" s="2" customFormat="1" ht="24.15" customHeight="1">
      <c r="A150" s="35"/>
      <c r="B150" s="36"/>
      <c r="C150" s="189" t="s">
        <v>246</v>
      </c>
      <c r="D150" s="189" t="s">
        <v>128</v>
      </c>
      <c r="E150" s="190" t="s">
        <v>247</v>
      </c>
      <c r="F150" s="191" t="s">
        <v>248</v>
      </c>
      <c r="G150" s="192" t="s">
        <v>168</v>
      </c>
      <c r="H150" s="193">
        <v>15</v>
      </c>
      <c r="I150" s="194"/>
      <c r="J150" s="195"/>
      <c r="K150" s="196">
        <f>ROUND(P150*H150,2)</f>
        <v>0</v>
      </c>
      <c r="L150" s="191" t="s">
        <v>132</v>
      </c>
      <c r="M150" s="197"/>
      <c r="N150" s="198" t="s">
        <v>1</v>
      </c>
      <c r="O150" s="199" t="s">
        <v>42</v>
      </c>
      <c r="P150" s="200">
        <f>I150+J150</f>
        <v>0</v>
      </c>
      <c r="Q150" s="200">
        <f>ROUND(I150*H150,2)</f>
        <v>0</v>
      </c>
      <c r="R150" s="200">
        <f>ROUND(J150*H150,2)</f>
        <v>0</v>
      </c>
      <c r="S150" s="88"/>
      <c r="T150" s="201">
        <f>S150*H150</f>
        <v>0</v>
      </c>
      <c r="U150" s="201">
        <v>0.001</v>
      </c>
      <c r="V150" s="201">
        <f>U150*H150</f>
        <v>0.014999999999999999</v>
      </c>
      <c r="W150" s="201">
        <v>0</v>
      </c>
      <c r="X150" s="202">
        <f>W150*H150</f>
        <v>0</v>
      </c>
      <c r="Y150" s="35"/>
      <c r="Z150" s="35"/>
      <c r="AA150" s="35"/>
      <c r="AB150" s="35"/>
      <c r="AC150" s="35"/>
      <c r="AD150" s="35"/>
      <c r="AE150" s="35"/>
      <c r="AR150" s="203" t="s">
        <v>133</v>
      </c>
      <c r="AT150" s="203" t="s">
        <v>128</v>
      </c>
      <c r="AU150" s="203" t="s">
        <v>79</v>
      </c>
      <c r="AY150" s="14" t="s">
        <v>134</v>
      </c>
      <c r="BE150" s="204">
        <f>IF(O150="základní",K150,0)</f>
        <v>0</v>
      </c>
      <c r="BF150" s="204">
        <f>IF(O150="snížená",K150,0)</f>
        <v>0</v>
      </c>
      <c r="BG150" s="204">
        <f>IF(O150="zákl. přenesená",K150,0)</f>
        <v>0</v>
      </c>
      <c r="BH150" s="204">
        <f>IF(O150="sníž. přenesená",K150,0)</f>
        <v>0</v>
      </c>
      <c r="BI150" s="204">
        <f>IF(O150="nulová",K150,0)</f>
        <v>0</v>
      </c>
      <c r="BJ150" s="14" t="s">
        <v>87</v>
      </c>
      <c r="BK150" s="204">
        <f>ROUND(P150*H150,2)</f>
        <v>0</v>
      </c>
      <c r="BL150" s="14" t="s">
        <v>135</v>
      </c>
      <c r="BM150" s="203" t="s">
        <v>249</v>
      </c>
    </row>
    <row r="151" s="2" customFormat="1">
      <c r="A151" s="35"/>
      <c r="B151" s="36"/>
      <c r="C151" s="37"/>
      <c r="D151" s="205" t="s">
        <v>148</v>
      </c>
      <c r="E151" s="37"/>
      <c r="F151" s="206" t="s">
        <v>250</v>
      </c>
      <c r="G151" s="37"/>
      <c r="H151" s="37"/>
      <c r="I151" s="207"/>
      <c r="J151" s="207"/>
      <c r="K151" s="37"/>
      <c r="L151" s="37"/>
      <c r="M151" s="41"/>
      <c r="N151" s="208"/>
      <c r="O151" s="209"/>
      <c r="P151" s="88"/>
      <c r="Q151" s="88"/>
      <c r="R151" s="88"/>
      <c r="S151" s="88"/>
      <c r="T151" s="88"/>
      <c r="U151" s="88"/>
      <c r="V151" s="88"/>
      <c r="W151" s="88"/>
      <c r="X151" s="89"/>
      <c r="Y151" s="35"/>
      <c r="Z151" s="35"/>
      <c r="AA151" s="35"/>
      <c r="AB151" s="35"/>
      <c r="AC151" s="35"/>
      <c r="AD151" s="35"/>
      <c r="AE151" s="35"/>
      <c r="AT151" s="14" t="s">
        <v>148</v>
      </c>
      <c r="AU151" s="14" t="s">
        <v>79</v>
      </c>
    </row>
    <row r="152" s="2" customFormat="1" ht="24.15" customHeight="1">
      <c r="A152" s="35"/>
      <c r="B152" s="36"/>
      <c r="C152" s="189" t="s">
        <v>251</v>
      </c>
      <c r="D152" s="189" t="s">
        <v>128</v>
      </c>
      <c r="E152" s="190" t="s">
        <v>252</v>
      </c>
      <c r="F152" s="191" t="s">
        <v>253</v>
      </c>
      <c r="G152" s="192" t="s">
        <v>168</v>
      </c>
      <c r="H152" s="193">
        <v>10</v>
      </c>
      <c r="I152" s="194"/>
      <c r="J152" s="195"/>
      <c r="K152" s="196">
        <f>ROUND(P152*H152,2)</f>
        <v>0</v>
      </c>
      <c r="L152" s="191" t="s">
        <v>132</v>
      </c>
      <c r="M152" s="197"/>
      <c r="N152" s="198" t="s">
        <v>1</v>
      </c>
      <c r="O152" s="199" t="s">
        <v>42</v>
      </c>
      <c r="P152" s="200">
        <f>I152+J152</f>
        <v>0</v>
      </c>
      <c r="Q152" s="200">
        <f>ROUND(I152*H152,2)</f>
        <v>0</v>
      </c>
      <c r="R152" s="200">
        <f>ROUND(J152*H152,2)</f>
        <v>0</v>
      </c>
      <c r="S152" s="88"/>
      <c r="T152" s="201">
        <f>S152*H152</f>
        <v>0</v>
      </c>
      <c r="U152" s="201">
        <v>0.001</v>
      </c>
      <c r="V152" s="201">
        <f>U152*H152</f>
        <v>0.01</v>
      </c>
      <c r="W152" s="201">
        <v>0</v>
      </c>
      <c r="X152" s="202">
        <f>W152*H152</f>
        <v>0</v>
      </c>
      <c r="Y152" s="35"/>
      <c r="Z152" s="35"/>
      <c r="AA152" s="35"/>
      <c r="AB152" s="35"/>
      <c r="AC152" s="35"/>
      <c r="AD152" s="35"/>
      <c r="AE152" s="35"/>
      <c r="AR152" s="203" t="s">
        <v>133</v>
      </c>
      <c r="AT152" s="203" t="s">
        <v>128</v>
      </c>
      <c r="AU152" s="203" t="s">
        <v>79</v>
      </c>
      <c r="AY152" s="14" t="s">
        <v>134</v>
      </c>
      <c r="BE152" s="204">
        <f>IF(O152="základní",K152,0)</f>
        <v>0</v>
      </c>
      <c r="BF152" s="204">
        <f>IF(O152="snížená",K152,0)</f>
        <v>0</v>
      </c>
      <c r="BG152" s="204">
        <f>IF(O152="zákl. přenesená",K152,0)</f>
        <v>0</v>
      </c>
      <c r="BH152" s="204">
        <f>IF(O152="sníž. přenesená",K152,0)</f>
        <v>0</v>
      </c>
      <c r="BI152" s="204">
        <f>IF(O152="nulová",K152,0)</f>
        <v>0</v>
      </c>
      <c r="BJ152" s="14" t="s">
        <v>87</v>
      </c>
      <c r="BK152" s="204">
        <f>ROUND(P152*H152,2)</f>
        <v>0</v>
      </c>
      <c r="BL152" s="14" t="s">
        <v>135</v>
      </c>
      <c r="BM152" s="203" t="s">
        <v>254</v>
      </c>
    </row>
    <row r="153" s="2" customFormat="1">
      <c r="A153" s="35"/>
      <c r="B153" s="36"/>
      <c r="C153" s="37"/>
      <c r="D153" s="205" t="s">
        <v>148</v>
      </c>
      <c r="E153" s="37"/>
      <c r="F153" s="206" t="s">
        <v>255</v>
      </c>
      <c r="G153" s="37"/>
      <c r="H153" s="37"/>
      <c r="I153" s="207"/>
      <c r="J153" s="207"/>
      <c r="K153" s="37"/>
      <c r="L153" s="37"/>
      <c r="M153" s="41"/>
      <c r="N153" s="208"/>
      <c r="O153" s="209"/>
      <c r="P153" s="88"/>
      <c r="Q153" s="88"/>
      <c r="R153" s="88"/>
      <c r="S153" s="88"/>
      <c r="T153" s="88"/>
      <c r="U153" s="88"/>
      <c r="V153" s="88"/>
      <c r="W153" s="88"/>
      <c r="X153" s="89"/>
      <c r="Y153" s="35"/>
      <c r="Z153" s="35"/>
      <c r="AA153" s="35"/>
      <c r="AB153" s="35"/>
      <c r="AC153" s="35"/>
      <c r="AD153" s="35"/>
      <c r="AE153" s="35"/>
      <c r="AT153" s="14" t="s">
        <v>148</v>
      </c>
      <c r="AU153" s="14" t="s">
        <v>79</v>
      </c>
    </row>
    <row r="154" s="2" customFormat="1" ht="24.15" customHeight="1">
      <c r="A154" s="35"/>
      <c r="B154" s="36"/>
      <c r="C154" s="189" t="s">
        <v>256</v>
      </c>
      <c r="D154" s="189" t="s">
        <v>128</v>
      </c>
      <c r="E154" s="190" t="s">
        <v>257</v>
      </c>
      <c r="F154" s="191" t="s">
        <v>258</v>
      </c>
      <c r="G154" s="192" t="s">
        <v>168</v>
      </c>
      <c r="H154" s="193">
        <v>10</v>
      </c>
      <c r="I154" s="194"/>
      <c r="J154" s="195"/>
      <c r="K154" s="196">
        <f>ROUND(P154*H154,2)</f>
        <v>0</v>
      </c>
      <c r="L154" s="191" t="s">
        <v>132</v>
      </c>
      <c r="M154" s="197"/>
      <c r="N154" s="198" t="s">
        <v>1</v>
      </c>
      <c r="O154" s="199" t="s">
        <v>42</v>
      </c>
      <c r="P154" s="200">
        <f>I154+J154</f>
        <v>0</v>
      </c>
      <c r="Q154" s="200">
        <f>ROUND(I154*H154,2)</f>
        <v>0</v>
      </c>
      <c r="R154" s="200">
        <f>ROUND(J154*H154,2)</f>
        <v>0</v>
      </c>
      <c r="S154" s="88"/>
      <c r="T154" s="201">
        <f>S154*H154</f>
        <v>0</v>
      </c>
      <c r="U154" s="201">
        <v>0.001</v>
      </c>
      <c r="V154" s="201">
        <f>U154*H154</f>
        <v>0.01</v>
      </c>
      <c r="W154" s="201">
        <v>0</v>
      </c>
      <c r="X154" s="202">
        <f>W154*H154</f>
        <v>0</v>
      </c>
      <c r="Y154" s="35"/>
      <c r="Z154" s="35"/>
      <c r="AA154" s="35"/>
      <c r="AB154" s="35"/>
      <c r="AC154" s="35"/>
      <c r="AD154" s="35"/>
      <c r="AE154" s="35"/>
      <c r="AR154" s="203" t="s">
        <v>133</v>
      </c>
      <c r="AT154" s="203" t="s">
        <v>128</v>
      </c>
      <c r="AU154" s="203" t="s">
        <v>79</v>
      </c>
      <c r="AY154" s="14" t="s">
        <v>134</v>
      </c>
      <c r="BE154" s="204">
        <f>IF(O154="základní",K154,0)</f>
        <v>0</v>
      </c>
      <c r="BF154" s="204">
        <f>IF(O154="snížená",K154,0)</f>
        <v>0</v>
      </c>
      <c r="BG154" s="204">
        <f>IF(O154="zákl. přenesená",K154,0)</f>
        <v>0</v>
      </c>
      <c r="BH154" s="204">
        <f>IF(O154="sníž. přenesená",K154,0)</f>
        <v>0</v>
      </c>
      <c r="BI154" s="204">
        <f>IF(O154="nulová",K154,0)</f>
        <v>0</v>
      </c>
      <c r="BJ154" s="14" t="s">
        <v>87</v>
      </c>
      <c r="BK154" s="204">
        <f>ROUND(P154*H154,2)</f>
        <v>0</v>
      </c>
      <c r="BL154" s="14" t="s">
        <v>135</v>
      </c>
      <c r="BM154" s="203" t="s">
        <v>259</v>
      </c>
    </row>
    <row r="155" s="2" customFormat="1">
      <c r="A155" s="35"/>
      <c r="B155" s="36"/>
      <c r="C155" s="37"/>
      <c r="D155" s="205" t="s">
        <v>148</v>
      </c>
      <c r="E155" s="37"/>
      <c r="F155" s="206" t="s">
        <v>260</v>
      </c>
      <c r="G155" s="37"/>
      <c r="H155" s="37"/>
      <c r="I155" s="207"/>
      <c r="J155" s="207"/>
      <c r="K155" s="37"/>
      <c r="L155" s="37"/>
      <c r="M155" s="41"/>
      <c r="N155" s="208"/>
      <c r="O155" s="209"/>
      <c r="P155" s="88"/>
      <c r="Q155" s="88"/>
      <c r="R155" s="88"/>
      <c r="S155" s="88"/>
      <c r="T155" s="88"/>
      <c r="U155" s="88"/>
      <c r="V155" s="88"/>
      <c r="W155" s="88"/>
      <c r="X155" s="89"/>
      <c r="Y155" s="35"/>
      <c r="Z155" s="35"/>
      <c r="AA155" s="35"/>
      <c r="AB155" s="35"/>
      <c r="AC155" s="35"/>
      <c r="AD155" s="35"/>
      <c r="AE155" s="35"/>
      <c r="AT155" s="14" t="s">
        <v>148</v>
      </c>
      <c r="AU155" s="14" t="s">
        <v>79</v>
      </c>
    </row>
    <row r="156" s="2" customFormat="1" ht="24.15" customHeight="1">
      <c r="A156" s="35"/>
      <c r="B156" s="36"/>
      <c r="C156" s="189" t="s">
        <v>261</v>
      </c>
      <c r="D156" s="189" t="s">
        <v>128</v>
      </c>
      <c r="E156" s="190" t="s">
        <v>262</v>
      </c>
      <c r="F156" s="191" t="s">
        <v>263</v>
      </c>
      <c r="G156" s="192" t="s">
        <v>168</v>
      </c>
      <c r="H156" s="193">
        <v>10</v>
      </c>
      <c r="I156" s="194"/>
      <c r="J156" s="195"/>
      <c r="K156" s="196">
        <f>ROUND(P156*H156,2)</f>
        <v>0</v>
      </c>
      <c r="L156" s="191" t="s">
        <v>132</v>
      </c>
      <c r="M156" s="197"/>
      <c r="N156" s="198" t="s">
        <v>1</v>
      </c>
      <c r="O156" s="199" t="s">
        <v>42</v>
      </c>
      <c r="P156" s="200">
        <f>I156+J156</f>
        <v>0</v>
      </c>
      <c r="Q156" s="200">
        <f>ROUND(I156*H156,2)</f>
        <v>0</v>
      </c>
      <c r="R156" s="200">
        <f>ROUND(J156*H156,2)</f>
        <v>0</v>
      </c>
      <c r="S156" s="88"/>
      <c r="T156" s="201">
        <f>S156*H156</f>
        <v>0</v>
      </c>
      <c r="U156" s="201">
        <v>0.001</v>
      </c>
      <c r="V156" s="201">
        <f>U156*H156</f>
        <v>0.01</v>
      </c>
      <c r="W156" s="201">
        <v>0</v>
      </c>
      <c r="X156" s="202">
        <f>W156*H156</f>
        <v>0</v>
      </c>
      <c r="Y156" s="35"/>
      <c r="Z156" s="35"/>
      <c r="AA156" s="35"/>
      <c r="AB156" s="35"/>
      <c r="AC156" s="35"/>
      <c r="AD156" s="35"/>
      <c r="AE156" s="35"/>
      <c r="AR156" s="203" t="s">
        <v>133</v>
      </c>
      <c r="AT156" s="203" t="s">
        <v>128</v>
      </c>
      <c r="AU156" s="203" t="s">
        <v>79</v>
      </c>
      <c r="AY156" s="14" t="s">
        <v>134</v>
      </c>
      <c r="BE156" s="204">
        <f>IF(O156="základní",K156,0)</f>
        <v>0</v>
      </c>
      <c r="BF156" s="204">
        <f>IF(O156="snížená",K156,0)</f>
        <v>0</v>
      </c>
      <c r="BG156" s="204">
        <f>IF(O156="zákl. přenesená",K156,0)</f>
        <v>0</v>
      </c>
      <c r="BH156" s="204">
        <f>IF(O156="sníž. přenesená",K156,0)</f>
        <v>0</v>
      </c>
      <c r="BI156" s="204">
        <f>IF(O156="nulová",K156,0)</f>
        <v>0</v>
      </c>
      <c r="BJ156" s="14" t="s">
        <v>87</v>
      </c>
      <c r="BK156" s="204">
        <f>ROUND(P156*H156,2)</f>
        <v>0</v>
      </c>
      <c r="BL156" s="14" t="s">
        <v>135</v>
      </c>
      <c r="BM156" s="203" t="s">
        <v>264</v>
      </c>
    </row>
    <row r="157" s="2" customFormat="1">
      <c r="A157" s="35"/>
      <c r="B157" s="36"/>
      <c r="C157" s="37"/>
      <c r="D157" s="205" t="s">
        <v>148</v>
      </c>
      <c r="E157" s="37"/>
      <c r="F157" s="206" t="s">
        <v>265</v>
      </c>
      <c r="G157" s="37"/>
      <c r="H157" s="37"/>
      <c r="I157" s="207"/>
      <c r="J157" s="207"/>
      <c r="K157" s="37"/>
      <c r="L157" s="37"/>
      <c r="M157" s="41"/>
      <c r="N157" s="208"/>
      <c r="O157" s="209"/>
      <c r="P157" s="88"/>
      <c r="Q157" s="88"/>
      <c r="R157" s="88"/>
      <c r="S157" s="88"/>
      <c r="T157" s="88"/>
      <c r="U157" s="88"/>
      <c r="V157" s="88"/>
      <c r="W157" s="88"/>
      <c r="X157" s="89"/>
      <c r="Y157" s="35"/>
      <c r="Z157" s="35"/>
      <c r="AA157" s="35"/>
      <c r="AB157" s="35"/>
      <c r="AC157" s="35"/>
      <c r="AD157" s="35"/>
      <c r="AE157" s="35"/>
      <c r="AT157" s="14" t="s">
        <v>148</v>
      </c>
      <c r="AU157" s="14" t="s">
        <v>79</v>
      </c>
    </row>
    <row r="158" s="2" customFormat="1">
      <c r="A158" s="35"/>
      <c r="B158" s="36"/>
      <c r="C158" s="189" t="s">
        <v>266</v>
      </c>
      <c r="D158" s="189" t="s">
        <v>128</v>
      </c>
      <c r="E158" s="190" t="s">
        <v>267</v>
      </c>
      <c r="F158" s="191" t="s">
        <v>268</v>
      </c>
      <c r="G158" s="192" t="s">
        <v>168</v>
      </c>
      <c r="H158" s="193">
        <v>100</v>
      </c>
      <c r="I158" s="194"/>
      <c r="J158" s="195"/>
      <c r="K158" s="196">
        <f>ROUND(P158*H158,2)</f>
        <v>0</v>
      </c>
      <c r="L158" s="191" t="s">
        <v>132</v>
      </c>
      <c r="M158" s="197"/>
      <c r="N158" s="198" t="s">
        <v>1</v>
      </c>
      <c r="O158" s="199" t="s">
        <v>42</v>
      </c>
      <c r="P158" s="200">
        <f>I158+J158</f>
        <v>0</v>
      </c>
      <c r="Q158" s="200">
        <f>ROUND(I158*H158,2)</f>
        <v>0</v>
      </c>
      <c r="R158" s="200">
        <f>ROUND(J158*H158,2)</f>
        <v>0</v>
      </c>
      <c r="S158" s="88"/>
      <c r="T158" s="201">
        <f>S158*H158</f>
        <v>0</v>
      </c>
      <c r="U158" s="201">
        <v>0.001</v>
      </c>
      <c r="V158" s="201">
        <f>U158*H158</f>
        <v>0.10000000000000001</v>
      </c>
      <c r="W158" s="201">
        <v>0</v>
      </c>
      <c r="X158" s="202">
        <f>W158*H158</f>
        <v>0</v>
      </c>
      <c r="Y158" s="35"/>
      <c r="Z158" s="35"/>
      <c r="AA158" s="35"/>
      <c r="AB158" s="35"/>
      <c r="AC158" s="35"/>
      <c r="AD158" s="35"/>
      <c r="AE158" s="35"/>
      <c r="AR158" s="203" t="s">
        <v>133</v>
      </c>
      <c r="AT158" s="203" t="s">
        <v>128</v>
      </c>
      <c r="AU158" s="203" t="s">
        <v>79</v>
      </c>
      <c r="AY158" s="14" t="s">
        <v>134</v>
      </c>
      <c r="BE158" s="204">
        <f>IF(O158="základní",K158,0)</f>
        <v>0</v>
      </c>
      <c r="BF158" s="204">
        <f>IF(O158="snížená",K158,0)</f>
        <v>0</v>
      </c>
      <c r="BG158" s="204">
        <f>IF(O158="zákl. přenesená",K158,0)</f>
        <v>0</v>
      </c>
      <c r="BH158" s="204">
        <f>IF(O158="sníž. přenesená",K158,0)</f>
        <v>0</v>
      </c>
      <c r="BI158" s="204">
        <f>IF(O158="nulová",K158,0)</f>
        <v>0</v>
      </c>
      <c r="BJ158" s="14" t="s">
        <v>87</v>
      </c>
      <c r="BK158" s="204">
        <f>ROUND(P158*H158,2)</f>
        <v>0</v>
      </c>
      <c r="BL158" s="14" t="s">
        <v>135</v>
      </c>
      <c r="BM158" s="203" t="s">
        <v>269</v>
      </c>
    </row>
    <row r="159" s="2" customFormat="1" ht="24.15" customHeight="1">
      <c r="A159" s="35"/>
      <c r="B159" s="36"/>
      <c r="C159" s="189" t="s">
        <v>270</v>
      </c>
      <c r="D159" s="189" t="s">
        <v>128</v>
      </c>
      <c r="E159" s="190" t="s">
        <v>271</v>
      </c>
      <c r="F159" s="191" t="s">
        <v>272</v>
      </c>
      <c r="G159" s="192" t="s">
        <v>168</v>
      </c>
      <c r="H159" s="193">
        <v>50</v>
      </c>
      <c r="I159" s="194"/>
      <c r="J159" s="195"/>
      <c r="K159" s="196">
        <f>ROUND(P159*H159,2)</f>
        <v>0</v>
      </c>
      <c r="L159" s="191" t="s">
        <v>132</v>
      </c>
      <c r="M159" s="197"/>
      <c r="N159" s="198" t="s">
        <v>1</v>
      </c>
      <c r="O159" s="199" t="s">
        <v>42</v>
      </c>
      <c r="P159" s="200">
        <f>I159+J159</f>
        <v>0</v>
      </c>
      <c r="Q159" s="200">
        <f>ROUND(I159*H159,2)</f>
        <v>0</v>
      </c>
      <c r="R159" s="200">
        <f>ROUND(J159*H159,2)</f>
        <v>0</v>
      </c>
      <c r="S159" s="88"/>
      <c r="T159" s="201">
        <f>S159*H159</f>
        <v>0</v>
      </c>
      <c r="U159" s="201">
        <v>0.001</v>
      </c>
      <c r="V159" s="201">
        <f>U159*H159</f>
        <v>0.050000000000000003</v>
      </c>
      <c r="W159" s="201">
        <v>0</v>
      </c>
      <c r="X159" s="202">
        <f>W159*H159</f>
        <v>0</v>
      </c>
      <c r="Y159" s="35"/>
      <c r="Z159" s="35"/>
      <c r="AA159" s="35"/>
      <c r="AB159" s="35"/>
      <c r="AC159" s="35"/>
      <c r="AD159" s="35"/>
      <c r="AE159" s="35"/>
      <c r="AR159" s="203" t="s">
        <v>133</v>
      </c>
      <c r="AT159" s="203" t="s">
        <v>128</v>
      </c>
      <c r="AU159" s="203" t="s">
        <v>79</v>
      </c>
      <c r="AY159" s="14" t="s">
        <v>134</v>
      </c>
      <c r="BE159" s="204">
        <f>IF(O159="základní",K159,0)</f>
        <v>0</v>
      </c>
      <c r="BF159" s="204">
        <f>IF(O159="snížená",K159,0)</f>
        <v>0</v>
      </c>
      <c r="BG159" s="204">
        <f>IF(O159="zákl. přenesená",K159,0)</f>
        <v>0</v>
      </c>
      <c r="BH159" s="204">
        <f>IF(O159="sníž. přenesená",K159,0)</f>
        <v>0</v>
      </c>
      <c r="BI159" s="204">
        <f>IF(O159="nulová",K159,0)</f>
        <v>0</v>
      </c>
      <c r="BJ159" s="14" t="s">
        <v>87</v>
      </c>
      <c r="BK159" s="204">
        <f>ROUND(P159*H159,2)</f>
        <v>0</v>
      </c>
      <c r="BL159" s="14" t="s">
        <v>135</v>
      </c>
      <c r="BM159" s="203" t="s">
        <v>273</v>
      </c>
    </row>
    <row r="160" s="2" customFormat="1">
      <c r="A160" s="35"/>
      <c r="B160" s="36"/>
      <c r="C160" s="37"/>
      <c r="D160" s="205" t="s">
        <v>148</v>
      </c>
      <c r="E160" s="37"/>
      <c r="F160" s="206" t="s">
        <v>274</v>
      </c>
      <c r="G160" s="37"/>
      <c r="H160" s="37"/>
      <c r="I160" s="207"/>
      <c r="J160" s="207"/>
      <c r="K160" s="37"/>
      <c r="L160" s="37"/>
      <c r="M160" s="41"/>
      <c r="N160" s="208"/>
      <c r="O160" s="209"/>
      <c r="P160" s="88"/>
      <c r="Q160" s="88"/>
      <c r="R160" s="88"/>
      <c r="S160" s="88"/>
      <c r="T160" s="88"/>
      <c r="U160" s="88"/>
      <c r="V160" s="88"/>
      <c r="W160" s="88"/>
      <c r="X160" s="89"/>
      <c r="Y160" s="35"/>
      <c r="Z160" s="35"/>
      <c r="AA160" s="35"/>
      <c r="AB160" s="35"/>
      <c r="AC160" s="35"/>
      <c r="AD160" s="35"/>
      <c r="AE160" s="35"/>
      <c r="AT160" s="14" t="s">
        <v>148</v>
      </c>
      <c r="AU160" s="14" t="s">
        <v>79</v>
      </c>
    </row>
    <row r="161" s="2" customFormat="1" ht="24.15" customHeight="1">
      <c r="A161" s="35"/>
      <c r="B161" s="36"/>
      <c r="C161" s="189" t="s">
        <v>275</v>
      </c>
      <c r="D161" s="189" t="s">
        <v>128</v>
      </c>
      <c r="E161" s="190" t="s">
        <v>276</v>
      </c>
      <c r="F161" s="191" t="s">
        <v>277</v>
      </c>
      <c r="G161" s="192" t="s">
        <v>158</v>
      </c>
      <c r="H161" s="193">
        <v>20</v>
      </c>
      <c r="I161" s="194"/>
      <c r="J161" s="195"/>
      <c r="K161" s="196">
        <f>ROUND(P161*H161,2)</f>
        <v>0</v>
      </c>
      <c r="L161" s="191" t="s">
        <v>132</v>
      </c>
      <c r="M161" s="197"/>
      <c r="N161" s="198" t="s">
        <v>1</v>
      </c>
      <c r="O161" s="199" t="s">
        <v>42</v>
      </c>
      <c r="P161" s="200">
        <f>I161+J161</f>
        <v>0</v>
      </c>
      <c r="Q161" s="200">
        <f>ROUND(I161*H161,2)</f>
        <v>0</v>
      </c>
      <c r="R161" s="200">
        <f>ROUND(J161*H161,2)</f>
        <v>0</v>
      </c>
      <c r="S161" s="88"/>
      <c r="T161" s="201">
        <f>S161*H161</f>
        <v>0</v>
      </c>
      <c r="U161" s="201">
        <v>0.00020000000000000001</v>
      </c>
      <c r="V161" s="201">
        <f>U161*H161</f>
        <v>0.0040000000000000001</v>
      </c>
      <c r="W161" s="201">
        <v>0</v>
      </c>
      <c r="X161" s="202">
        <f>W161*H161</f>
        <v>0</v>
      </c>
      <c r="Y161" s="35"/>
      <c r="Z161" s="35"/>
      <c r="AA161" s="35"/>
      <c r="AB161" s="35"/>
      <c r="AC161" s="35"/>
      <c r="AD161" s="35"/>
      <c r="AE161" s="35"/>
      <c r="AR161" s="203" t="s">
        <v>133</v>
      </c>
      <c r="AT161" s="203" t="s">
        <v>128</v>
      </c>
      <c r="AU161" s="203" t="s">
        <v>79</v>
      </c>
      <c r="AY161" s="14" t="s">
        <v>134</v>
      </c>
      <c r="BE161" s="204">
        <f>IF(O161="základní",K161,0)</f>
        <v>0</v>
      </c>
      <c r="BF161" s="204">
        <f>IF(O161="snížená",K161,0)</f>
        <v>0</v>
      </c>
      <c r="BG161" s="204">
        <f>IF(O161="zákl. přenesená",K161,0)</f>
        <v>0</v>
      </c>
      <c r="BH161" s="204">
        <f>IF(O161="sníž. přenesená",K161,0)</f>
        <v>0</v>
      </c>
      <c r="BI161" s="204">
        <f>IF(O161="nulová",K161,0)</f>
        <v>0</v>
      </c>
      <c r="BJ161" s="14" t="s">
        <v>87</v>
      </c>
      <c r="BK161" s="204">
        <f>ROUND(P161*H161,2)</f>
        <v>0</v>
      </c>
      <c r="BL161" s="14" t="s">
        <v>135</v>
      </c>
      <c r="BM161" s="203" t="s">
        <v>278</v>
      </c>
    </row>
    <row r="162" s="2" customFormat="1" ht="24.15" customHeight="1">
      <c r="A162" s="35"/>
      <c r="B162" s="36"/>
      <c r="C162" s="189" t="s">
        <v>279</v>
      </c>
      <c r="D162" s="189" t="s">
        <v>128</v>
      </c>
      <c r="E162" s="190" t="s">
        <v>280</v>
      </c>
      <c r="F162" s="191" t="s">
        <v>281</v>
      </c>
      <c r="G162" s="192" t="s">
        <v>158</v>
      </c>
      <c r="H162" s="193">
        <v>100</v>
      </c>
      <c r="I162" s="194"/>
      <c r="J162" s="195"/>
      <c r="K162" s="196">
        <f>ROUND(P162*H162,2)</f>
        <v>0</v>
      </c>
      <c r="L162" s="191" t="s">
        <v>132</v>
      </c>
      <c r="M162" s="197"/>
      <c r="N162" s="198" t="s">
        <v>1</v>
      </c>
      <c r="O162" s="199" t="s">
        <v>42</v>
      </c>
      <c r="P162" s="200">
        <f>I162+J162</f>
        <v>0</v>
      </c>
      <c r="Q162" s="200">
        <f>ROUND(I162*H162,2)</f>
        <v>0</v>
      </c>
      <c r="R162" s="200">
        <f>ROUND(J162*H162,2)</f>
        <v>0</v>
      </c>
      <c r="S162" s="88"/>
      <c r="T162" s="201">
        <f>S162*H162</f>
        <v>0</v>
      </c>
      <c r="U162" s="201">
        <v>0</v>
      </c>
      <c r="V162" s="201">
        <f>U162*H162</f>
        <v>0</v>
      </c>
      <c r="W162" s="201">
        <v>0</v>
      </c>
      <c r="X162" s="202">
        <f>W162*H162</f>
        <v>0</v>
      </c>
      <c r="Y162" s="35"/>
      <c r="Z162" s="35"/>
      <c r="AA162" s="35"/>
      <c r="AB162" s="35"/>
      <c r="AC162" s="35"/>
      <c r="AD162" s="35"/>
      <c r="AE162" s="35"/>
      <c r="AR162" s="203" t="s">
        <v>133</v>
      </c>
      <c r="AT162" s="203" t="s">
        <v>128</v>
      </c>
      <c r="AU162" s="203" t="s">
        <v>79</v>
      </c>
      <c r="AY162" s="14" t="s">
        <v>134</v>
      </c>
      <c r="BE162" s="204">
        <f>IF(O162="základní",K162,0)</f>
        <v>0</v>
      </c>
      <c r="BF162" s="204">
        <f>IF(O162="snížená",K162,0)</f>
        <v>0</v>
      </c>
      <c r="BG162" s="204">
        <f>IF(O162="zákl. přenesená",K162,0)</f>
        <v>0</v>
      </c>
      <c r="BH162" s="204">
        <f>IF(O162="sníž. přenesená",K162,0)</f>
        <v>0</v>
      </c>
      <c r="BI162" s="204">
        <f>IF(O162="nulová",K162,0)</f>
        <v>0</v>
      </c>
      <c r="BJ162" s="14" t="s">
        <v>87</v>
      </c>
      <c r="BK162" s="204">
        <f>ROUND(P162*H162,2)</f>
        <v>0</v>
      </c>
      <c r="BL162" s="14" t="s">
        <v>135</v>
      </c>
      <c r="BM162" s="203" t="s">
        <v>282</v>
      </c>
    </row>
    <row r="163" s="2" customFormat="1" ht="24.15" customHeight="1">
      <c r="A163" s="35"/>
      <c r="B163" s="36"/>
      <c r="C163" s="189" t="s">
        <v>283</v>
      </c>
      <c r="D163" s="189" t="s">
        <v>128</v>
      </c>
      <c r="E163" s="190" t="s">
        <v>284</v>
      </c>
      <c r="F163" s="191" t="s">
        <v>285</v>
      </c>
      <c r="G163" s="192" t="s">
        <v>143</v>
      </c>
      <c r="H163" s="193">
        <v>1</v>
      </c>
      <c r="I163" s="194"/>
      <c r="J163" s="195"/>
      <c r="K163" s="196">
        <f>ROUND(P163*H163,2)</f>
        <v>0</v>
      </c>
      <c r="L163" s="191" t="s">
        <v>132</v>
      </c>
      <c r="M163" s="197"/>
      <c r="N163" s="198" t="s">
        <v>1</v>
      </c>
      <c r="O163" s="199" t="s">
        <v>42</v>
      </c>
      <c r="P163" s="200">
        <f>I163+J163</f>
        <v>0</v>
      </c>
      <c r="Q163" s="200">
        <f>ROUND(I163*H163,2)</f>
        <v>0</v>
      </c>
      <c r="R163" s="200">
        <f>ROUND(J163*H163,2)</f>
        <v>0</v>
      </c>
      <c r="S163" s="88"/>
      <c r="T163" s="201">
        <f>S163*H163</f>
        <v>0</v>
      </c>
      <c r="U163" s="201">
        <v>1</v>
      </c>
      <c r="V163" s="201">
        <f>U163*H163</f>
        <v>1</v>
      </c>
      <c r="W163" s="201">
        <v>0</v>
      </c>
      <c r="X163" s="202">
        <f>W163*H163</f>
        <v>0</v>
      </c>
      <c r="Y163" s="35"/>
      <c r="Z163" s="35"/>
      <c r="AA163" s="35"/>
      <c r="AB163" s="35"/>
      <c r="AC163" s="35"/>
      <c r="AD163" s="35"/>
      <c r="AE163" s="35"/>
      <c r="AR163" s="203" t="s">
        <v>133</v>
      </c>
      <c r="AT163" s="203" t="s">
        <v>128</v>
      </c>
      <c r="AU163" s="203" t="s">
        <v>79</v>
      </c>
      <c r="AY163" s="14" t="s">
        <v>134</v>
      </c>
      <c r="BE163" s="204">
        <f>IF(O163="základní",K163,0)</f>
        <v>0</v>
      </c>
      <c r="BF163" s="204">
        <f>IF(O163="snížená",K163,0)</f>
        <v>0</v>
      </c>
      <c r="BG163" s="204">
        <f>IF(O163="zákl. přenesená",K163,0)</f>
        <v>0</v>
      </c>
      <c r="BH163" s="204">
        <f>IF(O163="sníž. přenesená",K163,0)</f>
        <v>0</v>
      </c>
      <c r="BI163" s="204">
        <f>IF(O163="nulová",K163,0)</f>
        <v>0</v>
      </c>
      <c r="BJ163" s="14" t="s">
        <v>87</v>
      </c>
      <c r="BK163" s="204">
        <f>ROUND(P163*H163,2)</f>
        <v>0</v>
      </c>
      <c r="BL163" s="14" t="s">
        <v>135</v>
      </c>
      <c r="BM163" s="203" t="s">
        <v>286</v>
      </c>
    </row>
    <row r="164" s="2" customFormat="1">
      <c r="A164" s="35"/>
      <c r="B164" s="36"/>
      <c r="C164" s="37"/>
      <c r="D164" s="205" t="s">
        <v>148</v>
      </c>
      <c r="E164" s="37"/>
      <c r="F164" s="206" t="s">
        <v>287</v>
      </c>
      <c r="G164" s="37"/>
      <c r="H164" s="37"/>
      <c r="I164" s="207"/>
      <c r="J164" s="207"/>
      <c r="K164" s="37"/>
      <c r="L164" s="37"/>
      <c r="M164" s="41"/>
      <c r="N164" s="208"/>
      <c r="O164" s="209"/>
      <c r="P164" s="88"/>
      <c r="Q164" s="88"/>
      <c r="R164" s="88"/>
      <c r="S164" s="88"/>
      <c r="T164" s="88"/>
      <c r="U164" s="88"/>
      <c r="V164" s="88"/>
      <c r="W164" s="88"/>
      <c r="X164" s="89"/>
      <c r="Y164" s="35"/>
      <c r="Z164" s="35"/>
      <c r="AA164" s="35"/>
      <c r="AB164" s="35"/>
      <c r="AC164" s="35"/>
      <c r="AD164" s="35"/>
      <c r="AE164" s="35"/>
      <c r="AT164" s="14" t="s">
        <v>148</v>
      </c>
      <c r="AU164" s="14" t="s">
        <v>79</v>
      </c>
    </row>
    <row r="165" s="2" customFormat="1" ht="24.15" customHeight="1">
      <c r="A165" s="35"/>
      <c r="B165" s="36"/>
      <c r="C165" s="189" t="s">
        <v>288</v>
      </c>
      <c r="D165" s="189" t="s">
        <v>128</v>
      </c>
      <c r="E165" s="190" t="s">
        <v>289</v>
      </c>
      <c r="F165" s="191" t="s">
        <v>290</v>
      </c>
      <c r="G165" s="192" t="s">
        <v>143</v>
      </c>
      <c r="H165" s="193">
        <v>1</v>
      </c>
      <c r="I165" s="194"/>
      <c r="J165" s="195"/>
      <c r="K165" s="196">
        <f>ROUND(P165*H165,2)</f>
        <v>0</v>
      </c>
      <c r="L165" s="191" t="s">
        <v>132</v>
      </c>
      <c r="M165" s="197"/>
      <c r="N165" s="198" t="s">
        <v>1</v>
      </c>
      <c r="O165" s="199" t="s">
        <v>42</v>
      </c>
      <c r="P165" s="200">
        <f>I165+J165</f>
        <v>0</v>
      </c>
      <c r="Q165" s="200">
        <f>ROUND(I165*H165,2)</f>
        <v>0</v>
      </c>
      <c r="R165" s="200">
        <f>ROUND(J165*H165,2)</f>
        <v>0</v>
      </c>
      <c r="S165" s="88"/>
      <c r="T165" s="201">
        <f>S165*H165</f>
        <v>0</v>
      </c>
      <c r="U165" s="201">
        <v>1</v>
      </c>
      <c r="V165" s="201">
        <f>U165*H165</f>
        <v>1</v>
      </c>
      <c r="W165" s="201">
        <v>0</v>
      </c>
      <c r="X165" s="202">
        <f>W165*H165</f>
        <v>0</v>
      </c>
      <c r="Y165" s="35"/>
      <c r="Z165" s="35"/>
      <c r="AA165" s="35"/>
      <c r="AB165" s="35"/>
      <c r="AC165" s="35"/>
      <c r="AD165" s="35"/>
      <c r="AE165" s="35"/>
      <c r="AR165" s="203" t="s">
        <v>133</v>
      </c>
      <c r="AT165" s="203" t="s">
        <v>128</v>
      </c>
      <c r="AU165" s="203" t="s">
        <v>79</v>
      </c>
      <c r="AY165" s="14" t="s">
        <v>134</v>
      </c>
      <c r="BE165" s="204">
        <f>IF(O165="základní",K165,0)</f>
        <v>0</v>
      </c>
      <c r="BF165" s="204">
        <f>IF(O165="snížená",K165,0)</f>
        <v>0</v>
      </c>
      <c r="BG165" s="204">
        <f>IF(O165="zákl. přenesená",K165,0)</f>
        <v>0</v>
      </c>
      <c r="BH165" s="204">
        <f>IF(O165="sníž. přenesená",K165,0)</f>
        <v>0</v>
      </c>
      <c r="BI165" s="204">
        <f>IF(O165="nulová",K165,0)</f>
        <v>0</v>
      </c>
      <c r="BJ165" s="14" t="s">
        <v>87</v>
      </c>
      <c r="BK165" s="204">
        <f>ROUND(P165*H165,2)</f>
        <v>0</v>
      </c>
      <c r="BL165" s="14" t="s">
        <v>135</v>
      </c>
      <c r="BM165" s="203" t="s">
        <v>291</v>
      </c>
    </row>
    <row r="166" s="2" customFormat="1">
      <c r="A166" s="35"/>
      <c r="B166" s="36"/>
      <c r="C166" s="37"/>
      <c r="D166" s="205" t="s">
        <v>148</v>
      </c>
      <c r="E166" s="37"/>
      <c r="F166" s="206" t="s">
        <v>292</v>
      </c>
      <c r="G166" s="37"/>
      <c r="H166" s="37"/>
      <c r="I166" s="207"/>
      <c r="J166" s="207"/>
      <c r="K166" s="37"/>
      <c r="L166" s="37"/>
      <c r="M166" s="41"/>
      <c r="N166" s="208"/>
      <c r="O166" s="209"/>
      <c r="P166" s="88"/>
      <c r="Q166" s="88"/>
      <c r="R166" s="88"/>
      <c r="S166" s="88"/>
      <c r="T166" s="88"/>
      <c r="U166" s="88"/>
      <c r="V166" s="88"/>
      <c r="W166" s="88"/>
      <c r="X166" s="89"/>
      <c r="Y166" s="35"/>
      <c r="Z166" s="35"/>
      <c r="AA166" s="35"/>
      <c r="AB166" s="35"/>
      <c r="AC166" s="35"/>
      <c r="AD166" s="35"/>
      <c r="AE166" s="35"/>
      <c r="AT166" s="14" t="s">
        <v>148</v>
      </c>
      <c r="AU166" s="14" t="s">
        <v>79</v>
      </c>
    </row>
    <row r="167" s="2" customFormat="1" ht="24.15" customHeight="1">
      <c r="A167" s="35"/>
      <c r="B167" s="36"/>
      <c r="C167" s="189" t="s">
        <v>293</v>
      </c>
      <c r="D167" s="189" t="s">
        <v>128</v>
      </c>
      <c r="E167" s="190" t="s">
        <v>294</v>
      </c>
      <c r="F167" s="191" t="s">
        <v>295</v>
      </c>
      <c r="G167" s="192" t="s">
        <v>168</v>
      </c>
      <c r="H167" s="193">
        <v>20</v>
      </c>
      <c r="I167" s="194"/>
      <c r="J167" s="195"/>
      <c r="K167" s="196">
        <f>ROUND(P167*H167,2)</f>
        <v>0</v>
      </c>
      <c r="L167" s="191" t="s">
        <v>132</v>
      </c>
      <c r="M167" s="197"/>
      <c r="N167" s="198" t="s">
        <v>1</v>
      </c>
      <c r="O167" s="199" t="s">
        <v>42</v>
      </c>
      <c r="P167" s="200">
        <f>I167+J167</f>
        <v>0</v>
      </c>
      <c r="Q167" s="200">
        <f>ROUND(I167*H167,2)</f>
        <v>0</v>
      </c>
      <c r="R167" s="200">
        <f>ROUND(J167*H167,2)</f>
        <v>0</v>
      </c>
      <c r="S167" s="88"/>
      <c r="T167" s="201">
        <f>S167*H167</f>
        <v>0</v>
      </c>
      <c r="U167" s="201">
        <v>0.001</v>
      </c>
      <c r="V167" s="201">
        <f>U167*H167</f>
        <v>0.02</v>
      </c>
      <c r="W167" s="201">
        <v>0</v>
      </c>
      <c r="X167" s="202">
        <f>W167*H167</f>
        <v>0</v>
      </c>
      <c r="Y167" s="35"/>
      <c r="Z167" s="35"/>
      <c r="AA167" s="35"/>
      <c r="AB167" s="35"/>
      <c r="AC167" s="35"/>
      <c r="AD167" s="35"/>
      <c r="AE167" s="35"/>
      <c r="AR167" s="203" t="s">
        <v>133</v>
      </c>
      <c r="AT167" s="203" t="s">
        <v>128</v>
      </c>
      <c r="AU167" s="203" t="s">
        <v>79</v>
      </c>
      <c r="AY167" s="14" t="s">
        <v>134</v>
      </c>
      <c r="BE167" s="204">
        <f>IF(O167="základní",K167,0)</f>
        <v>0</v>
      </c>
      <c r="BF167" s="204">
        <f>IF(O167="snížená",K167,0)</f>
        <v>0</v>
      </c>
      <c r="BG167" s="204">
        <f>IF(O167="zákl. přenesená",K167,0)</f>
        <v>0</v>
      </c>
      <c r="BH167" s="204">
        <f>IF(O167="sníž. přenesená",K167,0)</f>
        <v>0</v>
      </c>
      <c r="BI167" s="204">
        <f>IF(O167="nulová",K167,0)</f>
        <v>0</v>
      </c>
      <c r="BJ167" s="14" t="s">
        <v>87</v>
      </c>
      <c r="BK167" s="204">
        <f>ROUND(P167*H167,2)</f>
        <v>0</v>
      </c>
      <c r="BL167" s="14" t="s">
        <v>135</v>
      </c>
      <c r="BM167" s="203" t="s">
        <v>296</v>
      </c>
    </row>
    <row r="168" s="2" customFormat="1" ht="24.15" customHeight="1">
      <c r="A168" s="35"/>
      <c r="B168" s="36"/>
      <c r="C168" s="189" t="s">
        <v>297</v>
      </c>
      <c r="D168" s="189" t="s">
        <v>128</v>
      </c>
      <c r="E168" s="190" t="s">
        <v>298</v>
      </c>
      <c r="F168" s="191" t="s">
        <v>299</v>
      </c>
      <c r="G168" s="192" t="s">
        <v>143</v>
      </c>
      <c r="H168" s="193">
        <v>8</v>
      </c>
      <c r="I168" s="194"/>
      <c r="J168" s="195"/>
      <c r="K168" s="196">
        <f>ROUND(P168*H168,2)</f>
        <v>0</v>
      </c>
      <c r="L168" s="191" t="s">
        <v>132</v>
      </c>
      <c r="M168" s="197"/>
      <c r="N168" s="198" t="s">
        <v>1</v>
      </c>
      <c r="O168" s="199" t="s">
        <v>42</v>
      </c>
      <c r="P168" s="200">
        <f>I168+J168</f>
        <v>0</v>
      </c>
      <c r="Q168" s="200">
        <f>ROUND(I168*H168,2)</f>
        <v>0</v>
      </c>
      <c r="R168" s="200">
        <f>ROUND(J168*H168,2)</f>
        <v>0</v>
      </c>
      <c r="S168" s="88"/>
      <c r="T168" s="201">
        <f>S168*H168</f>
        <v>0</v>
      </c>
      <c r="U168" s="201">
        <v>1</v>
      </c>
      <c r="V168" s="201">
        <f>U168*H168</f>
        <v>8</v>
      </c>
      <c r="W168" s="201">
        <v>0</v>
      </c>
      <c r="X168" s="202">
        <f>W168*H168</f>
        <v>0</v>
      </c>
      <c r="Y168" s="35"/>
      <c r="Z168" s="35"/>
      <c r="AA168" s="35"/>
      <c r="AB168" s="35"/>
      <c r="AC168" s="35"/>
      <c r="AD168" s="35"/>
      <c r="AE168" s="35"/>
      <c r="AR168" s="203" t="s">
        <v>133</v>
      </c>
      <c r="AT168" s="203" t="s">
        <v>128</v>
      </c>
      <c r="AU168" s="203" t="s">
        <v>79</v>
      </c>
      <c r="AY168" s="14" t="s">
        <v>134</v>
      </c>
      <c r="BE168" s="204">
        <f>IF(O168="základní",K168,0)</f>
        <v>0</v>
      </c>
      <c r="BF168" s="204">
        <f>IF(O168="snížená",K168,0)</f>
        <v>0</v>
      </c>
      <c r="BG168" s="204">
        <f>IF(O168="zákl. přenesená",K168,0)</f>
        <v>0</v>
      </c>
      <c r="BH168" s="204">
        <f>IF(O168="sníž. přenesená",K168,0)</f>
        <v>0</v>
      </c>
      <c r="BI168" s="204">
        <f>IF(O168="nulová",K168,0)</f>
        <v>0</v>
      </c>
      <c r="BJ168" s="14" t="s">
        <v>87</v>
      </c>
      <c r="BK168" s="204">
        <f>ROUND(P168*H168,2)</f>
        <v>0</v>
      </c>
      <c r="BL168" s="14" t="s">
        <v>135</v>
      </c>
      <c r="BM168" s="203" t="s">
        <v>300</v>
      </c>
    </row>
    <row r="169" s="2" customFormat="1">
      <c r="A169" s="35"/>
      <c r="B169" s="36"/>
      <c r="C169" s="189" t="s">
        <v>301</v>
      </c>
      <c r="D169" s="189" t="s">
        <v>128</v>
      </c>
      <c r="E169" s="190" t="s">
        <v>302</v>
      </c>
      <c r="F169" s="191" t="s">
        <v>303</v>
      </c>
      <c r="G169" s="192" t="s">
        <v>211</v>
      </c>
      <c r="H169" s="193">
        <v>20</v>
      </c>
      <c r="I169" s="194"/>
      <c r="J169" s="195"/>
      <c r="K169" s="196">
        <f>ROUND(P169*H169,2)</f>
        <v>0</v>
      </c>
      <c r="L169" s="191" t="s">
        <v>132</v>
      </c>
      <c r="M169" s="197"/>
      <c r="N169" s="198" t="s">
        <v>1</v>
      </c>
      <c r="O169" s="199" t="s">
        <v>42</v>
      </c>
      <c r="P169" s="200">
        <f>I169+J169</f>
        <v>0</v>
      </c>
      <c r="Q169" s="200">
        <f>ROUND(I169*H169,2)</f>
        <v>0</v>
      </c>
      <c r="R169" s="200">
        <f>ROUND(J169*H169,2)</f>
        <v>0</v>
      </c>
      <c r="S169" s="88"/>
      <c r="T169" s="201">
        <f>S169*H169</f>
        <v>0</v>
      </c>
      <c r="U169" s="201">
        <v>0.0020999999999999999</v>
      </c>
      <c r="V169" s="201">
        <f>U169*H169</f>
        <v>0.041999999999999996</v>
      </c>
      <c r="W169" s="201">
        <v>0</v>
      </c>
      <c r="X169" s="202">
        <f>W169*H169</f>
        <v>0</v>
      </c>
      <c r="Y169" s="35"/>
      <c r="Z169" s="35"/>
      <c r="AA169" s="35"/>
      <c r="AB169" s="35"/>
      <c r="AC169" s="35"/>
      <c r="AD169" s="35"/>
      <c r="AE169" s="35"/>
      <c r="AR169" s="203" t="s">
        <v>133</v>
      </c>
      <c r="AT169" s="203" t="s">
        <v>128</v>
      </c>
      <c r="AU169" s="203" t="s">
        <v>79</v>
      </c>
      <c r="AY169" s="14" t="s">
        <v>134</v>
      </c>
      <c r="BE169" s="204">
        <f>IF(O169="základní",K169,0)</f>
        <v>0</v>
      </c>
      <c r="BF169" s="204">
        <f>IF(O169="snížená",K169,0)</f>
        <v>0</v>
      </c>
      <c r="BG169" s="204">
        <f>IF(O169="zákl. přenesená",K169,0)</f>
        <v>0</v>
      </c>
      <c r="BH169" s="204">
        <f>IF(O169="sníž. přenesená",K169,0)</f>
        <v>0</v>
      </c>
      <c r="BI169" s="204">
        <f>IF(O169="nulová",K169,0)</f>
        <v>0</v>
      </c>
      <c r="BJ169" s="14" t="s">
        <v>87</v>
      </c>
      <c r="BK169" s="204">
        <f>ROUND(P169*H169,2)</f>
        <v>0</v>
      </c>
      <c r="BL169" s="14" t="s">
        <v>135</v>
      </c>
      <c r="BM169" s="203" t="s">
        <v>304</v>
      </c>
    </row>
    <row r="170" s="2" customFormat="1">
      <c r="A170" s="35"/>
      <c r="B170" s="36"/>
      <c r="C170" s="189" t="s">
        <v>305</v>
      </c>
      <c r="D170" s="189" t="s">
        <v>128</v>
      </c>
      <c r="E170" s="190" t="s">
        <v>306</v>
      </c>
      <c r="F170" s="191" t="s">
        <v>307</v>
      </c>
      <c r="G170" s="192" t="s">
        <v>211</v>
      </c>
      <c r="H170" s="193">
        <v>20</v>
      </c>
      <c r="I170" s="194"/>
      <c r="J170" s="195"/>
      <c r="K170" s="196">
        <f>ROUND(P170*H170,2)</f>
        <v>0</v>
      </c>
      <c r="L170" s="191" t="s">
        <v>132</v>
      </c>
      <c r="M170" s="197"/>
      <c r="N170" s="198" t="s">
        <v>1</v>
      </c>
      <c r="O170" s="199" t="s">
        <v>42</v>
      </c>
      <c r="P170" s="200">
        <f>I170+J170</f>
        <v>0</v>
      </c>
      <c r="Q170" s="200">
        <f>ROUND(I170*H170,2)</f>
        <v>0</v>
      </c>
      <c r="R170" s="200">
        <f>ROUND(J170*H170,2)</f>
        <v>0</v>
      </c>
      <c r="S170" s="88"/>
      <c r="T170" s="201">
        <f>S170*H170</f>
        <v>0</v>
      </c>
      <c r="U170" s="201">
        <v>0.0044900000000000001</v>
      </c>
      <c r="V170" s="201">
        <f>U170*H170</f>
        <v>0.089800000000000005</v>
      </c>
      <c r="W170" s="201">
        <v>0</v>
      </c>
      <c r="X170" s="202">
        <f>W170*H170</f>
        <v>0</v>
      </c>
      <c r="Y170" s="35"/>
      <c r="Z170" s="35"/>
      <c r="AA170" s="35"/>
      <c r="AB170" s="35"/>
      <c r="AC170" s="35"/>
      <c r="AD170" s="35"/>
      <c r="AE170" s="35"/>
      <c r="AR170" s="203" t="s">
        <v>133</v>
      </c>
      <c r="AT170" s="203" t="s">
        <v>128</v>
      </c>
      <c r="AU170" s="203" t="s">
        <v>79</v>
      </c>
      <c r="AY170" s="14" t="s">
        <v>134</v>
      </c>
      <c r="BE170" s="204">
        <f>IF(O170="základní",K170,0)</f>
        <v>0</v>
      </c>
      <c r="BF170" s="204">
        <f>IF(O170="snížená",K170,0)</f>
        <v>0</v>
      </c>
      <c r="BG170" s="204">
        <f>IF(O170="zákl. přenesená",K170,0)</f>
        <v>0</v>
      </c>
      <c r="BH170" s="204">
        <f>IF(O170="sníž. přenesená",K170,0)</f>
        <v>0</v>
      </c>
      <c r="BI170" s="204">
        <f>IF(O170="nulová",K170,0)</f>
        <v>0</v>
      </c>
      <c r="BJ170" s="14" t="s">
        <v>87</v>
      </c>
      <c r="BK170" s="204">
        <f>ROUND(P170*H170,2)</f>
        <v>0</v>
      </c>
      <c r="BL170" s="14" t="s">
        <v>135</v>
      </c>
      <c r="BM170" s="203" t="s">
        <v>308</v>
      </c>
    </row>
    <row r="171" s="2" customFormat="1">
      <c r="A171" s="35"/>
      <c r="B171" s="36"/>
      <c r="C171" s="189" t="s">
        <v>309</v>
      </c>
      <c r="D171" s="189" t="s">
        <v>128</v>
      </c>
      <c r="E171" s="190" t="s">
        <v>310</v>
      </c>
      <c r="F171" s="191" t="s">
        <v>311</v>
      </c>
      <c r="G171" s="192" t="s">
        <v>211</v>
      </c>
      <c r="H171" s="193">
        <v>15</v>
      </c>
      <c r="I171" s="194"/>
      <c r="J171" s="195"/>
      <c r="K171" s="196">
        <f>ROUND(P171*H171,2)</f>
        <v>0</v>
      </c>
      <c r="L171" s="191" t="s">
        <v>132</v>
      </c>
      <c r="M171" s="197"/>
      <c r="N171" s="198" t="s">
        <v>1</v>
      </c>
      <c r="O171" s="199" t="s">
        <v>42</v>
      </c>
      <c r="P171" s="200">
        <f>I171+J171</f>
        <v>0</v>
      </c>
      <c r="Q171" s="200">
        <f>ROUND(I171*H171,2)</f>
        <v>0</v>
      </c>
      <c r="R171" s="200">
        <f>ROUND(J171*H171,2)</f>
        <v>0</v>
      </c>
      <c r="S171" s="88"/>
      <c r="T171" s="201">
        <f>S171*H171</f>
        <v>0</v>
      </c>
      <c r="U171" s="201">
        <v>0.0087500000000000008</v>
      </c>
      <c r="V171" s="201">
        <f>U171*H171</f>
        <v>0.13125000000000001</v>
      </c>
      <c r="W171" s="201">
        <v>0</v>
      </c>
      <c r="X171" s="202">
        <f>W171*H171</f>
        <v>0</v>
      </c>
      <c r="Y171" s="35"/>
      <c r="Z171" s="35"/>
      <c r="AA171" s="35"/>
      <c r="AB171" s="35"/>
      <c r="AC171" s="35"/>
      <c r="AD171" s="35"/>
      <c r="AE171" s="35"/>
      <c r="AR171" s="203" t="s">
        <v>133</v>
      </c>
      <c r="AT171" s="203" t="s">
        <v>128</v>
      </c>
      <c r="AU171" s="203" t="s">
        <v>79</v>
      </c>
      <c r="AY171" s="14" t="s">
        <v>134</v>
      </c>
      <c r="BE171" s="204">
        <f>IF(O171="základní",K171,0)</f>
        <v>0</v>
      </c>
      <c r="BF171" s="204">
        <f>IF(O171="snížená",K171,0)</f>
        <v>0</v>
      </c>
      <c r="BG171" s="204">
        <f>IF(O171="zákl. přenesená",K171,0)</f>
        <v>0</v>
      </c>
      <c r="BH171" s="204">
        <f>IF(O171="sníž. přenesená",K171,0)</f>
        <v>0</v>
      </c>
      <c r="BI171" s="204">
        <f>IF(O171="nulová",K171,0)</f>
        <v>0</v>
      </c>
      <c r="BJ171" s="14" t="s">
        <v>87</v>
      </c>
      <c r="BK171" s="204">
        <f>ROUND(P171*H171,2)</f>
        <v>0</v>
      </c>
      <c r="BL171" s="14" t="s">
        <v>135</v>
      </c>
      <c r="BM171" s="203" t="s">
        <v>312</v>
      </c>
    </row>
    <row r="172" s="2" customFormat="1" ht="24.15" customHeight="1">
      <c r="A172" s="35"/>
      <c r="B172" s="36"/>
      <c r="C172" s="189" t="s">
        <v>313</v>
      </c>
      <c r="D172" s="189" t="s">
        <v>128</v>
      </c>
      <c r="E172" s="190" t="s">
        <v>314</v>
      </c>
      <c r="F172" s="191" t="s">
        <v>315</v>
      </c>
      <c r="G172" s="192" t="s">
        <v>158</v>
      </c>
      <c r="H172" s="193">
        <v>20</v>
      </c>
      <c r="I172" s="194"/>
      <c r="J172" s="195"/>
      <c r="K172" s="196">
        <f>ROUND(P172*H172,2)</f>
        <v>0</v>
      </c>
      <c r="L172" s="191" t="s">
        <v>132</v>
      </c>
      <c r="M172" s="197"/>
      <c r="N172" s="198" t="s">
        <v>1</v>
      </c>
      <c r="O172" s="199" t="s">
        <v>42</v>
      </c>
      <c r="P172" s="200">
        <f>I172+J172</f>
        <v>0</v>
      </c>
      <c r="Q172" s="200">
        <f>ROUND(I172*H172,2)</f>
        <v>0</v>
      </c>
      <c r="R172" s="200">
        <f>ROUND(J172*H172,2)</f>
        <v>0</v>
      </c>
      <c r="S172" s="88"/>
      <c r="T172" s="201">
        <f>S172*H172</f>
        <v>0</v>
      </c>
      <c r="U172" s="201">
        <v>0.0044200000000000003</v>
      </c>
      <c r="V172" s="201">
        <f>U172*H172</f>
        <v>0.088400000000000006</v>
      </c>
      <c r="W172" s="201">
        <v>0</v>
      </c>
      <c r="X172" s="202">
        <f>W172*H172</f>
        <v>0</v>
      </c>
      <c r="Y172" s="35"/>
      <c r="Z172" s="35"/>
      <c r="AA172" s="35"/>
      <c r="AB172" s="35"/>
      <c r="AC172" s="35"/>
      <c r="AD172" s="35"/>
      <c r="AE172" s="35"/>
      <c r="AR172" s="203" t="s">
        <v>133</v>
      </c>
      <c r="AT172" s="203" t="s">
        <v>128</v>
      </c>
      <c r="AU172" s="203" t="s">
        <v>79</v>
      </c>
      <c r="AY172" s="14" t="s">
        <v>134</v>
      </c>
      <c r="BE172" s="204">
        <f>IF(O172="základní",K172,0)</f>
        <v>0</v>
      </c>
      <c r="BF172" s="204">
        <f>IF(O172="snížená",K172,0)</f>
        <v>0</v>
      </c>
      <c r="BG172" s="204">
        <f>IF(O172="zákl. přenesená",K172,0)</f>
        <v>0</v>
      </c>
      <c r="BH172" s="204">
        <f>IF(O172="sníž. přenesená",K172,0)</f>
        <v>0</v>
      </c>
      <c r="BI172" s="204">
        <f>IF(O172="nulová",K172,0)</f>
        <v>0</v>
      </c>
      <c r="BJ172" s="14" t="s">
        <v>87</v>
      </c>
      <c r="BK172" s="204">
        <f>ROUND(P172*H172,2)</f>
        <v>0</v>
      </c>
      <c r="BL172" s="14" t="s">
        <v>135</v>
      </c>
      <c r="BM172" s="203" t="s">
        <v>316</v>
      </c>
    </row>
    <row r="173" s="2" customFormat="1">
      <c r="A173" s="35"/>
      <c r="B173" s="36"/>
      <c r="C173" s="189" t="s">
        <v>317</v>
      </c>
      <c r="D173" s="189" t="s">
        <v>128</v>
      </c>
      <c r="E173" s="190" t="s">
        <v>318</v>
      </c>
      <c r="F173" s="191" t="s">
        <v>319</v>
      </c>
      <c r="G173" s="192" t="s">
        <v>168</v>
      </c>
      <c r="H173" s="193">
        <v>40</v>
      </c>
      <c r="I173" s="194"/>
      <c r="J173" s="195"/>
      <c r="K173" s="196">
        <f>ROUND(P173*H173,2)</f>
        <v>0</v>
      </c>
      <c r="L173" s="191" t="s">
        <v>132</v>
      </c>
      <c r="M173" s="197"/>
      <c r="N173" s="198" t="s">
        <v>1</v>
      </c>
      <c r="O173" s="199" t="s">
        <v>42</v>
      </c>
      <c r="P173" s="200">
        <f>I173+J173</f>
        <v>0</v>
      </c>
      <c r="Q173" s="200">
        <f>ROUND(I173*H173,2)</f>
        <v>0</v>
      </c>
      <c r="R173" s="200">
        <f>ROUND(J173*H173,2)</f>
        <v>0</v>
      </c>
      <c r="S173" s="88"/>
      <c r="T173" s="201">
        <f>S173*H173</f>
        <v>0</v>
      </c>
      <c r="U173" s="201">
        <v>0.001</v>
      </c>
      <c r="V173" s="201">
        <f>U173*H173</f>
        <v>0.040000000000000001</v>
      </c>
      <c r="W173" s="201">
        <v>0</v>
      </c>
      <c r="X173" s="202">
        <f>W173*H173</f>
        <v>0</v>
      </c>
      <c r="Y173" s="35"/>
      <c r="Z173" s="35"/>
      <c r="AA173" s="35"/>
      <c r="AB173" s="35"/>
      <c r="AC173" s="35"/>
      <c r="AD173" s="35"/>
      <c r="AE173" s="35"/>
      <c r="AR173" s="203" t="s">
        <v>133</v>
      </c>
      <c r="AT173" s="203" t="s">
        <v>128</v>
      </c>
      <c r="AU173" s="203" t="s">
        <v>79</v>
      </c>
      <c r="AY173" s="14" t="s">
        <v>134</v>
      </c>
      <c r="BE173" s="204">
        <f>IF(O173="základní",K173,0)</f>
        <v>0</v>
      </c>
      <c r="BF173" s="204">
        <f>IF(O173="snížená",K173,0)</f>
        <v>0</v>
      </c>
      <c r="BG173" s="204">
        <f>IF(O173="zákl. přenesená",K173,0)</f>
        <v>0</v>
      </c>
      <c r="BH173" s="204">
        <f>IF(O173="sníž. přenesená",K173,0)</f>
        <v>0</v>
      </c>
      <c r="BI173" s="204">
        <f>IF(O173="nulová",K173,0)</f>
        <v>0</v>
      </c>
      <c r="BJ173" s="14" t="s">
        <v>87</v>
      </c>
      <c r="BK173" s="204">
        <f>ROUND(P173*H173,2)</f>
        <v>0</v>
      </c>
      <c r="BL173" s="14" t="s">
        <v>135</v>
      </c>
      <c r="BM173" s="203" t="s">
        <v>320</v>
      </c>
    </row>
    <row r="174" s="2" customFormat="1">
      <c r="A174" s="35"/>
      <c r="B174" s="36"/>
      <c r="C174" s="37"/>
      <c r="D174" s="205" t="s">
        <v>148</v>
      </c>
      <c r="E174" s="37"/>
      <c r="F174" s="206" t="s">
        <v>321</v>
      </c>
      <c r="G174" s="37"/>
      <c r="H174" s="37"/>
      <c r="I174" s="207"/>
      <c r="J174" s="207"/>
      <c r="K174" s="37"/>
      <c r="L174" s="37"/>
      <c r="M174" s="41"/>
      <c r="N174" s="208"/>
      <c r="O174" s="209"/>
      <c r="P174" s="88"/>
      <c r="Q174" s="88"/>
      <c r="R174" s="88"/>
      <c r="S174" s="88"/>
      <c r="T174" s="88"/>
      <c r="U174" s="88"/>
      <c r="V174" s="88"/>
      <c r="W174" s="88"/>
      <c r="X174" s="89"/>
      <c r="Y174" s="35"/>
      <c r="Z174" s="35"/>
      <c r="AA174" s="35"/>
      <c r="AB174" s="35"/>
      <c r="AC174" s="35"/>
      <c r="AD174" s="35"/>
      <c r="AE174" s="35"/>
      <c r="AT174" s="14" t="s">
        <v>148</v>
      </c>
      <c r="AU174" s="14" t="s">
        <v>79</v>
      </c>
    </row>
    <row r="175" s="2" customFormat="1">
      <c r="A175" s="35"/>
      <c r="B175" s="36"/>
      <c r="C175" s="189" t="s">
        <v>322</v>
      </c>
      <c r="D175" s="189" t="s">
        <v>128</v>
      </c>
      <c r="E175" s="190" t="s">
        <v>323</v>
      </c>
      <c r="F175" s="191" t="s">
        <v>324</v>
      </c>
      <c r="G175" s="192" t="s">
        <v>211</v>
      </c>
      <c r="H175" s="193">
        <v>20</v>
      </c>
      <c r="I175" s="194"/>
      <c r="J175" s="195"/>
      <c r="K175" s="196">
        <f>ROUND(P175*H175,2)</f>
        <v>0</v>
      </c>
      <c r="L175" s="191" t="s">
        <v>132</v>
      </c>
      <c r="M175" s="197"/>
      <c r="N175" s="198" t="s">
        <v>1</v>
      </c>
      <c r="O175" s="199" t="s">
        <v>42</v>
      </c>
      <c r="P175" s="200">
        <f>I175+J175</f>
        <v>0</v>
      </c>
      <c r="Q175" s="200">
        <f>ROUND(I175*H175,2)</f>
        <v>0</v>
      </c>
      <c r="R175" s="200">
        <f>ROUND(J175*H175,2)</f>
        <v>0</v>
      </c>
      <c r="S175" s="88"/>
      <c r="T175" s="201">
        <f>S175*H175</f>
        <v>0</v>
      </c>
      <c r="U175" s="201">
        <v>0.00174</v>
      </c>
      <c r="V175" s="201">
        <f>U175*H175</f>
        <v>0.034799999999999998</v>
      </c>
      <c r="W175" s="201">
        <v>0</v>
      </c>
      <c r="X175" s="202">
        <f>W175*H175</f>
        <v>0</v>
      </c>
      <c r="Y175" s="35"/>
      <c r="Z175" s="35"/>
      <c r="AA175" s="35"/>
      <c r="AB175" s="35"/>
      <c r="AC175" s="35"/>
      <c r="AD175" s="35"/>
      <c r="AE175" s="35"/>
      <c r="AR175" s="203" t="s">
        <v>133</v>
      </c>
      <c r="AT175" s="203" t="s">
        <v>128</v>
      </c>
      <c r="AU175" s="203" t="s">
        <v>79</v>
      </c>
      <c r="AY175" s="14" t="s">
        <v>134</v>
      </c>
      <c r="BE175" s="204">
        <f>IF(O175="základní",K175,0)</f>
        <v>0</v>
      </c>
      <c r="BF175" s="204">
        <f>IF(O175="snížená",K175,0)</f>
        <v>0</v>
      </c>
      <c r="BG175" s="204">
        <f>IF(O175="zákl. přenesená",K175,0)</f>
        <v>0</v>
      </c>
      <c r="BH175" s="204">
        <f>IF(O175="sníž. přenesená",K175,0)</f>
        <v>0</v>
      </c>
      <c r="BI175" s="204">
        <f>IF(O175="nulová",K175,0)</f>
        <v>0</v>
      </c>
      <c r="BJ175" s="14" t="s">
        <v>87</v>
      </c>
      <c r="BK175" s="204">
        <f>ROUND(P175*H175,2)</f>
        <v>0</v>
      </c>
      <c r="BL175" s="14" t="s">
        <v>135</v>
      </c>
      <c r="BM175" s="203" t="s">
        <v>325</v>
      </c>
    </row>
    <row r="176" s="2" customFormat="1" ht="24.15" customHeight="1">
      <c r="A176" s="35"/>
      <c r="B176" s="36"/>
      <c r="C176" s="189" t="s">
        <v>326</v>
      </c>
      <c r="D176" s="189" t="s">
        <v>128</v>
      </c>
      <c r="E176" s="190" t="s">
        <v>327</v>
      </c>
      <c r="F176" s="191" t="s">
        <v>328</v>
      </c>
      <c r="G176" s="192" t="s">
        <v>164</v>
      </c>
      <c r="H176" s="193">
        <v>50</v>
      </c>
      <c r="I176" s="194"/>
      <c r="J176" s="195"/>
      <c r="K176" s="196">
        <f>ROUND(P176*H176,2)</f>
        <v>0</v>
      </c>
      <c r="L176" s="191" t="s">
        <v>132</v>
      </c>
      <c r="M176" s="197"/>
      <c r="N176" s="198" t="s">
        <v>1</v>
      </c>
      <c r="O176" s="199" t="s">
        <v>42</v>
      </c>
      <c r="P176" s="200">
        <f>I176+J176</f>
        <v>0</v>
      </c>
      <c r="Q176" s="200">
        <f>ROUND(I176*H176,2)</f>
        <v>0</v>
      </c>
      <c r="R176" s="200">
        <f>ROUND(J176*H176,2)</f>
        <v>0</v>
      </c>
      <c r="S176" s="88"/>
      <c r="T176" s="201">
        <f>S176*H176</f>
        <v>0</v>
      </c>
      <c r="U176" s="201">
        <v>0.5</v>
      </c>
      <c r="V176" s="201">
        <f>U176*H176</f>
        <v>25</v>
      </c>
      <c r="W176" s="201">
        <v>0</v>
      </c>
      <c r="X176" s="202">
        <f>W176*H176</f>
        <v>0</v>
      </c>
      <c r="Y176" s="35"/>
      <c r="Z176" s="35"/>
      <c r="AA176" s="35"/>
      <c r="AB176" s="35"/>
      <c r="AC176" s="35"/>
      <c r="AD176" s="35"/>
      <c r="AE176" s="35"/>
      <c r="AR176" s="203" t="s">
        <v>133</v>
      </c>
      <c r="AT176" s="203" t="s">
        <v>128</v>
      </c>
      <c r="AU176" s="203" t="s">
        <v>79</v>
      </c>
      <c r="AY176" s="14" t="s">
        <v>134</v>
      </c>
      <c r="BE176" s="204">
        <f>IF(O176="základní",K176,0)</f>
        <v>0</v>
      </c>
      <c r="BF176" s="204">
        <f>IF(O176="snížená",K176,0)</f>
        <v>0</v>
      </c>
      <c r="BG176" s="204">
        <f>IF(O176="zákl. přenesená",K176,0)</f>
        <v>0</v>
      </c>
      <c r="BH176" s="204">
        <f>IF(O176="sníž. přenesená",K176,0)</f>
        <v>0</v>
      </c>
      <c r="BI176" s="204">
        <f>IF(O176="nulová",K176,0)</f>
        <v>0</v>
      </c>
      <c r="BJ176" s="14" t="s">
        <v>87</v>
      </c>
      <c r="BK176" s="204">
        <f>ROUND(P176*H176,2)</f>
        <v>0</v>
      </c>
      <c r="BL176" s="14" t="s">
        <v>135</v>
      </c>
      <c r="BM176" s="203" t="s">
        <v>329</v>
      </c>
    </row>
    <row r="177" s="2" customFormat="1" ht="24.15" customHeight="1">
      <c r="A177" s="35"/>
      <c r="B177" s="36"/>
      <c r="C177" s="189" t="s">
        <v>330</v>
      </c>
      <c r="D177" s="189" t="s">
        <v>128</v>
      </c>
      <c r="E177" s="190" t="s">
        <v>331</v>
      </c>
      <c r="F177" s="191" t="s">
        <v>332</v>
      </c>
      <c r="G177" s="192" t="s">
        <v>131</v>
      </c>
      <c r="H177" s="193">
        <v>3</v>
      </c>
      <c r="I177" s="194"/>
      <c r="J177" s="195"/>
      <c r="K177" s="196">
        <f>ROUND(P177*H177,2)</f>
        <v>0</v>
      </c>
      <c r="L177" s="191" t="s">
        <v>132</v>
      </c>
      <c r="M177" s="197"/>
      <c r="N177" s="198" t="s">
        <v>1</v>
      </c>
      <c r="O177" s="199" t="s">
        <v>42</v>
      </c>
      <c r="P177" s="200">
        <f>I177+J177</f>
        <v>0</v>
      </c>
      <c r="Q177" s="200">
        <f>ROUND(I177*H177,2)</f>
        <v>0</v>
      </c>
      <c r="R177" s="200">
        <f>ROUND(J177*H177,2)</f>
        <v>0</v>
      </c>
      <c r="S177" s="88"/>
      <c r="T177" s="201">
        <f>S177*H177</f>
        <v>0</v>
      </c>
      <c r="U177" s="201">
        <v>0.00020000000000000001</v>
      </c>
      <c r="V177" s="201">
        <f>U177*H177</f>
        <v>0.00060000000000000006</v>
      </c>
      <c r="W177" s="201">
        <v>0</v>
      </c>
      <c r="X177" s="202">
        <f>W177*H177</f>
        <v>0</v>
      </c>
      <c r="Y177" s="35"/>
      <c r="Z177" s="35"/>
      <c r="AA177" s="35"/>
      <c r="AB177" s="35"/>
      <c r="AC177" s="35"/>
      <c r="AD177" s="35"/>
      <c r="AE177" s="35"/>
      <c r="AR177" s="203" t="s">
        <v>133</v>
      </c>
      <c r="AT177" s="203" t="s">
        <v>128</v>
      </c>
      <c r="AU177" s="203" t="s">
        <v>79</v>
      </c>
      <c r="AY177" s="14" t="s">
        <v>134</v>
      </c>
      <c r="BE177" s="204">
        <f>IF(O177="základní",K177,0)</f>
        <v>0</v>
      </c>
      <c r="BF177" s="204">
        <f>IF(O177="snížená",K177,0)</f>
        <v>0</v>
      </c>
      <c r="BG177" s="204">
        <f>IF(O177="zákl. přenesená",K177,0)</f>
        <v>0</v>
      </c>
      <c r="BH177" s="204">
        <f>IF(O177="sníž. přenesená",K177,0)</f>
        <v>0</v>
      </c>
      <c r="BI177" s="204">
        <f>IF(O177="nulová",K177,0)</f>
        <v>0</v>
      </c>
      <c r="BJ177" s="14" t="s">
        <v>87</v>
      </c>
      <c r="BK177" s="204">
        <f>ROUND(P177*H177,2)</f>
        <v>0</v>
      </c>
      <c r="BL177" s="14" t="s">
        <v>135</v>
      </c>
      <c r="BM177" s="203" t="s">
        <v>333</v>
      </c>
    </row>
    <row r="178" s="2" customFormat="1" ht="24.15" customHeight="1">
      <c r="A178" s="35"/>
      <c r="B178" s="36"/>
      <c r="C178" s="189" t="s">
        <v>334</v>
      </c>
      <c r="D178" s="189" t="s">
        <v>128</v>
      </c>
      <c r="E178" s="190" t="s">
        <v>335</v>
      </c>
      <c r="F178" s="191" t="s">
        <v>336</v>
      </c>
      <c r="G178" s="192" t="s">
        <v>131</v>
      </c>
      <c r="H178" s="193">
        <v>3</v>
      </c>
      <c r="I178" s="194"/>
      <c r="J178" s="195"/>
      <c r="K178" s="196">
        <f>ROUND(P178*H178,2)</f>
        <v>0</v>
      </c>
      <c r="L178" s="191" t="s">
        <v>132</v>
      </c>
      <c r="M178" s="197"/>
      <c r="N178" s="198" t="s">
        <v>1</v>
      </c>
      <c r="O178" s="199" t="s">
        <v>42</v>
      </c>
      <c r="P178" s="200">
        <f>I178+J178</f>
        <v>0</v>
      </c>
      <c r="Q178" s="200">
        <f>ROUND(I178*H178,2)</f>
        <v>0</v>
      </c>
      <c r="R178" s="200">
        <f>ROUND(J178*H178,2)</f>
        <v>0</v>
      </c>
      <c r="S178" s="88"/>
      <c r="T178" s="201">
        <f>S178*H178</f>
        <v>0</v>
      </c>
      <c r="U178" s="201">
        <v>0.00020000000000000001</v>
      </c>
      <c r="V178" s="201">
        <f>U178*H178</f>
        <v>0.00060000000000000006</v>
      </c>
      <c r="W178" s="201">
        <v>0</v>
      </c>
      <c r="X178" s="202">
        <f>W178*H178</f>
        <v>0</v>
      </c>
      <c r="Y178" s="35"/>
      <c r="Z178" s="35"/>
      <c r="AA178" s="35"/>
      <c r="AB178" s="35"/>
      <c r="AC178" s="35"/>
      <c r="AD178" s="35"/>
      <c r="AE178" s="35"/>
      <c r="AR178" s="203" t="s">
        <v>133</v>
      </c>
      <c r="AT178" s="203" t="s">
        <v>128</v>
      </c>
      <c r="AU178" s="203" t="s">
        <v>79</v>
      </c>
      <c r="AY178" s="14" t="s">
        <v>134</v>
      </c>
      <c r="BE178" s="204">
        <f>IF(O178="základní",K178,0)</f>
        <v>0</v>
      </c>
      <c r="BF178" s="204">
        <f>IF(O178="snížená",K178,0)</f>
        <v>0</v>
      </c>
      <c r="BG178" s="204">
        <f>IF(O178="zákl. přenesená",K178,0)</f>
        <v>0</v>
      </c>
      <c r="BH178" s="204">
        <f>IF(O178="sníž. přenesená",K178,0)</f>
        <v>0</v>
      </c>
      <c r="BI178" s="204">
        <f>IF(O178="nulová",K178,0)</f>
        <v>0</v>
      </c>
      <c r="BJ178" s="14" t="s">
        <v>87</v>
      </c>
      <c r="BK178" s="204">
        <f>ROUND(P178*H178,2)</f>
        <v>0</v>
      </c>
      <c r="BL178" s="14" t="s">
        <v>135</v>
      </c>
      <c r="BM178" s="203" t="s">
        <v>337</v>
      </c>
    </row>
    <row r="179" s="2" customFormat="1" ht="24.15" customHeight="1">
      <c r="A179" s="35"/>
      <c r="B179" s="36"/>
      <c r="C179" s="189" t="s">
        <v>338</v>
      </c>
      <c r="D179" s="189" t="s">
        <v>128</v>
      </c>
      <c r="E179" s="190" t="s">
        <v>339</v>
      </c>
      <c r="F179" s="191" t="s">
        <v>340</v>
      </c>
      <c r="G179" s="192" t="s">
        <v>168</v>
      </c>
      <c r="H179" s="193">
        <v>100</v>
      </c>
      <c r="I179" s="194"/>
      <c r="J179" s="195"/>
      <c r="K179" s="196">
        <f>ROUND(P179*H179,2)</f>
        <v>0</v>
      </c>
      <c r="L179" s="191" t="s">
        <v>132</v>
      </c>
      <c r="M179" s="197"/>
      <c r="N179" s="210" t="s">
        <v>1</v>
      </c>
      <c r="O179" s="211" t="s">
        <v>42</v>
      </c>
      <c r="P179" s="212">
        <f>I179+J179</f>
        <v>0</v>
      </c>
      <c r="Q179" s="212">
        <f>ROUND(I179*H179,2)</f>
        <v>0</v>
      </c>
      <c r="R179" s="212">
        <f>ROUND(J179*H179,2)</f>
        <v>0</v>
      </c>
      <c r="S179" s="213"/>
      <c r="T179" s="214">
        <f>S179*H179</f>
        <v>0</v>
      </c>
      <c r="U179" s="214">
        <v>0.001</v>
      </c>
      <c r="V179" s="214">
        <f>U179*H179</f>
        <v>0.10000000000000001</v>
      </c>
      <c r="W179" s="214">
        <v>0</v>
      </c>
      <c r="X179" s="215">
        <f>W179*H179</f>
        <v>0</v>
      </c>
      <c r="Y179" s="35"/>
      <c r="Z179" s="35"/>
      <c r="AA179" s="35"/>
      <c r="AB179" s="35"/>
      <c r="AC179" s="35"/>
      <c r="AD179" s="35"/>
      <c r="AE179" s="35"/>
      <c r="AR179" s="203" t="s">
        <v>133</v>
      </c>
      <c r="AT179" s="203" t="s">
        <v>128</v>
      </c>
      <c r="AU179" s="203" t="s">
        <v>79</v>
      </c>
      <c r="AY179" s="14" t="s">
        <v>134</v>
      </c>
      <c r="BE179" s="204">
        <f>IF(O179="základní",K179,0)</f>
        <v>0</v>
      </c>
      <c r="BF179" s="204">
        <f>IF(O179="snížená",K179,0)</f>
        <v>0</v>
      </c>
      <c r="BG179" s="204">
        <f>IF(O179="zákl. přenesená",K179,0)</f>
        <v>0</v>
      </c>
      <c r="BH179" s="204">
        <f>IF(O179="sníž. přenesená",K179,0)</f>
        <v>0</v>
      </c>
      <c r="BI179" s="204">
        <f>IF(O179="nulová",K179,0)</f>
        <v>0</v>
      </c>
      <c r="BJ179" s="14" t="s">
        <v>87</v>
      </c>
      <c r="BK179" s="204">
        <f>ROUND(P179*H179,2)</f>
        <v>0</v>
      </c>
      <c r="BL179" s="14" t="s">
        <v>135</v>
      </c>
      <c r="BM179" s="203" t="s">
        <v>341</v>
      </c>
    </row>
    <row r="180" s="2" customFormat="1" ht="6.96" customHeight="1">
      <c r="A180" s="35"/>
      <c r="B180" s="63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41"/>
      <c r="N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sheetProtection sheet="1" autoFilter="0" formatColumns="0" formatRows="0" objects="1" scenarios="1" spinCount="100000" saltValue="6C9BUVTTV/HjeXXdLPxiXx3+/liGpCTPbUu74atJBUh2beSyUiGeW3qA/H12p271rVnrbr1P8Ein9QscILXnaA==" hashValue="4yGlMRIdoStn2LzhAFxlgCUnyTpzqtuLQU2fwDTTg9nBXVYyXIJqpgDcjuSY1B7TqIoiOaI2cvuazgnK7HNcXw==" algorithmName="SHA-512" password="CC35"/>
  <autoFilter ref="C115:L17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7"/>
      <c r="AT3" s="14" t="s">
        <v>89</v>
      </c>
    </row>
    <row r="4" s="1" customFormat="1" ht="24.96" customHeight="1">
      <c r="B4" s="17"/>
      <c r="D4" s="136" t="s">
        <v>99</v>
      </c>
      <c r="M4" s="17"/>
      <c r="N4" s="137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8" t="s">
        <v>17</v>
      </c>
      <c r="M6" s="17"/>
    </row>
    <row r="7" s="1" customFormat="1" ht="16.5" customHeight="1">
      <c r="B7" s="17"/>
      <c r="E7" s="139" t="str">
        <f>'Rekapitulace zakázky'!K6</f>
        <v>Údržba, opravy a odstraňování závad u SEE 2023 – 2024</v>
      </c>
      <c r="F7" s="138"/>
      <c r="G7" s="138"/>
      <c r="H7" s="138"/>
      <c r="M7" s="17"/>
    </row>
    <row r="8" s="2" customFormat="1" ht="12" customHeight="1">
      <c r="A8" s="35"/>
      <c r="B8" s="41"/>
      <c r="C8" s="35"/>
      <c r="D8" s="138" t="s">
        <v>100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342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zakázky'!AN8</f>
        <v>3. 3. 2023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zakázky'!AN13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1"/>
      <c r="G18" s="141"/>
      <c r="H18" s="141"/>
      <c r="I18" s="138" t="s">
        <v>29</v>
      </c>
      <c r="J18" s="30" t="str">
        <f>'Rekapitulace zakázky'!AN14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zakázky'!AN16="","",'Rekapitulace zakázky'!AN16)</f>
        <v/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zakázky'!E17="","",'Rekapitulace zakázky'!E17)</f>
        <v xml:space="preserve"> </v>
      </c>
      <c r="F21" s="35"/>
      <c r="G21" s="35"/>
      <c r="H21" s="35"/>
      <c r="I21" s="138" t="s">
        <v>29</v>
      </c>
      <c r="J21" s="141" t="str">
        <f>IF('Rekapitulace zakázky'!AN17="","",'Rekapitulace zakázky'!AN17)</f>
        <v/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34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35</v>
      </c>
      <c r="F24" s="35"/>
      <c r="G24" s="35"/>
      <c r="H24" s="35"/>
      <c r="I24" s="138" t="s">
        <v>29</v>
      </c>
      <c r="J24" s="141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36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147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8" t="s">
        <v>102</v>
      </c>
      <c r="F30" s="35"/>
      <c r="G30" s="35"/>
      <c r="H30" s="35"/>
      <c r="I30" s="35"/>
      <c r="J30" s="35"/>
      <c r="K30" s="148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8" t="s">
        <v>103</v>
      </c>
      <c r="F31" s="35"/>
      <c r="G31" s="35"/>
      <c r="H31" s="35"/>
      <c r="I31" s="35"/>
      <c r="J31" s="35"/>
      <c r="K31" s="148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35"/>
      <c r="K32" s="150">
        <f>ROUND(K120, 2)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7"/>
      <c r="E33" s="147"/>
      <c r="F33" s="147"/>
      <c r="G33" s="147"/>
      <c r="H33" s="147"/>
      <c r="I33" s="147"/>
      <c r="J33" s="147"/>
      <c r="K33" s="147"/>
      <c r="L33" s="147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35"/>
      <c r="K34" s="151" t="s">
        <v>40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8" t="s">
        <v>42</v>
      </c>
      <c r="F35" s="148">
        <f>ROUND((SUM(BE120:BE355)),  2)</f>
        <v>0</v>
      </c>
      <c r="G35" s="35"/>
      <c r="H35" s="35"/>
      <c r="I35" s="153">
        <v>0.20999999999999999</v>
      </c>
      <c r="J35" s="35"/>
      <c r="K35" s="148">
        <f>ROUND(((SUM(BE120:BE355))*I35),  2)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43</v>
      </c>
      <c r="F36" s="148">
        <f>ROUND((SUM(BF120:BF355)),  2)</f>
        <v>0</v>
      </c>
      <c r="G36" s="35"/>
      <c r="H36" s="35"/>
      <c r="I36" s="153">
        <v>0.14999999999999999</v>
      </c>
      <c r="J36" s="35"/>
      <c r="K36" s="148">
        <f>ROUND(((SUM(BF120:BF355))*I36),  2)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44</v>
      </c>
      <c r="F37" s="148">
        <f>ROUND((SUM(BG120:BG355)),  2)</f>
        <v>0</v>
      </c>
      <c r="G37" s="35"/>
      <c r="H37" s="35"/>
      <c r="I37" s="153">
        <v>0.20999999999999999</v>
      </c>
      <c r="J37" s="35"/>
      <c r="K37" s="148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8" t="s">
        <v>45</v>
      </c>
      <c r="F38" s="148">
        <f>ROUND((SUM(BH120:BH355)),  2)</f>
        <v>0</v>
      </c>
      <c r="G38" s="35"/>
      <c r="H38" s="35"/>
      <c r="I38" s="153">
        <v>0.14999999999999999</v>
      </c>
      <c r="J38" s="35"/>
      <c r="K38" s="148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8" t="s">
        <v>46</v>
      </c>
      <c r="F39" s="148">
        <f>ROUND((SUM(BI120:BI355)),  2)</f>
        <v>0</v>
      </c>
      <c r="G39" s="35"/>
      <c r="H39" s="35"/>
      <c r="I39" s="153">
        <v>0</v>
      </c>
      <c r="J39" s="35"/>
      <c r="K39" s="148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6"/>
      <c r="K41" s="159">
        <f>SUM(K32:K39)</f>
        <v>0</v>
      </c>
      <c r="L41" s="160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162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16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167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16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Údržba, opravy a odstraňování závad u SEE 2023 – 2024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R02 - Stavební část - práce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3. 3. 2023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Správa železnic, státní organizace, OŘ HK</v>
      </c>
      <c r="G91" s="37"/>
      <c r="H91" s="37"/>
      <c r="I91" s="29" t="s">
        <v>33</v>
      </c>
      <c r="J91" s="33" t="str">
        <f>E21</f>
        <v xml:space="preserve"> 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Feltl Jiří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105</v>
      </c>
      <c r="D94" s="174"/>
      <c r="E94" s="174"/>
      <c r="F94" s="174"/>
      <c r="G94" s="174"/>
      <c r="H94" s="174"/>
      <c r="I94" s="175" t="s">
        <v>106</v>
      </c>
      <c r="J94" s="175" t="s">
        <v>107</v>
      </c>
      <c r="K94" s="175" t="s">
        <v>108</v>
      </c>
      <c r="L94" s="174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109</v>
      </c>
      <c r="D96" s="37"/>
      <c r="E96" s="37"/>
      <c r="F96" s="37"/>
      <c r="G96" s="37"/>
      <c r="H96" s="37"/>
      <c r="I96" s="107">
        <f>Q120</f>
        <v>0</v>
      </c>
      <c r="J96" s="107">
        <f>R120</f>
        <v>0</v>
      </c>
      <c r="K96" s="107">
        <f>K120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10" customFormat="1" ht="24.96" customHeight="1">
      <c r="A97" s="10"/>
      <c r="B97" s="216"/>
      <c r="C97" s="217"/>
      <c r="D97" s="218" t="s">
        <v>343</v>
      </c>
      <c r="E97" s="219"/>
      <c r="F97" s="219"/>
      <c r="G97" s="219"/>
      <c r="H97" s="219"/>
      <c r="I97" s="220">
        <f>Q338</f>
        <v>0</v>
      </c>
      <c r="J97" s="220">
        <f>R338</f>
        <v>0</v>
      </c>
      <c r="K97" s="220">
        <f>K338</f>
        <v>0</v>
      </c>
      <c r="L97" s="217"/>
      <c r="M97" s="22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1" customFormat="1" ht="19.92" customHeight="1">
      <c r="A98" s="11"/>
      <c r="B98" s="222"/>
      <c r="C98" s="223"/>
      <c r="D98" s="224" t="s">
        <v>344</v>
      </c>
      <c r="E98" s="225"/>
      <c r="F98" s="225"/>
      <c r="G98" s="225"/>
      <c r="H98" s="225"/>
      <c r="I98" s="226">
        <f>Q339</f>
        <v>0</v>
      </c>
      <c r="J98" s="226">
        <f>R339</f>
        <v>0</v>
      </c>
      <c r="K98" s="226">
        <f>K339</f>
        <v>0</v>
      </c>
      <c r="L98" s="223"/>
      <c r="M98" s="227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</row>
    <row r="99" s="10" customFormat="1" ht="24.96" customHeight="1">
      <c r="A99" s="10"/>
      <c r="B99" s="216"/>
      <c r="C99" s="217"/>
      <c r="D99" s="218" t="s">
        <v>345</v>
      </c>
      <c r="E99" s="219"/>
      <c r="F99" s="219"/>
      <c r="G99" s="219"/>
      <c r="H99" s="219"/>
      <c r="I99" s="220">
        <f>Q342</f>
        <v>0</v>
      </c>
      <c r="J99" s="220">
        <f>R342</f>
        <v>0</v>
      </c>
      <c r="K99" s="220">
        <f>K342</f>
        <v>0</v>
      </c>
      <c r="L99" s="217"/>
      <c r="M99" s="22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1" customFormat="1" ht="19.92" customHeight="1">
      <c r="A100" s="11"/>
      <c r="B100" s="222"/>
      <c r="C100" s="223"/>
      <c r="D100" s="224" t="s">
        <v>346</v>
      </c>
      <c r="E100" s="225"/>
      <c r="F100" s="225"/>
      <c r="G100" s="225"/>
      <c r="H100" s="225"/>
      <c r="I100" s="226">
        <f>Q343</f>
        <v>0</v>
      </c>
      <c r="J100" s="226">
        <f>R343</f>
        <v>0</v>
      </c>
      <c r="K100" s="226">
        <f>K343</f>
        <v>0</v>
      </c>
      <c r="L100" s="223"/>
      <c r="M100" s="227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111</v>
      </c>
      <c r="D107" s="37"/>
      <c r="E107" s="37"/>
      <c r="F107" s="37"/>
      <c r="G107" s="37"/>
      <c r="H107" s="37"/>
      <c r="I107" s="37"/>
      <c r="J107" s="37"/>
      <c r="K107" s="37"/>
      <c r="L107" s="37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17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2" t="str">
        <f>E7</f>
        <v>Údržba, opravy a odstraňování závad u SEE 2023 – 2024</v>
      </c>
      <c r="F110" s="29"/>
      <c r="G110" s="29"/>
      <c r="H110" s="29"/>
      <c r="I110" s="37"/>
      <c r="J110" s="37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100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R02 - Stavební část - práce</v>
      </c>
      <c r="F112" s="37"/>
      <c r="G112" s="37"/>
      <c r="H112" s="37"/>
      <c r="I112" s="37"/>
      <c r="J112" s="37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21</v>
      </c>
      <c r="D114" s="37"/>
      <c r="E114" s="37"/>
      <c r="F114" s="24" t="str">
        <f>F12</f>
        <v xml:space="preserve"> </v>
      </c>
      <c r="G114" s="37"/>
      <c r="H114" s="37"/>
      <c r="I114" s="29" t="s">
        <v>23</v>
      </c>
      <c r="J114" s="76" t="str">
        <f>IF(J12="","",J12)</f>
        <v>3. 3. 2023</v>
      </c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25</v>
      </c>
      <c r="D116" s="37"/>
      <c r="E116" s="37"/>
      <c r="F116" s="24" t="str">
        <f>E15</f>
        <v>Správa železnic, státní organizace, OŘ HK</v>
      </c>
      <c r="G116" s="37"/>
      <c r="H116" s="37"/>
      <c r="I116" s="29" t="s">
        <v>33</v>
      </c>
      <c r="J116" s="33" t="str">
        <f>E21</f>
        <v xml:space="preserve"> </v>
      </c>
      <c r="K116" s="37"/>
      <c r="L116" s="37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31</v>
      </c>
      <c r="D117" s="37"/>
      <c r="E117" s="37"/>
      <c r="F117" s="24" t="str">
        <f>IF(E18="","",E18)</f>
        <v>Vyplň údaj</v>
      </c>
      <c r="G117" s="37"/>
      <c r="H117" s="37"/>
      <c r="I117" s="29" t="s">
        <v>34</v>
      </c>
      <c r="J117" s="33" t="str">
        <f>E24</f>
        <v>Feltl Jiří</v>
      </c>
      <c r="K117" s="37"/>
      <c r="L117" s="37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77"/>
      <c r="B119" s="178"/>
      <c r="C119" s="179" t="s">
        <v>112</v>
      </c>
      <c r="D119" s="180" t="s">
        <v>62</v>
      </c>
      <c r="E119" s="180" t="s">
        <v>58</v>
      </c>
      <c r="F119" s="180" t="s">
        <v>59</v>
      </c>
      <c r="G119" s="180" t="s">
        <v>113</v>
      </c>
      <c r="H119" s="180" t="s">
        <v>114</v>
      </c>
      <c r="I119" s="180" t="s">
        <v>115</v>
      </c>
      <c r="J119" s="180" t="s">
        <v>116</v>
      </c>
      <c r="K119" s="180" t="s">
        <v>108</v>
      </c>
      <c r="L119" s="181" t="s">
        <v>117</v>
      </c>
      <c r="M119" s="182"/>
      <c r="N119" s="97" t="s">
        <v>1</v>
      </c>
      <c r="O119" s="98" t="s">
        <v>41</v>
      </c>
      <c r="P119" s="98" t="s">
        <v>118</v>
      </c>
      <c r="Q119" s="98" t="s">
        <v>119</v>
      </c>
      <c r="R119" s="98" t="s">
        <v>120</v>
      </c>
      <c r="S119" s="98" t="s">
        <v>121</v>
      </c>
      <c r="T119" s="98" t="s">
        <v>122</v>
      </c>
      <c r="U119" s="98" t="s">
        <v>123</v>
      </c>
      <c r="V119" s="98" t="s">
        <v>124</v>
      </c>
      <c r="W119" s="98" t="s">
        <v>125</v>
      </c>
      <c r="X119" s="99" t="s">
        <v>126</v>
      </c>
      <c r="Y119" s="177"/>
      <c r="Z119" s="177"/>
      <c r="AA119" s="177"/>
      <c r="AB119" s="177"/>
      <c r="AC119" s="177"/>
      <c r="AD119" s="177"/>
      <c r="AE119" s="177"/>
    </row>
    <row r="120" s="2" customFormat="1" ht="22.8" customHeight="1">
      <c r="A120" s="35"/>
      <c r="B120" s="36"/>
      <c r="C120" s="104" t="s">
        <v>127</v>
      </c>
      <c r="D120" s="37"/>
      <c r="E120" s="37"/>
      <c r="F120" s="37"/>
      <c r="G120" s="37"/>
      <c r="H120" s="37"/>
      <c r="I120" s="37"/>
      <c r="J120" s="37"/>
      <c r="K120" s="183">
        <f>BK120</f>
        <v>0</v>
      </c>
      <c r="L120" s="37"/>
      <c r="M120" s="41"/>
      <c r="N120" s="100"/>
      <c r="O120" s="184"/>
      <c r="P120" s="101"/>
      <c r="Q120" s="185">
        <f>Q121+SUM(Q122:Q338)+Q342</f>
        <v>0</v>
      </c>
      <c r="R120" s="185">
        <f>R121+SUM(R122:R338)+R342</f>
        <v>0</v>
      </c>
      <c r="S120" s="101"/>
      <c r="T120" s="186">
        <f>T121+SUM(T122:T338)+T342</f>
        <v>0</v>
      </c>
      <c r="U120" s="101"/>
      <c r="V120" s="186">
        <f>V121+SUM(V122:V338)+V342</f>
        <v>79.185050449999991</v>
      </c>
      <c r="W120" s="101"/>
      <c r="X120" s="187">
        <f>X121+SUM(X122:X338)+X342</f>
        <v>62.002800000000001</v>
      </c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110</v>
      </c>
      <c r="BK120" s="188">
        <f>BK121+SUM(BK122:BK338)+BK342</f>
        <v>0</v>
      </c>
    </row>
    <row r="121" s="2" customFormat="1" ht="24.15" customHeight="1">
      <c r="A121" s="35"/>
      <c r="B121" s="36"/>
      <c r="C121" s="228" t="s">
        <v>87</v>
      </c>
      <c r="D121" s="228" t="s">
        <v>347</v>
      </c>
      <c r="E121" s="229" t="s">
        <v>348</v>
      </c>
      <c r="F121" s="230" t="s">
        <v>349</v>
      </c>
      <c r="G121" s="231" t="s">
        <v>350</v>
      </c>
      <c r="H121" s="232">
        <v>1</v>
      </c>
      <c r="I121" s="233"/>
      <c r="J121" s="233"/>
      <c r="K121" s="234">
        <f>ROUND(P121*H121,2)</f>
        <v>0</v>
      </c>
      <c r="L121" s="230" t="s">
        <v>132</v>
      </c>
      <c r="M121" s="41"/>
      <c r="N121" s="235" t="s">
        <v>1</v>
      </c>
      <c r="O121" s="199" t="s">
        <v>42</v>
      </c>
      <c r="P121" s="200">
        <f>I121+J121</f>
        <v>0</v>
      </c>
      <c r="Q121" s="200">
        <f>ROUND(I121*H121,2)</f>
        <v>0</v>
      </c>
      <c r="R121" s="200">
        <f>ROUND(J121*H121,2)</f>
        <v>0</v>
      </c>
      <c r="S121" s="88"/>
      <c r="T121" s="201">
        <f>S121*H121</f>
        <v>0</v>
      </c>
      <c r="U121" s="201">
        <v>0</v>
      </c>
      <c r="V121" s="201">
        <f>U121*H121</f>
        <v>0</v>
      </c>
      <c r="W121" s="201">
        <v>0</v>
      </c>
      <c r="X121" s="202">
        <f>W121*H121</f>
        <v>0</v>
      </c>
      <c r="Y121" s="35"/>
      <c r="Z121" s="35"/>
      <c r="AA121" s="35"/>
      <c r="AB121" s="35"/>
      <c r="AC121" s="35"/>
      <c r="AD121" s="35"/>
      <c r="AE121" s="35"/>
      <c r="AR121" s="203" t="s">
        <v>135</v>
      </c>
      <c r="AT121" s="203" t="s">
        <v>347</v>
      </c>
      <c r="AU121" s="203" t="s">
        <v>79</v>
      </c>
      <c r="AY121" s="14" t="s">
        <v>134</v>
      </c>
      <c r="BE121" s="204">
        <f>IF(O121="základní",K121,0)</f>
        <v>0</v>
      </c>
      <c r="BF121" s="204">
        <f>IF(O121="snížená",K121,0)</f>
        <v>0</v>
      </c>
      <c r="BG121" s="204">
        <f>IF(O121="zákl. přenesená",K121,0)</f>
        <v>0</v>
      </c>
      <c r="BH121" s="204">
        <f>IF(O121="sníž. přenesená",K121,0)</f>
        <v>0</v>
      </c>
      <c r="BI121" s="204">
        <f>IF(O121="nulová",K121,0)</f>
        <v>0</v>
      </c>
      <c r="BJ121" s="14" t="s">
        <v>87</v>
      </c>
      <c r="BK121" s="204">
        <f>ROUND(P121*H121,2)</f>
        <v>0</v>
      </c>
      <c r="BL121" s="14" t="s">
        <v>135</v>
      </c>
      <c r="BM121" s="203" t="s">
        <v>351</v>
      </c>
    </row>
    <row r="122" s="2" customFormat="1">
      <c r="A122" s="35"/>
      <c r="B122" s="36"/>
      <c r="C122" s="37"/>
      <c r="D122" s="236" t="s">
        <v>352</v>
      </c>
      <c r="E122" s="37"/>
      <c r="F122" s="237" t="s">
        <v>353</v>
      </c>
      <c r="G122" s="37"/>
      <c r="H122" s="37"/>
      <c r="I122" s="207"/>
      <c r="J122" s="207"/>
      <c r="K122" s="37"/>
      <c r="L122" s="37"/>
      <c r="M122" s="41"/>
      <c r="N122" s="208"/>
      <c r="O122" s="209"/>
      <c r="P122" s="88"/>
      <c r="Q122" s="88"/>
      <c r="R122" s="88"/>
      <c r="S122" s="88"/>
      <c r="T122" s="88"/>
      <c r="U122" s="88"/>
      <c r="V122" s="88"/>
      <c r="W122" s="88"/>
      <c r="X122" s="89"/>
      <c r="Y122" s="35"/>
      <c r="Z122" s="35"/>
      <c r="AA122" s="35"/>
      <c r="AB122" s="35"/>
      <c r="AC122" s="35"/>
      <c r="AD122" s="35"/>
      <c r="AE122" s="35"/>
      <c r="AT122" s="14" t="s">
        <v>352</v>
      </c>
      <c r="AU122" s="14" t="s">
        <v>79</v>
      </c>
    </row>
    <row r="123" s="2" customFormat="1">
      <c r="A123" s="35"/>
      <c r="B123" s="36"/>
      <c r="C123" s="37"/>
      <c r="D123" s="205" t="s">
        <v>354</v>
      </c>
      <c r="E123" s="37"/>
      <c r="F123" s="206" t="s">
        <v>355</v>
      </c>
      <c r="G123" s="37"/>
      <c r="H123" s="37"/>
      <c r="I123" s="207"/>
      <c r="J123" s="207"/>
      <c r="K123" s="37"/>
      <c r="L123" s="37"/>
      <c r="M123" s="41"/>
      <c r="N123" s="208"/>
      <c r="O123" s="209"/>
      <c r="P123" s="88"/>
      <c r="Q123" s="88"/>
      <c r="R123" s="88"/>
      <c r="S123" s="88"/>
      <c r="T123" s="88"/>
      <c r="U123" s="88"/>
      <c r="V123" s="88"/>
      <c r="W123" s="88"/>
      <c r="X123" s="89"/>
      <c r="Y123" s="35"/>
      <c r="Z123" s="35"/>
      <c r="AA123" s="35"/>
      <c r="AB123" s="35"/>
      <c r="AC123" s="35"/>
      <c r="AD123" s="35"/>
      <c r="AE123" s="35"/>
      <c r="AT123" s="14" t="s">
        <v>354</v>
      </c>
      <c r="AU123" s="14" t="s">
        <v>79</v>
      </c>
    </row>
    <row r="124" s="2" customFormat="1" ht="37.8" customHeight="1">
      <c r="A124" s="35"/>
      <c r="B124" s="36"/>
      <c r="C124" s="228" t="s">
        <v>89</v>
      </c>
      <c r="D124" s="228" t="s">
        <v>347</v>
      </c>
      <c r="E124" s="229" t="s">
        <v>356</v>
      </c>
      <c r="F124" s="230" t="s">
        <v>357</v>
      </c>
      <c r="G124" s="231" t="s">
        <v>211</v>
      </c>
      <c r="H124" s="232">
        <v>20</v>
      </c>
      <c r="I124" s="233"/>
      <c r="J124" s="233"/>
      <c r="K124" s="234">
        <f>ROUND(P124*H124,2)</f>
        <v>0</v>
      </c>
      <c r="L124" s="230" t="s">
        <v>132</v>
      </c>
      <c r="M124" s="41"/>
      <c r="N124" s="235" t="s">
        <v>1</v>
      </c>
      <c r="O124" s="199" t="s">
        <v>42</v>
      </c>
      <c r="P124" s="200">
        <f>I124+J124</f>
        <v>0</v>
      </c>
      <c r="Q124" s="200">
        <f>ROUND(I124*H124,2)</f>
        <v>0</v>
      </c>
      <c r="R124" s="200">
        <f>ROUND(J124*H124,2)</f>
        <v>0</v>
      </c>
      <c r="S124" s="88"/>
      <c r="T124" s="201">
        <f>S124*H124</f>
        <v>0</v>
      </c>
      <c r="U124" s="201">
        <v>0.20448959999999999</v>
      </c>
      <c r="V124" s="201">
        <f>U124*H124</f>
        <v>4.0897920000000001</v>
      </c>
      <c r="W124" s="201">
        <v>0</v>
      </c>
      <c r="X124" s="202">
        <f>W124*H124</f>
        <v>0</v>
      </c>
      <c r="Y124" s="35"/>
      <c r="Z124" s="35"/>
      <c r="AA124" s="35"/>
      <c r="AB124" s="35"/>
      <c r="AC124" s="35"/>
      <c r="AD124" s="35"/>
      <c r="AE124" s="35"/>
      <c r="AR124" s="203" t="s">
        <v>135</v>
      </c>
      <c r="AT124" s="203" t="s">
        <v>347</v>
      </c>
      <c r="AU124" s="203" t="s">
        <v>79</v>
      </c>
      <c r="AY124" s="14" t="s">
        <v>134</v>
      </c>
      <c r="BE124" s="204">
        <f>IF(O124="základní",K124,0)</f>
        <v>0</v>
      </c>
      <c r="BF124" s="204">
        <f>IF(O124="snížená",K124,0)</f>
        <v>0</v>
      </c>
      <c r="BG124" s="204">
        <f>IF(O124="zákl. přenesená",K124,0)</f>
        <v>0</v>
      </c>
      <c r="BH124" s="204">
        <f>IF(O124="sníž. přenesená",K124,0)</f>
        <v>0</v>
      </c>
      <c r="BI124" s="204">
        <f>IF(O124="nulová",K124,0)</f>
        <v>0</v>
      </c>
      <c r="BJ124" s="14" t="s">
        <v>87</v>
      </c>
      <c r="BK124" s="204">
        <f>ROUND(P124*H124,2)</f>
        <v>0</v>
      </c>
      <c r="BL124" s="14" t="s">
        <v>135</v>
      </c>
      <c r="BM124" s="203" t="s">
        <v>358</v>
      </c>
    </row>
    <row r="125" s="2" customFormat="1">
      <c r="A125" s="35"/>
      <c r="B125" s="36"/>
      <c r="C125" s="37"/>
      <c r="D125" s="236" t="s">
        <v>352</v>
      </c>
      <c r="E125" s="37"/>
      <c r="F125" s="237" t="s">
        <v>359</v>
      </c>
      <c r="G125" s="37"/>
      <c r="H125" s="37"/>
      <c r="I125" s="207"/>
      <c r="J125" s="207"/>
      <c r="K125" s="37"/>
      <c r="L125" s="37"/>
      <c r="M125" s="41"/>
      <c r="N125" s="208"/>
      <c r="O125" s="209"/>
      <c r="P125" s="88"/>
      <c r="Q125" s="88"/>
      <c r="R125" s="88"/>
      <c r="S125" s="88"/>
      <c r="T125" s="88"/>
      <c r="U125" s="88"/>
      <c r="V125" s="88"/>
      <c r="W125" s="88"/>
      <c r="X125" s="89"/>
      <c r="Y125" s="35"/>
      <c r="Z125" s="35"/>
      <c r="AA125" s="35"/>
      <c r="AB125" s="35"/>
      <c r="AC125" s="35"/>
      <c r="AD125" s="35"/>
      <c r="AE125" s="35"/>
      <c r="AT125" s="14" t="s">
        <v>352</v>
      </c>
      <c r="AU125" s="14" t="s">
        <v>79</v>
      </c>
    </row>
    <row r="126" s="2" customFormat="1">
      <c r="A126" s="35"/>
      <c r="B126" s="36"/>
      <c r="C126" s="37"/>
      <c r="D126" s="205" t="s">
        <v>354</v>
      </c>
      <c r="E126" s="37"/>
      <c r="F126" s="206" t="s">
        <v>360</v>
      </c>
      <c r="G126" s="37"/>
      <c r="H126" s="37"/>
      <c r="I126" s="207"/>
      <c r="J126" s="207"/>
      <c r="K126" s="37"/>
      <c r="L126" s="37"/>
      <c r="M126" s="41"/>
      <c r="N126" s="208"/>
      <c r="O126" s="209"/>
      <c r="P126" s="88"/>
      <c r="Q126" s="88"/>
      <c r="R126" s="88"/>
      <c r="S126" s="88"/>
      <c r="T126" s="88"/>
      <c r="U126" s="88"/>
      <c r="V126" s="88"/>
      <c r="W126" s="88"/>
      <c r="X126" s="89"/>
      <c r="Y126" s="35"/>
      <c r="Z126" s="35"/>
      <c r="AA126" s="35"/>
      <c r="AB126" s="35"/>
      <c r="AC126" s="35"/>
      <c r="AD126" s="35"/>
      <c r="AE126" s="35"/>
      <c r="AT126" s="14" t="s">
        <v>354</v>
      </c>
      <c r="AU126" s="14" t="s">
        <v>79</v>
      </c>
    </row>
    <row r="127" s="2" customFormat="1" ht="37.8" customHeight="1">
      <c r="A127" s="35"/>
      <c r="B127" s="36"/>
      <c r="C127" s="228" t="s">
        <v>140</v>
      </c>
      <c r="D127" s="228" t="s">
        <v>347</v>
      </c>
      <c r="E127" s="229" t="s">
        <v>361</v>
      </c>
      <c r="F127" s="230" t="s">
        <v>362</v>
      </c>
      <c r="G127" s="231" t="s">
        <v>211</v>
      </c>
      <c r="H127" s="232">
        <v>20</v>
      </c>
      <c r="I127" s="233"/>
      <c r="J127" s="233"/>
      <c r="K127" s="234">
        <f>ROUND(P127*H127,2)</f>
        <v>0</v>
      </c>
      <c r="L127" s="230" t="s">
        <v>132</v>
      </c>
      <c r="M127" s="41"/>
      <c r="N127" s="235" t="s">
        <v>1</v>
      </c>
      <c r="O127" s="199" t="s">
        <v>42</v>
      </c>
      <c r="P127" s="200">
        <f>I127+J127</f>
        <v>0</v>
      </c>
      <c r="Q127" s="200">
        <f>ROUND(I127*H127,2)</f>
        <v>0</v>
      </c>
      <c r="R127" s="200">
        <f>ROUND(J127*H127,2)</f>
        <v>0</v>
      </c>
      <c r="S127" s="88"/>
      <c r="T127" s="201">
        <f>S127*H127</f>
        <v>0</v>
      </c>
      <c r="U127" s="201">
        <v>0.28736279999999997</v>
      </c>
      <c r="V127" s="201">
        <f>U127*H127</f>
        <v>5.7472559999999993</v>
      </c>
      <c r="W127" s="201">
        <v>0</v>
      </c>
      <c r="X127" s="202">
        <f>W127*H127</f>
        <v>0</v>
      </c>
      <c r="Y127" s="35"/>
      <c r="Z127" s="35"/>
      <c r="AA127" s="35"/>
      <c r="AB127" s="35"/>
      <c r="AC127" s="35"/>
      <c r="AD127" s="35"/>
      <c r="AE127" s="35"/>
      <c r="AR127" s="203" t="s">
        <v>135</v>
      </c>
      <c r="AT127" s="203" t="s">
        <v>347</v>
      </c>
      <c r="AU127" s="203" t="s">
        <v>79</v>
      </c>
      <c r="AY127" s="14" t="s">
        <v>134</v>
      </c>
      <c r="BE127" s="204">
        <f>IF(O127="základní",K127,0)</f>
        <v>0</v>
      </c>
      <c r="BF127" s="204">
        <f>IF(O127="snížená",K127,0)</f>
        <v>0</v>
      </c>
      <c r="BG127" s="204">
        <f>IF(O127="zákl. přenesená",K127,0)</f>
        <v>0</v>
      </c>
      <c r="BH127" s="204">
        <f>IF(O127="sníž. přenesená",K127,0)</f>
        <v>0</v>
      </c>
      <c r="BI127" s="204">
        <f>IF(O127="nulová",K127,0)</f>
        <v>0</v>
      </c>
      <c r="BJ127" s="14" t="s">
        <v>87</v>
      </c>
      <c r="BK127" s="204">
        <f>ROUND(P127*H127,2)</f>
        <v>0</v>
      </c>
      <c r="BL127" s="14" t="s">
        <v>135</v>
      </c>
      <c r="BM127" s="203" t="s">
        <v>363</v>
      </c>
    </row>
    <row r="128" s="2" customFormat="1">
      <c r="A128" s="35"/>
      <c r="B128" s="36"/>
      <c r="C128" s="37"/>
      <c r="D128" s="236" t="s">
        <v>352</v>
      </c>
      <c r="E128" s="37"/>
      <c r="F128" s="237" t="s">
        <v>364</v>
      </c>
      <c r="G128" s="37"/>
      <c r="H128" s="37"/>
      <c r="I128" s="207"/>
      <c r="J128" s="207"/>
      <c r="K128" s="37"/>
      <c r="L128" s="37"/>
      <c r="M128" s="41"/>
      <c r="N128" s="208"/>
      <c r="O128" s="209"/>
      <c r="P128" s="88"/>
      <c r="Q128" s="88"/>
      <c r="R128" s="88"/>
      <c r="S128" s="88"/>
      <c r="T128" s="88"/>
      <c r="U128" s="88"/>
      <c r="V128" s="88"/>
      <c r="W128" s="88"/>
      <c r="X128" s="89"/>
      <c r="Y128" s="35"/>
      <c r="Z128" s="35"/>
      <c r="AA128" s="35"/>
      <c r="AB128" s="35"/>
      <c r="AC128" s="35"/>
      <c r="AD128" s="35"/>
      <c r="AE128" s="35"/>
      <c r="AT128" s="14" t="s">
        <v>352</v>
      </c>
      <c r="AU128" s="14" t="s">
        <v>79</v>
      </c>
    </row>
    <row r="129" s="2" customFormat="1">
      <c r="A129" s="35"/>
      <c r="B129" s="36"/>
      <c r="C129" s="37"/>
      <c r="D129" s="205" t="s">
        <v>354</v>
      </c>
      <c r="E129" s="37"/>
      <c r="F129" s="206" t="s">
        <v>360</v>
      </c>
      <c r="G129" s="37"/>
      <c r="H129" s="37"/>
      <c r="I129" s="207"/>
      <c r="J129" s="207"/>
      <c r="K129" s="37"/>
      <c r="L129" s="37"/>
      <c r="M129" s="41"/>
      <c r="N129" s="208"/>
      <c r="O129" s="209"/>
      <c r="P129" s="88"/>
      <c r="Q129" s="88"/>
      <c r="R129" s="88"/>
      <c r="S129" s="88"/>
      <c r="T129" s="88"/>
      <c r="U129" s="88"/>
      <c r="V129" s="88"/>
      <c r="W129" s="88"/>
      <c r="X129" s="89"/>
      <c r="Y129" s="35"/>
      <c r="Z129" s="35"/>
      <c r="AA129" s="35"/>
      <c r="AB129" s="35"/>
      <c r="AC129" s="35"/>
      <c r="AD129" s="35"/>
      <c r="AE129" s="35"/>
      <c r="AT129" s="14" t="s">
        <v>354</v>
      </c>
      <c r="AU129" s="14" t="s">
        <v>79</v>
      </c>
    </row>
    <row r="130" s="2" customFormat="1" ht="37.8" customHeight="1">
      <c r="A130" s="35"/>
      <c r="B130" s="36"/>
      <c r="C130" s="228" t="s">
        <v>135</v>
      </c>
      <c r="D130" s="228" t="s">
        <v>347</v>
      </c>
      <c r="E130" s="229" t="s">
        <v>365</v>
      </c>
      <c r="F130" s="230" t="s">
        <v>366</v>
      </c>
      <c r="G130" s="231" t="s">
        <v>211</v>
      </c>
      <c r="H130" s="232">
        <v>15</v>
      </c>
      <c r="I130" s="233"/>
      <c r="J130" s="233"/>
      <c r="K130" s="234">
        <f>ROUND(P130*H130,2)</f>
        <v>0</v>
      </c>
      <c r="L130" s="230" t="s">
        <v>132</v>
      </c>
      <c r="M130" s="41"/>
      <c r="N130" s="235" t="s">
        <v>1</v>
      </c>
      <c r="O130" s="199" t="s">
        <v>42</v>
      </c>
      <c r="P130" s="200">
        <f>I130+J130</f>
        <v>0</v>
      </c>
      <c r="Q130" s="200">
        <f>ROUND(I130*H130,2)</f>
        <v>0</v>
      </c>
      <c r="R130" s="200">
        <f>ROUND(J130*H130,2)</f>
        <v>0</v>
      </c>
      <c r="S130" s="88"/>
      <c r="T130" s="201">
        <f>S130*H130</f>
        <v>0</v>
      </c>
      <c r="U130" s="201">
        <v>0.31432599999999999</v>
      </c>
      <c r="V130" s="201">
        <f>U130*H130</f>
        <v>4.7148899999999996</v>
      </c>
      <c r="W130" s="201">
        <v>0</v>
      </c>
      <c r="X130" s="202">
        <f>W130*H130</f>
        <v>0</v>
      </c>
      <c r="Y130" s="35"/>
      <c r="Z130" s="35"/>
      <c r="AA130" s="35"/>
      <c r="AB130" s="35"/>
      <c r="AC130" s="35"/>
      <c r="AD130" s="35"/>
      <c r="AE130" s="35"/>
      <c r="AR130" s="203" t="s">
        <v>135</v>
      </c>
      <c r="AT130" s="203" t="s">
        <v>347</v>
      </c>
      <c r="AU130" s="203" t="s">
        <v>79</v>
      </c>
      <c r="AY130" s="14" t="s">
        <v>134</v>
      </c>
      <c r="BE130" s="204">
        <f>IF(O130="základní",K130,0)</f>
        <v>0</v>
      </c>
      <c r="BF130" s="204">
        <f>IF(O130="snížená",K130,0)</f>
        <v>0</v>
      </c>
      <c r="BG130" s="204">
        <f>IF(O130="zákl. přenesená",K130,0)</f>
        <v>0</v>
      </c>
      <c r="BH130" s="204">
        <f>IF(O130="sníž. přenesená",K130,0)</f>
        <v>0</v>
      </c>
      <c r="BI130" s="204">
        <f>IF(O130="nulová",K130,0)</f>
        <v>0</v>
      </c>
      <c r="BJ130" s="14" t="s">
        <v>87</v>
      </c>
      <c r="BK130" s="204">
        <f>ROUND(P130*H130,2)</f>
        <v>0</v>
      </c>
      <c r="BL130" s="14" t="s">
        <v>135</v>
      </c>
      <c r="BM130" s="203" t="s">
        <v>367</v>
      </c>
    </row>
    <row r="131" s="2" customFormat="1">
      <c r="A131" s="35"/>
      <c r="B131" s="36"/>
      <c r="C131" s="37"/>
      <c r="D131" s="236" t="s">
        <v>352</v>
      </c>
      <c r="E131" s="37"/>
      <c r="F131" s="237" t="s">
        <v>368</v>
      </c>
      <c r="G131" s="37"/>
      <c r="H131" s="37"/>
      <c r="I131" s="207"/>
      <c r="J131" s="207"/>
      <c r="K131" s="37"/>
      <c r="L131" s="37"/>
      <c r="M131" s="41"/>
      <c r="N131" s="208"/>
      <c r="O131" s="209"/>
      <c r="P131" s="88"/>
      <c r="Q131" s="88"/>
      <c r="R131" s="88"/>
      <c r="S131" s="88"/>
      <c r="T131" s="88"/>
      <c r="U131" s="88"/>
      <c r="V131" s="88"/>
      <c r="W131" s="88"/>
      <c r="X131" s="89"/>
      <c r="Y131" s="35"/>
      <c r="Z131" s="35"/>
      <c r="AA131" s="35"/>
      <c r="AB131" s="35"/>
      <c r="AC131" s="35"/>
      <c r="AD131" s="35"/>
      <c r="AE131" s="35"/>
      <c r="AT131" s="14" t="s">
        <v>352</v>
      </c>
      <c r="AU131" s="14" t="s">
        <v>79</v>
      </c>
    </row>
    <row r="132" s="2" customFormat="1">
      <c r="A132" s="35"/>
      <c r="B132" s="36"/>
      <c r="C132" s="37"/>
      <c r="D132" s="205" t="s">
        <v>354</v>
      </c>
      <c r="E132" s="37"/>
      <c r="F132" s="206" t="s">
        <v>360</v>
      </c>
      <c r="G132" s="37"/>
      <c r="H132" s="37"/>
      <c r="I132" s="207"/>
      <c r="J132" s="207"/>
      <c r="K132" s="37"/>
      <c r="L132" s="37"/>
      <c r="M132" s="41"/>
      <c r="N132" s="208"/>
      <c r="O132" s="209"/>
      <c r="P132" s="88"/>
      <c r="Q132" s="88"/>
      <c r="R132" s="88"/>
      <c r="S132" s="88"/>
      <c r="T132" s="88"/>
      <c r="U132" s="88"/>
      <c r="V132" s="88"/>
      <c r="W132" s="88"/>
      <c r="X132" s="89"/>
      <c r="Y132" s="35"/>
      <c r="Z132" s="35"/>
      <c r="AA132" s="35"/>
      <c r="AB132" s="35"/>
      <c r="AC132" s="35"/>
      <c r="AD132" s="35"/>
      <c r="AE132" s="35"/>
      <c r="AT132" s="14" t="s">
        <v>354</v>
      </c>
      <c r="AU132" s="14" t="s">
        <v>79</v>
      </c>
    </row>
    <row r="133" s="2" customFormat="1" ht="24.15" customHeight="1">
      <c r="A133" s="35"/>
      <c r="B133" s="36"/>
      <c r="C133" s="228" t="s">
        <v>150</v>
      </c>
      <c r="D133" s="228" t="s">
        <v>347</v>
      </c>
      <c r="E133" s="229" t="s">
        <v>369</v>
      </c>
      <c r="F133" s="230" t="s">
        <v>370</v>
      </c>
      <c r="G133" s="231" t="s">
        <v>158</v>
      </c>
      <c r="H133" s="232">
        <v>1000</v>
      </c>
      <c r="I133" s="233"/>
      <c r="J133" s="233"/>
      <c r="K133" s="234">
        <f>ROUND(P133*H133,2)</f>
        <v>0</v>
      </c>
      <c r="L133" s="230" t="s">
        <v>132</v>
      </c>
      <c r="M133" s="41"/>
      <c r="N133" s="235" t="s">
        <v>1</v>
      </c>
      <c r="O133" s="199" t="s">
        <v>42</v>
      </c>
      <c r="P133" s="200">
        <f>I133+J133</f>
        <v>0</v>
      </c>
      <c r="Q133" s="200">
        <f>ROUND(I133*H133,2)</f>
        <v>0</v>
      </c>
      <c r="R133" s="200">
        <f>ROUND(J133*H133,2)</f>
        <v>0</v>
      </c>
      <c r="S133" s="88"/>
      <c r="T133" s="201">
        <f>S133*H133</f>
        <v>0</v>
      </c>
      <c r="U133" s="201">
        <v>0</v>
      </c>
      <c r="V133" s="201">
        <f>U133*H133</f>
        <v>0</v>
      </c>
      <c r="W133" s="201">
        <v>0</v>
      </c>
      <c r="X133" s="202">
        <f>W133*H133</f>
        <v>0</v>
      </c>
      <c r="Y133" s="35"/>
      <c r="Z133" s="35"/>
      <c r="AA133" s="35"/>
      <c r="AB133" s="35"/>
      <c r="AC133" s="35"/>
      <c r="AD133" s="35"/>
      <c r="AE133" s="35"/>
      <c r="AR133" s="203" t="s">
        <v>135</v>
      </c>
      <c r="AT133" s="203" t="s">
        <v>347</v>
      </c>
      <c r="AU133" s="203" t="s">
        <v>79</v>
      </c>
      <c r="AY133" s="14" t="s">
        <v>134</v>
      </c>
      <c r="BE133" s="204">
        <f>IF(O133="základní",K133,0)</f>
        <v>0</v>
      </c>
      <c r="BF133" s="204">
        <f>IF(O133="snížená",K133,0)</f>
        <v>0</v>
      </c>
      <c r="BG133" s="204">
        <f>IF(O133="zákl. přenesená",K133,0)</f>
        <v>0</v>
      </c>
      <c r="BH133" s="204">
        <f>IF(O133="sníž. přenesená",K133,0)</f>
        <v>0</v>
      </c>
      <c r="BI133" s="204">
        <f>IF(O133="nulová",K133,0)</f>
        <v>0</v>
      </c>
      <c r="BJ133" s="14" t="s">
        <v>87</v>
      </c>
      <c r="BK133" s="204">
        <f>ROUND(P133*H133,2)</f>
        <v>0</v>
      </c>
      <c r="BL133" s="14" t="s">
        <v>135</v>
      </c>
      <c r="BM133" s="203" t="s">
        <v>371</v>
      </c>
    </row>
    <row r="134" s="2" customFormat="1">
      <c r="A134" s="35"/>
      <c r="B134" s="36"/>
      <c r="C134" s="37"/>
      <c r="D134" s="236" t="s">
        <v>352</v>
      </c>
      <c r="E134" s="37"/>
      <c r="F134" s="237" t="s">
        <v>372</v>
      </c>
      <c r="G134" s="37"/>
      <c r="H134" s="37"/>
      <c r="I134" s="207"/>
      <c r="J134" s="207"/>
      <c r="K134" s="37"/>
      <c r="L134" s="37"/>
      <c r="M134" s="41"/>
      <c r="N134" s="208"/>
      <c r="O134" s="209"/>
      <c r="P134" s="88"/>
      <c r="Q134" s="88"/>
      <c r="R134" s="88"/>
      <c r="S134" s="88"/>
      <c r="T134" s="88"/>
      <c r="U134" s="88"/>
      <c r="V134" s="88"/>
      <c r="W134" s="88"/>
      <c r="X134" s="89"/>
      <c r="Y134" s="35"/>
      <c r="Z134" s="35"/>
      <c r="AA134" s="35"/>
      <c r="AB134" s="35"/>
      <c r="AC134" s="35"/>
      <c r="AD134" s="35"/>
      <c r="AE134" s="35"/>
      <c r="AT134" s="14" t="s">
        <v>352</v>
      </c>
      <c r="AU134" s="14" t="s">
        <v>79</v>
      </c>
    </row>
    <row r="135" s="2" customFormat="1" ht="24.15" customHeight="1">
      <c r="A135" s="35"/>
      <c r="B135" s="36"/>
      <c r="C135" s="228" t="s">
        <v>155</v>
      </c>
      <c r="D135" s="228" t="s">
        <v>347</v>
      </c>
      <c r="E135" s="229" t="s">
        <v>373</v>
      </c>
      <c r="F135" s="230" t="s">
        <v>374</v>
      </c>
      <c r="G135" s="231" t="s">
        <v>131</v>
      </c>
      <c r="H135" s="232">
        <v>10</v>
      </c>
      <c r="I135" s="233"/>
      <c r="J135" s="233"/>
      <c r="K135" s="234">
        <f>ROUND(P135*H135,2)</f>
        <v>0</v>
      </c>
      <c r="L135" s="230" t="s">
        <v>132</v>
      </c>
      <c r="M135" s="41"/>
      <c r="N135" s="235" t="s">
        <v>1</v>
      </c>
      <c r="O135" s="199" t="s">
        <v>42</v>
      </c>
      <c r="P135" s="200">
        <f>I135+J135</f>
        <v>0</v>
      </c>
      <c r="Q135" s="200">
        <f>ROUND(I135*H135,2)</f>
        <v>0</v>
      </c>
      <c r="R135" s="200">
        <f>ROUND(J135*H135,2)</f>
        <v>0</v>
      </c>
      <c r="S135" s="88"/>
      <c r="T135" s="201">
        <f>S135*H135</f>
        <v>0</v>
      </c>
      <c r="U135" s="201">
        <v>0</v>
      </c>
      <c r="V135" s="201">
        <f>U135*H135</f>
        <v>0</v>
      </c>
      <c r="W135" s="201">
        <v>0</v>
      </c>
      <c r="X135" s="202">
        <f>W135*H135</f>
        <v>0</v>
      </c>
      <c r="Y135" s="35"/>
      <c r="Z135" s="35"/>
      <c r="AA135" s="35"/>
      <c r="AB135" s="35"/>
      <c r="AC135" s="35"/>
      <c r="AD135" s="35"/>
      <c r="AE135" s="35"/>
      <c r="AR135" s="203" t="s">
        <v>135</v>
      </c>
      <c r="AT135" s="203" t="s">
        <v>347</v>
      </c>
      <c r="AU135" s="203" t="s">
        <v>79</v>
      </c>
      <c r="AY135" s="14" t="s">
        <v>134</v>
      </c>
      <c r="BE135" s="204">
        <f>IF(O135="základní",K135,0)</f>
        <v>0</v>
      </c>
      <c r="BF135" s="204">
        <f>IF(O135="snížená",K135,0)</f>
        <v>0</v>
      </c>
      <c r="BG135" s="204">
        <f>IF(O135="zákl. přenesená",K135,0)</f>
        <v>0</v>
      </c>
      <c r="BH135" s="204">
        <f>IF(O135="sníž. přenesená",K135,0)</f>
        <v>0</v>
      </c>
      <c r="BI135" s="204">
        <f>IF(O135="nulová",K135,0)</f>
        <v>0</v>
      </c>
      <c r="BJ135" s="14" t="s">
        <v>87</v>
      </c>
      <c r="BK135" s="204">
        <f>ROUND(P135*H135,2)</f>
        <v>0</v>
      </c>
      <c r="BL135" s="14" t="s">
        <v>135</v>
      </c>
      <c r="BM135" s="203" t="s">
        <v>375</v>
      </c>
    </row>
    <row r="136" s="2" customFormat="1">
      <c r="A136" s="35"/>
      <c r="B136" s="36"/>
      <c r="C136" s="37"/>
      <c r="D136" s="236" t="s">
        <v>352</v>
      </c>
      <c r="E136" s="37"/>
      <c r="F136" s="237" t="s">
        <v>376</v>
      </c>
      <c r="G136" s="37"/>
      <c r="H136" s="37"/>
      <c r="I136" s="207"/>
      <c r="J136" s="207"/>
      <c r="K136" s="37"/>
      <c r="L136" s="37"/>
      <c r="M136" s="41"/>
      <c r="N136" s="208"/>
      <c r="O136" s="209"/>
      <c r="P136" s="88"/>
      <c r="Q136" s="88"/>
      <c r="R136" s="88"/>
      <c r="S136" s="88"/>
      <c r="T136" s="88"/>
      <c r="U136" s="88"/>
      <c r="V136" s="88"/>
      <c r="W136" s="88"/>
      <c r="X136" s="89"/>
      <c r="Y136" s="35"/>
      <c r="Z136" s="35"/>
      <c r="AA136" s="35"/>
      <c r="AB136" s="35"/>
      <c r="AC136" s="35"/>
      <c r="AD136" s="35"/>
      <c r="AE136" s="35"/>
      <c r="AT136" s="14" t="s">
        <v>352</v>
      </c>
      <c r="AU136" s="14" t="s">
        <v>79</v>
      </c>
    </row>
    <row r="137" s="2" customFormat="1" ht="24.15" customHeight="1">
      <c r="A137" s="35"/>
      <c r="B137" s="36"/>
      <c r="C137" s="228" t="s">
        <v>161</v>
      </c>
      <c r="D137" s="228" t="s">
        <v>347</v>
      </c>
      <c r="E137" s="229" t="s">
        <v>377</v>
      </c>
      <c r="F137" s="230" t="s">
        <v>378</v>
      </c>
      <c r="G137" s="231" t="s">
        <v>131</v>
      </c>
      <c r="H137" s="232">
        <v>5</v>
      </c>
      <c r="I137" s="233"/>
      <c r="J137" s="233"/>
      <c r="K137" s="234">
        <f>ROUND(P137*H137,2)</f>
        <v>0</v>
      </c>
      <c r="L137" s="230" t="s">
        <v>132</v>
      </c>
      <c r="M137" s="41"/>
      <c r="N137" s="235" t="s">
        <v>1</v>
      </c>
      <c r="O137" s="199" t="s">
        <v>42</v>
      </c>
      <c r="P137" s="200">
        <f>I137+J137</f>
        <v>0</v>
      </c>
      <c r="Q137" s="200">
        <f>ROUND(I137*H137,2)</f>
        <v>0</v>
      </c>
      <c r="R137" s="200">
        <f>ROUND(J137*H137,2)</f>
        <v>0</v>
      </c>
      <c r="S137" s="88"/>
      <c r="T137" s="201">
        <f>S137*H137</f>
        <v>0</v>
      </c>
      <c r="U137" s="201">
        <v>0</v>
      </c>
      <c r="V137" s="201">
        <f>U137*H137</f>
        <v>0</v>
      </c>
      <c r="W137" s="201">
        <v>0</v>
      </c>
      <c r="X137" s="202">
        <f>W137*H137</f>
        <v>0</v>
      </c>
      <c r="Y137" s="35"/>
      <c r="Z137" s="35"/>
      <c r="AA137" s="35"/>
      <c r="AB137" s="35"/>
      <c r="AC137" s="35"/>
      <c r="AD137" s="35"/>
      <c r="AE137" s="35"/>
      <c r="AR137" s="203" t="s">
        <v>135</v>
      </c>
      <c r="AT137" s="203" t="s">
        <v>347</v>
      </c>
      <c r="AU137" s="203" t="s">
        <v>79</v>
      </c>
      <c r="AY137" s="14" t="s">
        <v>134</v>
      </c>
      <c r="BE137" s="204">
        <f>IF(O137="základní",K137,0)</f>
        <v>0</v>
      </c>
      <c r="BF137" s="204">
        <f>IF(O137="snížená",K137,0)</f>
        <v>0</v>
      </c>
      <c r="BG137" s="204">
        <f>IF(O137="zákl. přenesená",K137,0)</f>
        <v>0</v>
      </c>
      <c r="BH137" s="204">
        <f>IF(O137="sníž. přenesená",K137,0)</f>
        <v>0</v>
      </c>
      <c r="BI137" s="204">
        <f>IF(O137="nulová",K137,0)</f>
        <v>0</v>
      </c>
      <c r="BJ137" s="14" t="s">
        <v>87</v>
      </c>
      <c r="BK137" s="204">
        <f>ROUND(P137*H137,2)</f>
        <v>0</v>
      </c>
      <c r="BL137" s="14" t="s">
        <v>135</v>
      </c>
      <c r="BM137" s="203" t="s">
        <v>379</v>
      </c>
    </row>
    <row r="138" s="2" customFormat="1">
      <c r="A138" s="35"/>
      <c r="B138" s="36"/>
      <c r="C138" s="37"/>
      <c r="D138" s="236" t="s">
        <v>352</v>
      </c>
      <c r="E138" s="37"/>
      <c r="F138" s="237" t="s">
        <v>380</v>
      </c>
      <c r="G138" s="37"/>
      <c r="H138" s="37"/>
      <c r="I138" s="207"/>
      <c r="J138" s="207"/>
      <c r="K138" s="37"/>
      <c r="L138" s="37"/>
      <c r="M138" s="41"/>
      <c r="N138" s="208"/>
      <c r="O138" s="209"/>
      <c r="P138" s="88"/>
      <c r="Q138" s="88"/>
      <c r="R138" s="88"/>
      <c r="S138" s="88"/>
      <c r="T138" s="88"/>
      <c r="U138" s="88"/>
      <c r="V138" s="88"/>
      <c r="W138" s="88"/>
      <c r="X138" s="89"/>
      <c r="Y138" s="35"/>
      <c r="Z138" s="35"/>
      <c r="AA138" s="35"/>
      <c r="AB138" s="35"/>
      <c r="AC138" s="35"/>
      <c r="AD138" s="35"/>
      <c r="AE138" s="35"/>
      <c r="AT138" s="14" t="s">
        <v>352</v>
      </c>
      <c r="AU138" s="14" t="s">
        <v>79</v>
      </c>
    </row>
    <row r="139" s="2" customFormat="1" ht="24.15" customHeight="1">
      <c r="A139" s="35"/>
      <c r="B139" s="36"/>
      <c r="C139" s="228" t="s">
        <v>133</v>
      </c>
      <c r="D139" s="228" t="s">
        <v>347</v>
      </c>
      <c r="E139" s="229" t="s">
        <v>381</v>
      </c>
      <c r="F139" s="230" t="s">
        <v>382</v>
      </c>
      <c r="G139" s="231" t="s">
        <v>131</v>
      </c>
      <c r="H139" s="232">
        <v>5</v>
      </c>
      <c r="I139" s="233"/>
      <c r="J139" s="233"/>
      <c r="K139" s="234">
        <f>ROUND(P139*H139,2)</f>
        <v>0</v>
      </c>
      <c r="L139" s="230" t="s">
        <v>132</v>
      </c>
      <c r="M139" s="41"/>
      <c r="N139" s="235" t="s">
        <v>1</v>
      </c>
      <c r="O139" s="199" t="s">
        <v>42</v>
      </c>
      <c r="P139" s="200">
        <f>I139+J139</f>
        <v>0</v>
      </c>
      <c r="Q139" s="200">
        <f>ROUND(I139*H139,2)</f>
        <v>0</v>
      </c>
      <c r="R139" s="200">
        <f>ROUND(J139*H139,2)</f>
        <v>0</v>
      </c>
      <c r="S139" s="88"/>
      <c r="T139" s="201">
        <f>S139*H139</f>
        <v>0</v>
      </c>
      <c r="U139" s="201">
        <v>0</v>
      </c>
      <c r="V139" s="201">
        <f>U139*H139</f>
        <v>0</v>
      </c>
      <c r="W139" s="201">
        <v>0</v>
      </c>
      <c r="X139" s="202">
        <f>W139*H139</f>
        <v>0</v>
      </c>
      <c r="Y139" s="35"/>
      <c r="Z139" s="35"/>
      <c r="AA139" s="35"/>
      <c r="AB139" s="35"/>
      <c r="AC139" s="35"/>
      <c r="AD139" s="35"/>
      <c r="AE139" s="35"/>
      <c r="AR139" s="203" t="s">
        <v>135</v>
      </c>
      <c r="AT139" s="203" t="s">
        <v>347</v>
      </c>
      <c r="AU139" s="203" t="s">
        <v>79</v>
      </c>
      <c r="AY139" s="14" t="s">
        <v>134</v>
      </c>
      <c r="BE139" s="204">
        <f>IF(O139="základní",K139,0)</f>
        <v>0</v>
      </c>
      <c r="BF139" s="204">
        <f>IF(O139="snížená",K139,0)</f>
        <v>0</v>
      </c>
      <c r="BG139" s="204">
        <f>IF(O139="zákl. přenesená",K139,0)</f>
        <v>0</v>
      </c>
      <c r="BH139" s="204">
        <f>IF(O139="sníž. přenesená",K139,0)</f>
        <v>0</v>
      </c>
      <c r="BI139" s="204">
        <f>IF(O139="nulová",K139,0)</f>
        <v>0</v>
      </c>
      <c r="BJ139" s="14" t="s">
        <v>87</v>
      </c>
      <c r="BK139" s="204">
        <f>ROUND(P139*H139,2)</f>
        <v>0</v>
      </c>
      <c r="BL139" s="14" t="s">
        <v>135</v>
      </c>
      <c r="BM139" s="203" t="s">
        <v>383</v>
      </c>
    </row>
    <row r="140" s="2" customFormat="1">
      <c r="A140" s="35"/>
      <c r="B140" s="36"/>
      <c r="C140" s="37"/>
      <c r="D140" s="236" t="s">
        <v>352</v>
      </c>
      <c r="E140" s="37"/>
      <c r="F140" s="237" t="s">
        <v>384</v>
      </c>
      <c r="G140" s="37"/>
      <c r="H140" s="37"/>
      <c r="I140" s="207"/>
      <c r="J140" s="207"/>
      <c r="K140" s="37"/>
      <c r="L140" s="37"/>
      <c r="M140" s="41"/>
      <c r="N140" s="208"/>
      <c r="O140" s="209"/>
      <c r="P140" s="88"/>
      <c r="Q140" s="88"/>
      <c r="R140" s="88"/>
      <c r="S140" s="88"/>
      <c r="T140" s="88"/>
      <c r="U140" s="88"/>
      <c r="V140" s="88"/>
      <c r="W140" s="88"/>
      <c r="X140" s="89"/>
      <c r="Y140" s="35"/>
      <c r="Z140" s="35"/>
      <c r="AA140" s="35"/>
      <c r="AB140" s="35"/>
      <c r="AC140" s="35"/>
      <c r="AD140" s="35"/>
      <c r="AE140" s="35"/>
      <c r="AT140" s="14" t="s">
        <v>352</v>
      </c>
      <c r="AU140" s="14" t="s">
        <v>79</v>
      </c>
    </row>
    <row r="141" s="2" customFormat="1" ht="24.15" customHeight="1">
      <c r="A141" s="35"/>
      <c r="B141" s="36"/>
      <c r="C141" s="228" t="s">
        <v>171</v>
      </c>
      <c r="D141" s="228" t="s">
        <v>347</v>
      </c>
      <c r="E141" s="229" t="s">
        <v>385</v>
      </c>
      <c r="F141" s="230" t="s">
        <v>386</v>
      </c>
      <c r="G141" s="231" t="s">
        <v>131</v>
      </c>
      <c r="H141" s="232">
        <v>5</v>
      </c>
      <c r="I141" s="233"/>
      <c r="J141" s="233"/>
      <c r="K141" s="234">
        <f>ROUND(P141*H141,2)</f>
        <v>0</v>
      </c>
      <c r="L141" s="230" t="s">
        <v>132</v>
      </c>
      <c r="M141" s="41"/>
      <c r="N141" s="235" t="s">
        <v>1</v>
      </c>
      <c r="O141" s="199" t="s">
        <v>42</v>
      </c>
      <c r="P141" s="200">
        <f>I141+J141</f>
        <v>0</v>
      </c>
      <c r="Q141" s="200">
        <f>ROUND(I141*H141,2)</f>
        <v>0</v>
      </c>
      <c r="R141" s="200">
        <f>ROUND(J141*H141,2)</f>
        <v>0</v>
      </c>
      <c r="S141" s="88"/>
      <c r="T141" s="201">
        <f>S141*H141</f>
        <v>0</v>
      </c>
      <c r="U141" s="201">
        <v>0</v>
      </c>
      <c r="V141" s="201">
        <f>U141*H141</f>
        <v>0</v>
      </c>
      <c r="W141" s="201">
        <v>0</v>
      </c>
      <c r="X141" s="202">
        <f>W141*H141</f>
        <v>0</v>
      </c>
      <c r="Y141" s="35"/>
      <c r="Z141" s="35"/>
      <c r="AA141" s="35"/>
      <c r="AB141" s="35"/>
      <c r="AC141" s="35"/>
      <c r="AD141" s="35"/>
      <c r="AE141" s="35"/>
      <c r="AR141" s="203" t="s">
        <v>135</v>
      </c>
      <c r="AT141" s="203" t="s">
        <v>347</v>
      </c>
      <c r="AU141" s="203" t="s">
        <v>79</v>
      </c>
      <c r="AY141" s="14" t="s">
        <v>134</v>
      </c>
      <c r="BE141" s="204">
        <f>IF(O141="základní",K141,0)</f>
        <v>0</v>
      </c>
      <c r="BF141" s="204">
        <f>IF(O141="snížená",K141,0)</f>
        <v>0</v>
      </c>
      <c r="BG141" s="204">
        <f>IF(O141="zákl. přenesená",K141,0)</f>
        <v>0</v>
      </c>
      <c r="BH141" s="204">
        <f>IF(O141="sníž. přenesená",K141,0)</f>
        <v>0</v>
      </c>
      <c r="BI141" s="204">
        <f>IF(O141="nulová",K141,0)</f>
        <v>0</v>
      </c>
      <c r="BJ141" s="14" t="s">
        <v>87</v>
      </c>
      <c r="BK141" s="204">
        <f>ROUND(P141*H141,2)</f>
        <v>0</v>
      </c>
      <c r="BL141" s="14" t="s">
        <v>135</v>
      </c>
      <c r="BM141" s="203" t="s">
        <v>387</v>
      </c>
    </row>
    <row r="142" s="2" customFormat="1">
      <c r="A142" s="35"/>
      <c r="B142" s="36"/>
      <c r="C142" s="37"/>
      <c r="D142" s="236" t="s">
        <v>352</v>
      </c>
      <c r="E142" s="37"/>
      <c r="F142" s="237" t="s">
        <v>388</v>
      </c>
      <c r="G142" s="37"/>
      <c r="H142" s="37"/>
      <c r="I142" s="207"/>
      <c r="J142" s="207"/>
      <c r="K142" s="37"/>
      <c r="L142" s="37"/>
      <c r="M142" s="41"/>
      <c r="N142" s="208"/>
      <c r="O142" s="209"/>
      <c r="P142" s="88"/>
      <c r="Q142" s="88"/>
      <c r="R142" s="88"/>
      <c r="S142" s="88"/>
      <c r="T142" s="88"/>
      <c r="U142" s="88"/>
      <c r="V142" s="88"/>
      <c r="W142" s="88"/>
      <c r="X142" s="89"/>
      <c r="Y142" s="35"/>
      <c r="Z142" s="35"/>
      <c r="AA142" s="35"/>
      <c r="AB142" s="35"/>
      <c r="AC142" s="35"/>
      <c r="AD142" s="35"/>
      <c r="AE142" s="35"/>
      <c r="AT142" s="14" t="s">
        <v>352</v>
      </c>
      <c r="AU142" s="14" t="s">
        <v>79</v>
      </c>
    </row>
    <row r="143" s="2" customFormat="1" ht="24.15" customHeight="1">
      <c r="A143" s="35"/>
      <c r="B143" s="36"/>
      <c r="C143" s="228" t="s">
        <v>175</v>
      </c>
      <c r="D143" s="228" t="s">
        <v>347</v>
      </c>
      <c r="E143" s="229" t="s">
        <v>389</v>
      </c>
      <c r="F143" s="230" t="s">
        <v>390</v>
      </c>
      <c r="G143" s="231" t="s">
        <v>158</v>
      </c>
      <c r="H143" s="232">
        <v>100</v>
      </c>
      <c r="I143" s="233"/>
      <c r="J143" s="233"/>
      <c r="K143" s="234">
        <f>ROUND(P143*H143,2)</f>
        <v>0</v>
      </c>
      <c r="L143" s="230" t="s">
        <v>132</v>
      </c>
      <c r="M143" s="41"/>
      <c r="N143" s="235" t="s">
        <v>1</v>
      </c>
      <c r="O143" s="199" t="s">
        <v>42</v>
      </c>
      <c r="P143" s="200">
        <f>I143+J143</f>
        <v>0</v>
      </c>
      <c r="Q143" s="200">
        <f>ROUND(I143*H143,2)</f>
        <v>0</v>
      </c>
      <c r="R143" s="200">
        <f>ROUND(J143*H143,2)</f>
        <v>0</v>
      </c>
      <c r="S143" s="88"/>
      <c r="T143" s="201">
        <f>S143*H143</f>
        <v>0</v>
      </c>
      <c r="U143" s="201">
        <v>0</v>
      </c>
      <c r="V143" s="201">
        <f>U143*H143</f>
        <v>0</v>
      </c>
      <c r="W143" s="201">
        <v>0</v>
      </c>
      <c r="X143" s="202">
        <f>W143*H143</f>
        <v>0</v>
      </c>
      <c r="Y143" s="35"/>
      <c r="Z143" s="35"/>
      <c r="AA143" s="35"/>
      <c r="AB143" s="35"/>
      <c r="AC143" s="35"/>
      <c r="AD143" s="35"/>
      <c r="AE143" s="35"/>
      <c r="AR143" s="203" t="s">
        <v>135</v>
      </c>
      <c r="AT143" s="203" t="s">
        <v>347</v>
      </c>
      <c r="AU143" s="203" t="s">
        <v>79</v>
      </c>
      <c r="AY143" s="14" t="s">
        <v>134</v>
      </c>
      <c r="BE143" s="204">
        <f>IF(O143="základní",K143,0)</f>
        <v>0</v>
      </c>
      <c r="BF143" s="204">
        <f>IF(O143="snížená",K143,0)</f>
        <v>0</v>
      </c>
      <c r="BG143" s="204">
        <f>IF(O143="zákl. přenesená",K143,0)</f>
        <v>0</v>
      </c>
      <c r="BH143" s="204">
        <f>IF(O143="sníž. přenesená",K143,0)</f>
        <v>0</v>
      </c>
      <c r="BI143" s="204">
        <f>IF(O143="nulová",K143,0)</f>
        <v>0</v>
      </c>
      <c r="BJ143" s="14" t="s">
        <v>87</v>
      </c>
      <c r="BK143" s="204">
        <f>ROUND(P143*H143,2)</f>
        <v>0</v>
      </c>
      <c r="BL143" s="14" t="s">
        <v>135</v>
      </c>
      <c r="BM143" s="203" t="s">
        <v>391</v>
      </c>
    </row>
    <row r="144" s="2" customFormat="1">
      <c r="A144" s="35"/>
      <c r="B144" s="36"/>
      <c r="C144" s="37"/>
      <c r="D144" s="236" t="s">
        <v>352</v>
      </c>
      <c r="E144" s="37"/>
      <c r="F144" s="237" t="s">
        <v>392</v>
      </c>
      <c r="G144" s="37"/>
      <c r="H144" s="37"/>
      <c r="I144" s="207"/>
      <c r="J144" s="207"/>
      <c r="K144" s="37"/>
      <c r="L144" s="37"/>
      <c r="M144" s="41"/>
      <c r="N144" s="208"/>
      <c r="O144" s="209"/>
      <c r="P144" s="88"/>
      <c r="Q144" s="88"/>
      <c r="R144" s="88"/>
      <c r="S144" s="88"/>
      <c r="T144" s="88"/>
      <c r="U144" s="88"/>
      <c r="V144" s="88"/>
      <c r="W144" s="88"/>
      <c r="X144" s="89"/>
      <c r="Y144" s="35"/>
      <c r="Z144" s="35"/>
      <c r="AA144" s="35"/>
      <c r="AB144" s="35"/>
      <c r="AC144" s="35"/>
      <c r="AD144" s="35"/>
      <c r="AE144" s="35"/>
      <c r="AT144" s="14" t="s">
        <v>352</v>
      </c>
      <c r="AU144" s="14" t="s">
        <v>79</v>
      </c>
    </row>
    <row r="145" s="2" customFormat="1" ht="33" customHeight="1">
      <c r="A145" s="35"/>
      <c r="B145" s="36"/>
      <c r="C145" s="228" t="s">
        <v>180</v>
      </c>
      <c r="D145" s="228" t="s">
        <v>347</v>
      </c>
      <c r="E145" s="229" t="s">
        <v>393</v>
      </c>
      <c r="F145" s="230" t="s">
        <v>394</v>
      </c>
      <c r="G145" s="231" t="s">
        <v>131</v>
      </c>
      <c r="H145" s="232">
        <v>20</v>
      </c>
      <c r="I145" s="233"/>
      <c r="J145" s="233"/>
      <c r="K145" s="234">
        <f>ROUND(P145*H145,2)</f>
        <v>0</v>
      </c>
      <c r="L145" s="230" t="s">
        <v>132</v>
      </c>
      <c r="M145" s="41"/>
      <c r="N145" s="235" t="s">
        <v>1</v>
      </c>
      <c r="O145" s="199" t="s">
        <v>42</v>
      </c>
      <c r="P145" s="200">
        <f>I145+J145</f>
        <v>0</v>
      </c>
      <c r="Q145" s="200">
        <f>ROUND(I145*H145,2)</f>
        <v>0</v>
      </c>
      <c r="R145" s="200">
        <f>ROUND(J145*H145,2)</f>
        <v>0</v>
      </c>
      <c r="S145" s="88"/>
      <c r="T145" s="201">
        <f>S145*H145</f>
        <v>0</v>
      </c>
      <c r="U145" s="201">
        <v>0</v>
      </c>
      <c r="V145" s="201">
        <f>U145*H145</f>
        <v>0</v>
      </c>
      <c r="W145" s="201">
        <v>0</v>
      </c>
      <c r="X145" s="202">
        <f>W145*H145</f>
        <v>0</v>
      </c>
      <c r="Y145" s="35"/>
      <c r="Z145" s="35"/>
      <c r="AA145" s="35"/>
      <c r="AB145" s="35"/>
      <c r="AC145" s="35"/>
      <c r="AD145" s="35"/>
      <c r="AE145" s="35"/>
      <c r="AR145" s="203" t="s">
        <v>135</v>
      </c>
      <c r="AT145" s="203" t="s">
        <v>347</v>
      </c>
      <c r="AU145" s="203" t="s">
        <v>79</v>
      </c>
      <c r="AY145" s="14" t="s">
        <v>134</v>
      </c>
      <c r="BE145" s="204">
        <f>IF(O145="základní",K145,0)</f>
        <v>0</v>
      </c>
      <c r="BF145" s="204">
        <f>IF(O145="snížená",K145,0)</f>
        <v>0</v>
      </c>
      <c r="BG145" s="204">
        <f>IF(O145="zákl. přenesená",K145,0)</f>
        <v>0</v>
      </c>
      <c r="BH145" s="204">
        <f>IF(O145="sníž. přenesená",K145,0)</f>
        <v>0</v>
      </c>
      <c r="BI145" s="204">
        <f>IF(O145="nulová",K145,0)</f>
        <v>0</v>
      </c>
      <c r="BJ145" s="14" t="s">
        <v>87</v>
      </c>
      <c r="BK145" s="204">
        <f>ROUND(P145*H145,2)</f>
        <v>0</v>
      </c>
      <c r="BL145" s="14" t="s">
        <v>135</v>
      </c>
      <c r="BM145" s="203" t="s">
        <v>395</v>
      </c>
    </row>
    <row r="146" s="2" customFormat="1">
      <c r="A146" s="35"/>
      <c r="B146" s="36"/>
      <c r="C146" s="37"/>
      <c r="D146" s="236" t="s">
        <v>352</v>
      </c>
      <c r="E146" s="37"/>
      <c r="F146" s="237" t="s">
        <v>396</v>
      </c>
      <c r="G146" s="37"/>
      <c r="H146" s="37"/>
      <c r="I146" s="207"/>
      <c r="J146" s="207"/>
      <c r="K146" s="37"/>
      <c r="L146" s="37"/>
      <c r="M146" s="41"/>
      <c r="N146" s="208"/>
      <c r="O146" s="209"/>
      <c r="P146" s="88"/>
      <c r="Q146" s="88"/>
      <c r="R146" s="88"/>
      <c r="S146" s="88"/>
      <c r="T146" s="88"/>
      <c r="U146" s="88"/>
      <c r="V146" s="88"/>
      <c r="W146" s="88"/>
      <c r="X146" s="89"/>
      <c r="Y146" s="35"/>
      <c r="Z146" s="35"/>
      <c r="AA146" s="35"/>
      <c r="AB146" s="35"/>
      <c r="AC146" s="35"/>
      <c r="AD146" s="35"/>
      <c r="AE146" s="35"/>
      <c r="AT146" s="14" t="s">
        <v>352</v>
      </c>
      <c r="AU146" s="14" t="s">
        <v>79</v>
      </c>
    </row>
    <row r="147" s="2" customFormat="1" ht="33" customHeight="1">
      <c r="A147" s="35"/>
      <c r="B147" s="36"/>
      <c r="C147" s="228" t="s">
        <v>184</v>
      </c>
      <c r="D147" s="228" t="s">
        <v>347</v>
      </c>
      <c r="E147" s="229" t="s">
        <v>397</v>
      </c>
      <c r="F147" s="230" t="s">
        <v>398</v>
      </c>
      <c r="G147" s="231" t="s">
        <v>131</v>
      </c>
      <c r="H147" s="232">
        <v>10</v>
      </c>
      <c r="I147" s="233"/>
      <c r="J147" s="233"/>
      <c r="K147" s="234">
        <f>ROUND(P147*H147,2)</f>
        <v>0</v>
      </c>
      <c r="L147" s="230" t="s">
        <v>132</v>
      </c>
      <c r="M147" s="41"/>
      <c r="N147" s="235" t="s">
        <v>1</v>
      </c>
      <c r="O147" s="199" t="s">
        <v>42</v>
      </c>
      <c r="P147" s="200">
        <f>I147+J147</f>
        <v>0</v>
      </c>
      <c r="Q147" s="200">
        <f>ROUND(I147*H147,2)</f>
        <v>0</v>
      </c>
      <c r="R147" s="200">
        <f>ROUND(J147*H147,2)</f>
        <v>0</v>
      </c>
      <c r="S147" s="88"/>
      <c r="T147" s="201">
        <f>S147*H147</f>
        <v>0</v>
      </c>
      <c r="U147" s="201">
        <v>0</v>
      </c>
      <c r="V147" s="201">
        <f>U147*H147</f>
        <v>0</v>
      </c>
      <c r="W147" s="201">
        <v>0</v>
      </c>
      <c r="X147" s="202">
        <f>W147*H147</f>
        <v>0</v>
      </c>
      <c r="Y147" s="35"/>
      <c r="Z147" s="35"/>
      <c r="AA147" s="35"/>
      <c r="AB147" s="35"/>
      <c r="AC147" s="35"/>
      <c r="AD147" s="35"/>
      <c r="AE147" s="35"/>
      <c r="AR147" s="203" t="s">
        <v>135</v>
      </c>
      <c r="AT147" s="203" t="s">
        <v>347</v>
      </c>
      <c r="AU147" s="203" t="s">
        <v>79</v>
      </c>
      <c r="AY147" s="14" t="s">
        <v>134</v>
      </c>
      <c r="BE147" s="204">
        <f>IF(O147="základní",K147,0)</f>
        <v>0</v>
      </c>
      <c r="BF147" s="204">
        <f>IF(O147="snížená",K147,0)</f>
        <v>0</v>
      </c>
      <c r="BG147" s="204">
        <f>IF(O147="zákl. přenesená",K147,0)</f>
        <v>0</v>
      </c>
      <c r="BH147" s="204">
        <f>IF(O147="sníž. přenesená",K147,0)</f>
        <v>0</v>
      </c>
      <c r="BI147" s="204">
        <f>IF(O147="nulová",K147,0)</f>
        <v>0</v>
      </c>
      <c r="BJ147" s="14" t="s">
        <v>87</v>
      </c>
      <c r="BK147" s="204">
        <f>ROUND(P147*H147,2)</f>
        <v>0</v>
      </c>
      <c r="BL147" s="14" t="s">
        <v>135</v>
      </c>
      <c r="BM147" s="203" t="s">
        <v>399</v>
      </c>
    </row>
    <row r="148" s="2" customFormat="1">
      <c r="A148" s="35"/>
      <c r="B148" s="36"/>
      <c r="C148" s="37"/>
      <c r="D148" s="236" t="s">
        <v>352</v>
      </c>
      <c r="E148" s="37"/>
      <c r="F148" s="237" t="s">
        <v>400</v>
      </c>
      <c r="G148" s="37"/>
      <c r="H148" s="37"/>
      <c r="I148" s="207"/>
      <c r="J148" s="207"/>
      <c r="K148" s="37"/>
      <c r="L148" s="37"/>
      <c r="M148" s="41"/>
      <c r="N148" s="208"/>
      <c r="O148" s="209"/>
      <c r="P148" s="88"/>
      <c r="Q148" s="88"/>
      <c r="R148" s="88"/>
      <c r="S148" s="88"/>
      <c r="T148" s="88"/>
      <c r="U148" s="88"/>
      <c r="V148" s="88"/>
      <c r="W148" s="88"/>
      <c r="X148" s="89"/>
      <c r="Y148" s="35"/>
      <c r="Z148" s="35"/>
      <c r="AA148" s="35"/>
      <c r="AB148" s="35"/>
      <c r="AC148" s="35"/>
      <c r="AD148" s="35"/>
      <c r="AE148" s="35"/>
      <c r="AT148" s="14" t="s">
        <v>352</v>
      </c>
      <c r="AU148" s="14" t="s">
        <v>79</v>
      </c>
    </row>
    <row r="149" s="2" customFormat="1" ht="37.8" customHeight="1">
      <c r="A149" s="35"/>
      <c r="B149" s="36"/>
      <c r="C149" s="228" t="s">
        <v>189</v>
      </c>
      <c r="D149" s="228" t="s">
        <v>347</v>
      </c>
      <c r="E149" s="229" t="s">
        <v>401</v>
      </c>
      <c r="F149" s="230" t="s">
        <v>402</v>
      </c>
      <c r="G149" s="231" t="s">
        <v>158</v>
      </c>
      <c r="H149" s="232">
        <v>100</v>
      </c>
      <c r="I149" s="233"/>
      <c r="J149" s="233"/>
      <c r="K149" s="234">
        <f>ROUND(P149*H149,2)</f>
        <v>0</v>
      </c>
      <c r="L149" s="230" t="s">
        <v>132</v>
      </c>
      <c r="M149" s="41"/>
      <c r="N149" s="235" t="s">
        <v>1</v>
      </c>
      <c r="O149" s="199" t="s">
        <v>42</v>
      </c>
      <c r="P149" s="200">
        <f>I149+J149</f>
        <v>0</v>
      </c>
      <c r="Q149" s="200">
        <f>ROUND(I149*H149,2)</f>
        <v>0</v>
      </c>
      <c r="R149" s="200">
        <f>ROUND(J149*H149,2)</f>
        <v>0</v>
      </c>
      <c r="S149" s="88"/>
      <c r="T149" s="201">
        <f>S149*H149</f>
        <v>0</v>
      </c>
      <c r="U149" s="201">
        <v>0</v>
      </c>
      <c r="V149" s="201">
        <f>U149*H149</f>
        <v>0</v>
      </c>
      <c r="W149" s="201">
        <v>0</v>
      </c>
      <c r="X149" s="202">
        <f>W149*H149</f>
        <v>0</v>
      </c>
      <c r="Y149" s="35"/>
      <c r="Z149" s="35"/>
      <c r="AA149" s="35"/>
      <c r="AB149" s="35"/>
      <c r="AC149" s="35"/>
      <c r="AD149" s="35"/>
      <c r="AE149" s="35"/>
      <c r="AR149" s="203" t="s">
        <v>135</v>
      </c>
      <c r="AT149" s="203" t="s">
        <v>347</v>
      </c>
      <c r="AU149" s="203" t="s">
        <v>79</v>
      </c>
      <c r="AY149" s="14" t="s">
        <v>134</v>
      </c>
      <c r="BE149" s="204">
        <f>IF(O149="základní",K149,0)</f>
        <v>0</v>
      </c>
      <c r="BF149" s="204">
        <f>IF(O149="snížená",K149,0)</f>
        <v>0</v>
      </c>
      <c r="BG149" s="204">
        <f>IF(O149="zákl. přenesená",K149,0)</f>
        <v>0</v>
      </c>
      <c r="BH149" s="204">
        <f>IF(O149="sníž. přenesená",K149,0)</f>
        <v>0</v>
      </c>
      <c r="BI149" s="204">
        <f>IF(O149="nulová",K149,0)</f>
        <v>0</v>
      </c>
      <c r="BJ149" s="14" t="s">
        <v>87</v>
      </c>
      <c r="BK149" s="204">
        <f>ROUND(P149*H149,2)</f>
        <v>0</v>
      </c>
      <c r="BL149" s="14" t="s">
        <v>135</v>
      </c>
      <c r="BM149" s="203" t="s">
        <v>403</v>
      </c>
    </row>
    <row r="150" s="2" customFormat="1">
      <c r="A150" s="35"/>
      <c r="B150" s="36"/>
      <c r="C150" s="37"/>
      <c r="D150" s="236" t="s">
        <v>352</v>
      </c>
      <c r="E150" s="37"/>
      <c r="F150" s="237" t="s">
        <v>404</v>
      </c>
      <c r="G150" s="37"/>
      <c r="H150" s="37"/>
      <c r="I150" s="207"/>
      <c r="J150" s="207"/>
      <c r="K150" s="37"/>
      <c r="L150" s="37"/>
      <c r="M150" s="41"/>
      <c r="N150" s="208"/>
      <c r="O150" s="209"/>
      <c r="P150" s="88"/>
      <c r="Q150" s="88"/>
      <c r="R150" s="88"/>
      <c r="S150" s="88"/>
      <c r="T150" s="88"/>
      <c r="U150" s="88"/>
      <c r="V150" s="88"/>
      <c r="W150" s="88"/>
      <c r="X150" s="89"/>
      <c r="Y150" s="35"/>
      <c r="Z150" s="35"/>
      <c r="AA150" s="35"/>
      <c r="AB150" s="35"/>
      <c r="AC150" s="35"/>
      <c r="AD150" s="35"/>
      <c r="AE150" s="35"/>
      <c r="AT150" s="14" t="s">
        <v>352</v>
      </c>
      <c r="AU150" s="14" t="s">
        <v>79</v>
      </c>
    </row>
    <row r="151" s="2" customFormat="1" ht="24.15" customHeight="1">
      <c r="A151" s="35"/>
      <c r="B151" s="36"/>
      <c r="C151" s="228" t="s">
        <v>193</v>
      </c>
      <c r="D151" s="228" t="s">
        <v>347</v>
      </c>
      <c r="E151" s="229" t="s">
        <v>405</v>
      </c>
      <c r="F151" s="230" t="s">
        <v>406</v>
      </c>
      <c r="G151" s="231" t="s">
        <v>158</v>
      </c>
      <c r="H151" s="232">
        <v>10</v>
      </c>
      <c r="I151" s="233"/>
      <c r="J151" s="233"/>
      <c r="K151" s="234">
        <f>ROUND(P151*H151,2)</f>
        <v>0</v>
      </c>
      <c r="L151" s="230" t="s">
        <v>132</v>
      </c>
      <c r="M151" s="41"/>
      <c r="N151" s="235" t="s">
        <v>1</v>
      </c>
      <c r="O151" s="199" t="s">
        <v>42</v>
      </c>
      <c r="P151" s="200">
        <f>I151+J151</f>
        <v>0</v>
      </c>
      <c r="Q151" s="200">
        <f>ROUND(I151*H151,2)</f>
        <v>0</v>
      </c>
      <c r="R151" s="200">
        <f>ROUND(J151*H151,2)</f>
        <v>0</v>
      </c>
      <c r="S151" s="88"/>
      <c r="T151" s="201">
        <f>S151*H151</f>
        <v>0</v>
      </c>
      <c r="U151" s="201">
        <v>0</v>
      </c>
      <c r="V151" s="201">
        <f>U151*H151</f>
        <v>0</v>
      </c>
      <c r="W151" s="201">
        <v>0.32500000000000001</v>
      </c>
      <c r="X151" s="202">
        <f>W151*H151</f>
        <v>3.25</v>
      </c>
      <c r="Y151" s="35"/>
      <c r="Z151" s="35"/>
      <c r="AA151" s="35"/>
      <c r="AB151" s="35"/>
      <c r="AC151" s="35"/>
      <c r="AD151" s="35"/>
      <c r="AE151" s="35"/>
      <c r="AR151" s="203" t="s">
        <v>135</v>
      </c>
      <c r="AT151" s="203" t="s">
        <v>347</v>
      </c>
      <c r="AU151" s="203" t="s">
        <v>79</v>
      </c>
      <c r="AY151" s="14" t="s">
        <v>134</v>
      </c>
      <c r="BE151" s="204">
        <f>IF(O151="základní",K151,0)</f>
        <v>0</v>
      </c>
      <c r="BF151" s="204">
        <f>IF(O151="snížená",K151,0)</f>
        <v>0</v>
      </c>
      <c r="BG151" s="204">
        <f>IF(O151="zákl. přenesená",K151,0)</f>
        <v>0</v>
      </c>
      <c r="BH151" s="204">
        <f>IF(O151="sníž. přenesená",K151,0)</f>
        <v>0</v>
      </c>
      <c r="BI151" s="204">
        <f>IF(O151="nulová",K151,0)</f>
        <v>0</v>
      </c>
      <c r="BJ151" s="14" t="s">
        <v>87</v>
      </c>
      <c r="BK151" s="204">
        <f>ROUND(P151*H151,2)</f>
        <v>0</v>
      </c>
      <c r="BL151" s="14" t="s">
        <v>135</v>
      </c>
      <c r="BM151" s="203" t="s">
        <v>407</v>
      </c>
    </row>
    <row r="152" s="2" customFormat="1">
      <c r="A152" s="35"/>
      <c r="B152" s="36"/>
      <c r="C152" s="37"/>
      <c r="D152" s="236" t="s">
        <v>352</v>
      </c>
      <c r="E152" s="37"/>
      <c r="F152" s="237" t="s">
        <v>408</v>
      </c>
      <c r="G152" s="37"/>
      <c r="H152" s="37"/>
      <c r="I152" s="207"/>
      <c r="J152" s="207"/>
      <c r="K152" s="37"/>
      <c r="L152" s="37"/>
      <c r="M152" s="41"/>
      <c r="N152" s="208"/>
      <c r="O152" s="209"/>
      <c r="P152" s="88"/>
      <c r="Q152" s="88"/>
      <c r="R152" s="88"/>
      <c r="S152" s="88"/>
      <c r="T152" s="88"/>
      <c r="U152" s="88"/>
      <c r="V152" s="88"/>
      <c r="W152" s="88"/>
      <c r="X152" s="89"/>
      <c r="Y152" s="35"/>
      <c r="Z152" s="35"/>
      <c r="AA152" s="35"/>
      <c r="AB152" s="35"/>
      <c r="AC152" s="35"/>
      <c r="AD152" s="35"/>
      <c r="AE152" s="35"/>
      <c r="AT152" s="14" t="s">
        <v>352</v>
      </c>
      <c r="AU152" s="14" t="s">
        <v>79</v>
      </c>
    </row>
    <row r="153" s="2" customFormat="1" ht="24.15" customHeight="1">
      <c r="A153" s="35"/>
      <c r="B153" s="36"/>
      <c r="C153" s="228" t="s">
        <v>9</v>
      </c>
      <c r="D153" s="228" t="s">
        <v>347</v>
      </c>
      <c r="E153" s="229" t="s">
        <v>409</v>
      </c>
      <c r="F153" s="230" t="s">
        <v>410</v>
      </c>
      <c r="G153" s="231" t="s">
        <v>158</v>
      </c>
      <c r="H153" s="232">
        <v>100</v>
      </c>
      <c r="I153" s="233"/>
      <c r="J153" s="233"/>
      <c r="K153" s="234">
        <f>ROUND(P153*H153,2)</f>
        <v>0</v>
      </c>
      <c r="L153" s="230" t="s">
        <v>132</v>
      </c>
      <c r="M153" s="41"/>
      <c r="N153" s="235" t="s">
        <v>1</v>
      </c>
      <c r="O153" s="199" t="s">
        <v>42</v>
      </c>
      <c r="P153" s="200">
        <f>I153+J153</f>
        <v>0</v>
      </c>
      <c r="Q153" s="200">
        <f>ROUND(I153*H153,2)</f>
        <v>0</v>
      </c>
      <c r="R153" s="200">
        <f>ROUND(J153*H153,2)</f>
        <v>0</v>
      </c>
      <c r="S153" s="88"/>
      <c r="T153" s="201">
        <f>S153*H153</f>
        <v>0</v>
      </c>
      <c r="U153" s="201">
        <v>0</v>
      </c>
      <c r="V153" s="201">
        <f>U153*H153</f>
        <v>0</v>
      </c>
      <c r="W153" s="201">
        <v>0.17000000000000001</v>
      </c>
      <c r="X153" s="202">
        <f>W153*H153</f>
        <v>17</v>
      </c>
      <c r="Y153" s="35"/>
      <c r="Z153" s="35"/>
      <c r="AA153" s="35"/>
      <c r="AB153" s="35"/>
      <c r="AC153" s="35"/>
      <c r="AD153" s="35"/>
      <c r="AE153" s="35"/>
      <c r="AR153" s="203" t="s">
        <v>135</v>
      </c>
      <c r="AT153" s="203" t="s">
        <v>347</v>
      </c>
      <c r="AU153" s="203" t="s">
        <v>79</v>
      </c>
      <c r="AY153" s="14" t="s">
        <v>134</v>
      </c>
      <c r="BE153" s="204">
        <f>IF(O153="základní",K153,0)</f>
        <v>0</v>
      </c>
      <c r="BF153" s="204">
        <f>IF(O153="snížená",K153,0)</f>
        <v>0</v>
      </c>
      <c r="BG153" s="204">
        <f>IF(O153="zákl. přenesená",K153,0)</f>
        <v>0</v>
      </c>
      <c r="BH153" s="204">
        <f>IF(O153="sníž. přenesená",K153,0)</f>
        <v>0</v>
      </c>
      <c r="BI153" s="204">
        <f>IF(O153="nulová",K153,0)</f>
        <v>0</v>
      </c>
      <c r="BJ153" s="14" t="s">
        <v>87</v>
      </c>
      <c r="BK153" s="204">
        <f>ROUND(P153*H153,2)</f>
        <v>0</v>
      </c>
      <c r="BL153" s="14" t="s">
        <v>135</v>
      </c>
      <c r="BM153" s="203" t="s">
        <v>411</v>
      </c>
    </row>
    <row r="154" s="2" customFormat="1">
      <c r="A154" s="35"/>
      <c r="B154" s="36"/>
      <c r="C154" s="37"/>
      <c r="D154" s="236" t="s">
        <v>352</v>
      </c>
      <c r="E154" s="37"/>
      <c r="F154" s="237" t="s">
        <v>412</v>
      </c>
      <c r="G154" s="37"/>
      <c r="H154" s="37"/>
      <c r="I154" s="207"/>
      <c r="J154" s="207"/>
      <c r="K154" s="37"/>
      <c r="L154" s="37"/>
      <c r="M154" s="41"/>
      <c r="N154" s="208"/>
      <c r="O154" s="209"/>
      <c r="P154" s="88"/>
      <c r="Q154" s="88"/>
      <c r="R154" s="88"/>
      <c r="S154" s="88"/>
      <c r="T154" s="88"/>
      <c r="U154" s="88"/>
      <c r="V154" s="88"/>
      <c r="W154" s="88"/>
      <c r="X154" s="89"/>
      <c r="Y154" s="35"/>
      <c r="Z154" s="35"/>
      <c r="AA154" s="35"/>
      <c r="AB154" s="35"/>
      <c r="AC154" s="35"/>
      <c r="AD154" s="35"/>
      <c r="AE154" s="35"/>
      <c r="AT154" s="14" t="s">
        <v>352</v>
      </c>
      <c r="AU154" s="14" t="s">
        <v>79</v>
      </c>
    </row>
    <row r="155" s="2" customFormat="1" ht="24.15" customHeight="1">
      <c r="A155" s="35"/>
      <c r="B155" s="36"/>
      <c r="C155" s="228" t="s">
        <v>200</v>
      </c>
      <c r="D155" s="228" t="s">
        <v>347</v>
      </c>
      <c r="E155" s="229" t="s">
        <v>413</v>
      </c>
      <c r="F155" s="230" t="s">
        <v>414</v>
      </c>
      <c r="G155" s="231" t="s">
        <v>158</v>
      </c>
      <c r="H155" s="232">
        <v>50</v>
      </c>
      <c r="I155" s="233"/>
      <c r="J155" s="233"/>
      <c r="K155" s="234">
        <f>ROUND(P155*H155,2)</f>
        <v>0</v>
      </c>
      <c r="L155" s="230" t="s">
        <v>132</v>
      </c>
      <c r="M155" s="41"/>
      <c r="N155" s="235" t="s">
        <v>1</v>
      </c>
      <c r="O155" s="199" t="s">
        <v>42</v>
      </c>
      <c r="P155" s="200">
        <f>I155+J155</f>
        <v>0</v>
      </c>
      <c r="Q155" s="200">
        <f>ROUND(I155*H155,2)</f>
        <v>0</v>
      </c>
      <c r="R155" s="200">
        <f>ROUND(J155*H155,2)</f>
        <v>0</v>
      </c>
      <c r="S155" s="88"/>
      <c r="T155" s="201">
        <f>S155*H155</f>
        <v>0</v>
      </c>
      <c r="U155" s="201">
        <v>0</v>
      </c>
      <c r="V155" s="201">
        <f>U155*H155</f>
        <v>0</v>
      </c>
      <c r="W155" s="201">
        <v>0.75</v>
      </c>
      <c r="X155" s="202">
        <f>W155*H155</f>
        <v>37.5</v>
      </c>
      <c r="Y155" s="35"/>
      <c r="Z155" s="35"/>
      <c r="AA155" s="35"/>
      <c r="AB155" s="35"/>
      <c r="AC155" s="35"/>
      <c r="AD155" s="35"/>
      <c r="AE155" s="35"/>
      <c r="AR155" s="203" t="s">
        <v>135</v>
      </c>
      <c r="AT155" s="203" t="s">
        <v>347</v>
      </c>
      <c r="AU155" s="203" t="s">
        <v>79</v>
      </c>
      <c r="AY155" s="14" t="s">
        <v>134</v>
      </c>
      <c r="BE155" s="204">
        <f>IF(O155="základní",K155,0)</f>
        <v>0</v>
      </c>
      <c r="BF155" s="204">
        <f>IF(O155="snížená",K155,0)</f>
        <v>0</v>
      </c>
      <c r="BG155" s="204">
        <f>IF(O155="zákl. přenesená",K155,0)</f>
        <v>0</v>
      </c>
      <c r="BH155" s="204">
        <f>IF(O155="sníž. přenesená",K155,0)</f>
        <v>0</v>
      </c>
      <c r="BI155" s="204">
        <f>IF(O155="nulová",K155,0)</f>
        <v>0</v>
      </c>
      <c r="BJ155" s="14" t="s">
        <v>87</v>
      </c>
      <c r="BK155" s="204">
        <f>ROUND(P155*H155,2)</f>
        <v>0</v>
      </c>
      <c r="BL155" s="14" t="s">
        <v>135</v>
      </c>
      <c r="BM155" s="203" t="s">
        <v>415</v>
      </c>
    </row>
    <row r="156" s="2" customFormat="1">
      <c r="A156" s="35"/>
      <c r="B156" s="36"/>
      <c r="C156" s="37"/>
      <c r="D156" s="236" t="s">
        <v>352</v>
      </c>
      <c r="E156" s="37"/>
      <c r="F156" s="237" t="s">
        <v>416</v>
      </c>
      <c r="G156" s="37"/>
      <c r="H156" s="37"/>
      <c r="I156" s="207"/>
      <c r="J156" s="207"/>
      <c r="K156" s="37"/>
      <c r="L156" s="37"/>
      <c r="M156" s="41"/>
      <c r="N156" s="208"/>
      <c r="O156" s="209"/>
      <c r="P156" s="88"/>
      <c r="Q156" s="88"/>
      <c r="R156" s="88"/>
      <c r="S156" s="88"/>
      <c r="T156" s="88"/>
      <c r="U156" s="88"/>
      <c r="V156" s="88"/>
      <c r="W156" s="88"/>
      <c r="X156" s="89"/>
      <c r="Y156" s="35"/>
      <c r="Z156" s="35"/>
      <c r="AA156" s="35"/>
      <c r="AB156" s="35"/>
      <c r="AC156" s="35"/>
      <c r="AD156" s="35"/>
      <c r="AE156" s="35"/>
      <c r="AT156" s="14" t="s">
        <v>352</v>
      </c>
      <c r="AU156" s="14" t="s">
        <v>79</v>
      </c>
    </row>
    <row r="157" s="2" customFormat="1" ht="24.15" customHeight="1">
      <c r="A157" s="35"/>
      <c r="B157" s="36"/>
      <c r="C157" s="228" t="s">
        <v>204</v>
      </c>
      <c r="D157" s="228" t="s">
        <v>347</v>
      </c>
      <c r="E157" s="229" t="s">
        <v>417</v>
      </c>
      <c r="F157" s="230" t="s">
        <v>418</v>
      </c>
      <c r="G157" s="231" t="s">
        <v>164</v>
      </c>
      <c r="H157" s="232">
        <v>20</v>
      </c>
      <c r="I157" s="233"/>
      <c r="J157" s="233"/>
      <c r="K157" s="234">
        <f>ROUND(P157*H157,2)</f>
        <v>0</v>
      </c>
      <c r="L157" s="230" t="s">
        <v>132</v>
      </c>
      <c r="M157" s="41"/>
      <c r="N157" s="235" t="s">
        <v>1</v>
      </c>
      <c r="O157" s="199" t="s">
        <v>42</v>
      </c>
      <c r="P157" s="200">
        <f>I157+J157</f>
        <v>0</v>
      </c>
      <c r="Q157" s="200">
        <f>ROUND(I157*H157,2)</f>
        <v>0</v>
      </c>
      <c r="R157" s="200">
        <f>ROUND(J157*H157,2)</f>
        <v>0</v>
      </c>
      <c r="S157" s="88"/>
      <c r="T157" s="201">
        <f>S157*H157</f>
        <v>0</v>
      </c>
      <c r="U157" s="201">
        <v>0</v>
      </c>
      <c r="V157" s="201">
        <f>U157*H157</f>
        <v>0</v>
      </c>
      <c r="W157" s="201">
        <v>0</v>
      </c>
      <c r="X157" s="202">
        <f>W157*H157</f>
        <v>0</v>
      </c>
      <c r="Y157" s="35"/>
      <c r="Z157" s="35"/>
      <c r="AA157" s="35"/>
      <c r="AB157" s="35"/>
      <c r="AC157" s="35"/>
      <c r="AD157" s="35"/>
      <c r="AE157" s="35"/>
      <c r="AR157" s="203" t="s">
        <v>135</v>
      </c>
      <c r="AT157" s="203" t="s">
        <v>347</v>
      </c>
      <c r="AU157" s="203" t="s">
        <v>79</v>
      </c>
      <c r="AY157" s="14" t="s">
        <v>134</v>
      </c>
      <c r="BE157" s="204">
        <f>IF(O157="základní",K157,0)</f>
        <v>0</v>
      </c>
      <c r="BF157" s="204">
        <f>IF(O157="snížená",K157,0)</f>
        <v>0</v>
      </c>
      <c r="BG157" s="204">
        <f>IF(O157="zákl. přenesená",K157,0)</f>
        <v>0</v>
      </c>
      <c r="BH157" s="204">
        <f>IF(O157="sníž. přenesená",K157,0)</f>
        <v>0</v>
      </c>
      <c r="BI157" s="204">
        <f>IF(O157="nulová",K157,0)</f>
        <v>0</v>
      </c>
      <c r="BJ157" s="14" t="s">
        <v>87</v>
      </c>
      <c r="BK157" s="204">
        <f>ROUND(P157*H157,2)</f>
        <v>0</v>
      </c>
      <c r="BL157" s="14" t="s">
        <v>135</v>
      </c>
      <c r="BM157" s="203" t="s">
        <v>419</v>
      </c>
    </row>
    <row r="158" s="2" customFormat="1">
      <c r="A158" s="35"/>
      <c r="B158" s="36"/>
      <c r="C158" s="37"/>
      <c r="D158" s="236" t="s">
        <v>352</v>
      </c>
      <c r="E158" s="37"/>
      <c r="F158" s="237" t="s">
        <v>420</v>
      </c>
      <c r="G158" s="37"/>
      <c r="H158" s="37"/>
      <c r="I158" s="207"/>
      <c r="J158" s="207"/>
      <c r="K158" s="37"/>
      <c r="L158" s="37"/>
      <c r="M158" s="41"/>
      <c r="N158" s="208"/>
      <c r="O158" s="209"/>
      <c r="P158" s="88"/>
      <c r="Q158" s="88"/>
      <c r="R158" s="88"/>
      <c r="S158" s="88"/>
      <c r="T158" s="88"/>
      <c r="U158" s="88"/>
      <c r="V158" s="88"/>
      <c r="W158" s="88"/>
      <c r="X158" s="89"/>
      <c r="Y158" s="35"/>
      <c r="Z158" s="35"/>
      <c r="AA158" s="35"/>
      <c r="AB158" s="35"/>
      <c r="AC158" s="35"/>
      <c r="AD158" s="35"/>
      <c r="AE158" s="35"/>
      <c r="AT158" s="14" t="s">
        <v>352</v>
      </c>
      <c r="AU158" s="14" t="s">
        <v>79</v>
      </c>
    </row>
    <row r="159" s="2" customFormat="1" ht="24.15" customHeight="1">
      <c r="A159" s="35"/>
      <c r="B159" s="36"/>
      <c r="C159" s="228" t="s">
        <v>208</v>
      </c>
      <c r="D159" s="228" t="s">
        <v>347</v>
      </c>
      <c r="E159" s="229" t="s">
        <v>421</v>
      </c>
      <c r="F159" s="230" t="s">
        <v>422</v>
      </c>
      <c r="G159" s="231" t="s">
        <v>131</v>
      </c>
      <c r="H159" s="232">
        <v>4</v>
      </c>
      <c r="I159" s="233"/>
      <c r="J159" s="233"/>
      <c r="K159" s="234">
        <f>ROUND(P159*H159,2)</f>
        <v>0</v>
      </c>
      <c r="L159" s="230" t="s">
        <v>132</v>
      </c>
      <c r="M159" s="41"/>
      <c r="N159" s="235" t="s">
        <v>1</v>
      </c>
      <c r="O159" s="199" t="s">
        <v>42</v>
      </c>
      <c r="P159" s="200">
        <f>I159+J159</f>
        <v>0</v>
      </c>
      <c r="Q159" s="200">
        <f>ROUND(I159*H159,2)</f>
        <v>0</v>
      </c>
      <c r="R159" s="200">
        <f>ROUND(J159*H159,2)</f>
        <v>0</v>
      </c>
      <c r="S159" s="88"/>
      <c r="T159" s="201">
        <f>S159*H159</f>
        <v>0</v>
      </c>
      <c r="U159" s="201">
        <v>0</v>
      </c>
      <c r="V159" s="201">
        <f>U159*H159</f>
        <v>0</v>
      </c>
      <c r="W159" s="201">
        <v>0</v>
      </c>
      <c r="X159" s="202">
        <f>W159*H159</f>
        <v>0</v>
      </c>
      <c r="Y159" s="35"/>
      <c r="Z159" s="35"/>
      <c r="AA159" s="35"/>
      <c r="AB159" s="35"/>
      <c r="AC159" s="35"/>
      <c r="AD159" s="35"/>
      <c r="AE159" s="35"/>
      <c r="AR159" s="203" t="s">
        <v>135</v>
      </c>
      <c r="AT159" s="203" t="s">
        <v>347</v>
      </c>
      <c r="AU159" s="203" t="s">
        <v>79</v>
      </c>
      <c r="AY159" s="14" t="s">
        <v>134</v>
      </c>
      <c r="BE159" s="204">
        <f>IF(O159="základní",K159,0)</f>
        <v>0</v>
      </c>
      <c r="BF159" s="204">
        <f>IF(O159="snížená",K159,0)</f>
        <v>0</v>
      </c>
      <c r="BG159" s="204">
        <f>IF(O159="zákl. přenesená",K159,0)</f>
        <v>0</v>
      </c>
      <c r="BH159" s="204">
        <f>IF(O159="sníž. přenesená",K159,0)</f>
        <v>0</v>
      </c>
      <c r="BI159" s="204">
        <f>IF(O159="nulová",K159,0)</f>
        <v>0</v>
      </c>
      <c r="BJ159" s="14" t="s">
        <v>87</v>
      </c>
      <c r="BK159" s="204">
        <f>ROUND(P159*H159,2)</f>
        <v>0</v>
      </c>
      <c r="BL159" s="14" t="s">
        <v>135</v>
      </c>
      <c r="BM159" s="203" t="s">
        <v>423</v>
      </c>
    </row>
    <row r="160" s="2" customFormat="1">
      <c r="A160" s="35"/>
      <c r="B160" s="36"/>
      <c r="C160" s="37"/>
      <c r="D160" s="236" t="s">
        <v>352</v>
      </c>
      <c r="E160" s="37"/>
      <c r="F160" s="237" t="s">
        <v>424</v>
      </c>
      <c r="G160" s="37"/>
      <c r="H160" s="37"/>
      <c r="I160" s="207"/>
      <c r="J160" s="207"/>
      <c r="K160" s="37"/>
      <c r="L160" s="37"/>
      <c r="M160" s="41"/>
      <c r="N160" s="208"/>
      <c r="O160" s="209"/>
      <c r="P160" s="88"/>
      <c r="Q160" s="88"/>
      <c r="R160" s="88"/>
      <c r="S160" s="88"/>
      <c r="T160" s="88"/>
      <c r="U160" s="88"/>
      <c r="V160" s="88"/>
      <c r="W160" s="88"/>
      <c r="X160" s="89"/>
      <c r="Y160" s="35"/>
      <c r="Z160" s="35"/>
      <c r="AA160" s="35"/>
      <c r="AB160" s="35"/>
      <c r="AC160" s="35"/>
      <c r="AD160" s="35"/>
      <c r="AE160" s="35"/>
      <c r="AT160" s="14" t="s">
        <v>352</v>
      </c>
      <c r="AU160" s="14" t="s">
        <v>79</v>
      </c>
    </row>
    <row r="161" s="2" customFormat="1" ht="24.15" customHeight="1">
      <c r="A161" s="35"/>
      <c r="B161" s="36"/>
      <c r="C161" s="228" t="s">
        <v>213</v>
      </c>
      <c r="D161" s="228" t="s">
        <v>347</v>
      </c>
      <c r="E161" s="229" t="s">
        <v>425</v>
      </c>
      <c r="F161" s="230" t="s">
        <v>426</v>
      </c>
      <c r="G161" s="231" t="s">
        <v>211</v>
      </c>
      <c r="H161" s="232">
        <v>100</v>
      </c>
      <c r="I161" s="233"/>
      <c r="J161" s="233"/>
      <c r="K161" s="234">
        <f>ROUND(P161*H161,2)</f>
        <v>0</v>
      </c>
      <c r="L161" s="230" t="s">
        <v>132</v>
      </c>
      <c r="M161" s="41"/>
      <c r="N161" s="235" t="s">
        <v>1</v>
      </c>
      <c r="O161" s="199" t="s">
        <v>42</v>
      </c>
      <c r="P161" s="200">
        <f>I161+J161</f>
        <v>0</v>
      </c>
      <c r="Q161" s="200">
        <f>ROUND(I161*H161,2)</f>
        <v>0</v>
      </c>
      <c r="R161" s="200">
        <f>ROUND(J161*H161,2)</f>
        <v>0</v>
      </c>
      <c r="S161" s="88"/>
      <c r="T161" s="201">
        <f>S161*H161</f>
        <v>0</v>
      </c>
      <c r="U161" s="201">
        <v>0</v>
      </c>
      <c r="V161" s="201">
        <f>U161*H161</f>
        <v>0</v>
      </c>
      <c r="W161" s="201">
        <v>0</v>
      </c>
      <c r="X161" s="202">
        <f>W161*H161</f>
        <v>0</v>
      </c>
      <c r="Y161" s="35"/>
      <c r="Z161" s="35"/>
      <c r="AA161" s="35"/>
      <c r="AB161" s="35"/>
      <c r="AC161" s="35"/>
      <c r="AD161" s="35"/>
      <c r="AE161" s="35"/>
      <c r="AR161" s="203" t="s">
        <v>135</v>
      </c>
      <c r="AT161" s="203" t="s">
        <v>347</v>
      </c>
      <c r="AU161" s="203" t="s">
        <v>79</v>
      </c>
      <c r="AY161" s="14" t="s">
        <v>134</v>
      </c>
      <c r="BE161" s="204">
        <f>IF(O161="základní",K161,0)</f>
        <v>0</v>
      </c>
      <c r="BF161" s="204">
        <f>IF(O161="snížená",K161,0)</f>
        <v>0</v>
      </c>
      <c r="BG161" s="204">
        <f>IF(O161="zákl. přenesená",K161,0)</f>
        <v>0</v>
      </c>
      <c r="BH161" s="204">
        <f>IF(O161="sníž. přenesená",K161,0)</f>
        <v>0</v>
      </c>
      <c r="BI161" s="204">
        <f>IF(O161="nulová",K161,0)</f>
        <v>0</v>
      </c>
      <c r="BJ161" s="14" t="s">
        <v>87</v>
      </c>
      <c r="BK161" s="204">
        <f>ROUND(P161*H161,2)</f>
        <v>0</v>
      </c>
      <c r="BL161" s="14" t="s">
        <v>135</v>
      </c>
      <c r="BM161" s="203" t="s">
        <v>427</v>
      </c>
    </row>
    <row r="162" s="2" customFormat="1">
      <c r="A162" s="35"/>
      <c r="B162" s="36"/>
      <c r="C162" s="37"/>
      <c r="D162" s="236" t="s">
        <v>352</v>
      </c>
      <c r="E162" s="37"/>
      <c r="F162" s="237" t="s">
        <v>428</v>
      </c>
      <c r="G162" s="37"/>
      <c r="H162" s="37"/>
      <c r="I162" s="207"/>
      <c r="J162" s="207"/>
      <c r="K162" s="37"/>
      <c r="L162" s="37"/>
      <c r="M162" s="41"/>
      <c r="N162" s="208"/>
      <c r="O162" s="209"/>
      <c r="P162" s="88"/>
      <c r="Q162" s="88"/>
      <c r="R162" s="88"/>
      <c r="S162" s="88"/>
      <c r="T162" s="88"/>
      <c r="U162" s="88"/>
      <c r="V162" s="88"/>
      <c r="W162" s="88"/>
      <c r="X162" s="89"/>
      <c r="Y162" s="35"/>
      <c r="Z162" s="35"/>
      <c r="AA162" s="35"/>
      <c r="AB162" s="35"/>
      <c r="AC162" s="35"/>
      <c r="AD162" s="35"/>
      <c r="AE162" s="35"/>
      <c r="AT162" s="14" t="s">
        <v>352</v>
      </c>
      <c r="AU162" s="14" t="s">
        <v>79</v>
      </c>
    </row>
    <row r="163" s="2" customFormat="1" ht="24.15" customHeight="1">
      <c r="A163" s="35"/>
      <c r="B163" s="36"/>
      <c r="C163" s="228" t="s">
        <v>217</v>
      </c>
      <c r="D163" s="228" t="s">
        <v>347</v>
      </c>
      <c r="E163" s="229" t="s">
        <v>429</v>
      </c>
      <c r="F163" s="230" t="s">
        <v>430</v>
      </c>
      <c r="G163" s="231" t="s">
        <v>211</v>
      </c>
      <c r="H163" s="232">
        <v>100</v>
      </c>
      <c r="I163" s="233"/>
      <c r="J163" s="233"/>
      <c r="K163" s="234">
        <f>ROUND(P163*H163,2)</f>
        <v>0</v>
      </c>
      <c r="L163" s="230" t="s">
        <v>132</v>
      </c>
      <c r="M163" s="41"/>
      <c r="N163" s="235" t="s">
        <v>1</v>
      </c>
      <c r="O163" s="199" t="s">
        <v>42</v>
      </c>
      <c r="P163" s="200">
        <f>I163+J163</f>
        <v>0</v>
      </c>
      <c r="Q163" s="200">
        <f>ROUND(I163*H163,2)</f>
        <v>0</v>
      </c>
      <c r="R163" s="200">
        <f>ROUND(J163*H163,2)</f>
        <v>0</v>
      </c>
      <c r="S163" s="88"/>
      <c r="T163" s="201">
        <f>S163*H163</f>
        <v>0</v>
      </c>
      <c r="U163" s="201">
        <v>0</v>
      </c>
      <c r="V163" s="201">
        <f>U163*H163</f>
        <v>0</v>
      </c>
      <c r="W163" s="201">
        <v>0</v>
      </c>
      <c r="X163" s="202">
        <f>W163*H163</f>
        <v>0</v>
      </c>
      <c r="Y163" s="35"/>
      <c r="Z163" s="35"/>
      <c r="AA163" s="35"/>
      <c r="AB163" s="35"/>
      <c r="AC163" s="35"/>
      <c r="AD163" s="35"/>
      <c r="AE163" s="35"/>
      <c r="AR163" s="203" t="s">
        <v>135</v>
      </c>
      <c r="AT163" s="203" t="s">
        <v>347</v>
      </c>
      <c r="AU163" s="203" t="s">
        <v>79</v>
      </c>
      <c r="AY163" s="14" t="s">
        <v>134</v>
      </c>
      <c r="BE163" s="204">
        <f>IF(O163="základní",K163,0)</f>
        <v>0</v>
      </c>
      <c r="BF163" s="204">
        <f>IF(O163="snížená",K163,0)</f>
        <v>0</v>
      </c>
      <c r="BG163" s="204">
        <f>IF(O163="zákl. přenesená",K163,0)</f>
        <v>0</v>
      </c>
      <c r="BH163" s="204">
        <f>IF(O163="sníž. přenesená",K163,0)</f>
        <v>0</v>
      </c>
      <c r="BI163" s="204">
        <f>IF(O163="nulová",K163,0)</f>
        <v>0</v>
      </c>
      <c r="BJ163" s="14" t="s">
        <v>87</v>
      </c>
      <c r="BK163" s="204">
        <f>ROUND(P163*H163,2)</f>
        <v>0</v>
      </c>
      <c r="BL163" s="14" t="s">
        <v>135</v>
      </c>
      <c r="BM163" s="203" t="s">
        <v>431</v>
      </c>
    </row>
    <row r="164" s="2" customFormat="1">
      <c r="A164" s="35"/>
      <c r="B164" s="36"/>
      <c r="C164" s="37"/>
      <c r="D164" s="236" t="s">
        <v>352</v>
      </c>
      <c r="E164" s="37"/>
      <c r="F164" s="237" t="s">
        <v>432</v>
      </c>
      <c r="G164" s="37"/>
      <c r="H164" s="37"/>
      <c r="I164" s="207"/>
      <c r="J164" s="207"/>
      <c r="K164" s="37"/>
      <c r="L164" s="37"/>
      <c r="M164" s="41"/>
      <c r="N164" s="208"/>
      <c r="O164" s="209"/>
      <c r="P164" s="88"/>
      <c r="Q164" s="88"/>
      <c r="R164" s="88"/>
      <c r="S164" s="88"/>
      <c r="T164" s="88"/>
      <c r="U164" s="88"/>
      <c r="V164" s="88"/>
      <c r="W164" s="88"/>
      <c r="X164" s="89"/>
      <c r="Y164" s="35"/>
      <c r="Z164" s="35"/>
      <c r="AA164" s="35"/>
      <c r="AB164" s="35"/>
      <c r="AC164" s="35"/>
      <c r="AD164" s="35"/>
      <c r="AE164" s="35"/>
      <c r="AT164" s="14" t="s">
        <v>352</v>
      </c>
      <c r="AU164" s="14" t="s">
        <v>79</v>
      </c>
    </row>
    <row r="165" s="2" customFormat="1" ht="24.15" customHeight="1">
      <c r="A165" s="35"/>
      <c r="B165" s="36"/>
      <c r="C165" s="228" t="s">
        <v>8</v>
      </c>
      <c r="D165" s="228" t="s">
        <v>347</v>
      </c>
      <c r="E165" s="229" t="s">
        <v>433</v>
      </c>
      <c r="F165" s="230" t="s">
        <v>434</v>
      </c>
      <c r="G165" s="231" t="s">
        <v>211</v>
      </c>
      <c r="H165" s="232">
        <v>30</v>
      </c>
      <c r="I165" s="233"/>
      <c r="J165" s="233"/>
      <c r="K165" s="234">
        <f>ROUND(P165*H165,2)</f>
        <v>0</v>
      </c>
      <c r="L165" s="230" t="s">
        <v>132</v>
      </c>
      <c r="M165" s="41"/>
      <c r="N165" s="235" t="s">
        <v>1</v>
      </c>
      <c r="O165" s="199" t="s">
        <v>42</v>
      </c>
      <c r="P165" s="200">
        <f>I165+J165</f>
        <v>0</v>
      </c>
      <c r="Q165" s="200">
        <f>ROUND(I165*H165,2)</f>
        <v>0</v>
      </c>
      <c r="R165" s="200">
        <f>ROUND(J165*H165,2)</f>
        <v>0</v>
      </c>
      <c r="S165" s="88"/>
      <c r="T165" s="201">
        <f>S165*H165</f>
        <v>0</v>
      </c>
      <c r="U165" s="201">
        <v>0</v>
      </c>
      <c r="V165" s="201">
        <f>U165*H165</f>
        <v>0</v>
      </c>
      <c r="W165" s="201">
        <v>0</v>
      </c>
      <c r="X165" s="202">
        <f>W165*H165</f>
        <v>0</v>
      </c>
      <c r="Y165" s="35"/>
      <c r="Z165" s="35"/>
      <c r="AA165" s="35"/>
      <c r="AB165" s="35"/>
      <c r="AC165" s="35"/>
      <c r="AD165" s="35"/>
      <c r="AE165" s="35"/>
      <c r="AR165" s="203" t="s">
        <v>135</v>
      </c>
      <c r="AT165" s="203" t="s">
        <v>347</v>
      </c>
      <c r="AU165" s="203" t="s">
        <v>79</v>
      </c>
      <c r="AY165" s="14" t="s">
        <v>134</v>
      </c>
      <c r="BE165" s="204">
        <f>IF(O165="základní",K165,0)</f>
        <v>0</v>
      </c>
      <c r="BF165" s="204">
        <f>IF(O165="snížená",K165,0)</f>
        <v>0</v>
      </c>
      <c r="BG165" s="204">
        <f>IF(O165="zákl. přenesená",K165,0)</f>
        <v>0</v>
      </c>
      <c r="BH165" s="204">
        <f>IF(O165="sníž. přenesená",K165,0)</f>
        <v>0</v>
      </c>
      <c r="BI165" s="204">
        <f>IF(O165="nulová",K165,0)</f>
        <v>0</v>
      </c>
      <c r="BJ165" s="14" t="s">
        <v>87</v>
      </c>
      <c r="BK165" s="204">
        <f>ROUND(P165*H165,2)</f>
        <v>0</v>
      </c>
      <c r="BL165" s="14" t="s">
        <v>135</v>
      </c>
      <c r="BM165" s="203" t="s">
        <v>435</v>
      </c>
    </row>
    <row r="166" s="2" customFormat="1">
      <c r="A166" s="35"/>
      <c r="B166" s="36"/>
      <c r="C166" s="37"/>
      <c r="D166" s="236" t="s">
        <v>352</v>
      </c>
      <c r="E166" s="37"/>
      <c r="F166" s="237" t="s">
        <v>436</v>
      </c>
      <c r="G166" s="37"/>
      <c r="H166" s="37"/>
      <c r="I166" s="207"/>
      <c r="J166" s="207"/>
      <c r="K166" s="37"/>
      <c r="L166" s="37"/>
      <c r="M166" s="41"/>
      <c r="N166" s="208"/>
      <c r="O166" s="209"/>
      <c r="P166" s="88"/>
      <c r="Q166" s="88"/>
      <c r="R166" s="88"/>
      <c r="S166" s="88"/>
      <c r="T166" s="88"/>
      <c r="U166" s="88"/>
      <c r="V166" s="88"/>
      <c r="W166" s="88"/>
      <c r="X166" s="89"/>
      <c r="Y166" s="35"/>
      <c r="Z166" s="35"/>
      <c r="AA166" s="35"/>
      <c r="AB166" s="35"/>
      <c r="AC166" s="35"/>
      <c r="AD166" s="35"/>
      <c r="AE166" s="35"/>
      <c r="AT166" s="14" t="s">
        <v>352</v>
      </c>
      <c r="AU166" s="14" t="s">
        <v>79</v>
      </c>
    </row>
    <row r="167" s="2" customFormat="1" ht="37.8" customHeight="1">
      <c r="A167" s="35"/>
      <c r="B167" s="36"/>
      <c r="C167" s="228" t="s">
        <v>224</v>
      </c>
      <c r="D167" s="228" t="s">
        <v>347</v>
      </c>
      <c r="E167" s="229" t="s">
        <v>437</v>
      </c>
      <c r="F167" s="230" t="s">
        <v>438</v>
      </c>
      <c r="G167" s="231" t="s">
        <v>164</v>
      </c>
      <c r="H167" s="232">
        <v>20</v>
      </c>
      <c r="I167" s="233"/>
      <c r="J167" s="233"/>
      <c r="K167" s="234">
        <f>ROUND(P167*H167,2)</f>
        <v>0</v>
      </c>
      <c r="L167" s="230" t="s">
        <v>132</v>
      </c>
      <c r="M167" s="41"/>
      <c r="N167" s="235" t="s">
        <v>1</v>
      </c>
      <c r="O167" s="199" t="s">
        <v>42</v>
      </c>
      <c r="P167" s="200">
        <f>I167+J167</f>
        <v>0</v>
      </c>
      <c r="Q167" s="200">
        <f>ROUND(I167*H167,2)</f>
        <v>0</v>
      </c>
      <c r="R167" s="200">
        <f>ROUND(J167*H167,2)</f>
        <v>0</v>
      </c>
      <c r="S167" s="88"/>
      <c r="T167" s="201">
        <f>S167*H167</f>
        <v>0</v>
      </c>
      <c r="U167" s="201">
        <v>0</v>
      </c>
      <c r="V167" s="201">
        <f>U167*H167</f>
        <v>0</v>
      </c>
      <c r="W167" s="201">
        <v>0</v>
      </c>
      <c r="X167" s="202">
        <f>W167*H167</f>
        <v>0</v>
      </c>
      <c r="Y167" s="35"/>
      <c r="Z167" s="35"/>
      <c r="AA167" s="35"/>
      <c r="AB167" s="35"/>
      <c r="AC167" s="35"/>
      <c r="AD167" s="35"/>
      <c r="AE167" s="35"/>
      <c r="AR167" s="203" t="s">
        <v>135</v>
      </c>
      <c r="AT167" s="203" t="s">
        <v>347</v>
      </c>
      <c r="AU167" s="203" t="s">
        <v>79</v>
      </c>
      <c r="AY167" s="14" t="s">
        <v>134</v>
      </c>
      <c r="BE167" s="204">
        <f>IF(O167="základní",K167,0)</f>
        <v>0</v>
      </c>
      <c r="BF167" s="204">
        <f>IF(O167="snížená",K167,0)</f>
        <v>0</v>
      </c>
      <c r="BG167" s="204">
        <f>IF(O167="zákl. přenesená",K167,0)</f>
        <v>0</v>
      </c>
      <c r="BH167" s="204">
        <f>IF(O167="sníž. přenesená",K167,0)</f>
        <v>0</v>
      </c>
      <c r="BI167" s="204">
        <f>IF(O167="nulová",K167,0)</f>
        <v>0</v>
      </c>
      <c r="BJ167" s="14" t="s">
        <v>87</v>
      </c>
      <c r="BK167" s="204">
        <f>ROUND(P167*H167,2)</f>
        <v>0</v>
      </c>
      <c r="BL167" s="14" t="s">
        <v>135</v>
      </c>
      <c r="BM167" s="203" t="s">
        <v>439</v>
      </c>
    </row>
    <row r="168" s="2" customFormat="1">
      <c r="A168" s="35"/>
      <c r="B168" s="36"/>
      <c r="C168" s="37"/>
      <c r="D168" s="236" t="s">
        <v>352</v>
      </c>
      <c r="E168" s="37"/>
      <c r="F168" s="237" t="s">
        <v>440</v>
      </c>
      <c r="G168" s="37"/>
      <c r="H168" s="37"/>
      <c r="I168" s="207"/>
      <c r="J168" s="207"/>
      <c r="K168" s="37"/>
      <c r="L168" s="37"/>
      <c r="M168" s="41"/>
      <c r="N168" s="208"/>
      <c r="O168" s="209"/>
      <c r="P168" s="88"/>
      <c r="Q168" s="88"/>
      <c r="R168" s="88"/>
      <c r="S168" s="88"/>
      <c r="T168" s="88"/>
      <c r="U168" s="88"/>
      <c r="V168" s="88"/>
      <c r="W168" s="88"/>
      <c r="X168" s="89"/>
      <c r="Y168" s="35"/>
      <c r="Z168" s="35"/>
      <c r="AA168" s="35"/>
      <c r="AB168" s="35"/>
      <c r="AC168" s="35"/>
      <c r="AD168" s="35"/>
      <c r="AE168" s="35"/>
      <c r="AT168" s="14" t="s">
        <v>352</v>
      </c>
      <c r="AU168" s="14" t="s">
        <v>79</v>
      </c>
    </row>
    <row r="169" s="2" customFormat="1" ht="37.8" customHeight="1">
      <c r="A169" s="35"/>
      <c r="B169" s="36"/>
      <c r="C169" s="228" t="s">
        <v>228</v>
      </c>
      <c r="D169" s="228" t="s">
        <v>347</v>
      </c>
      <c r="E169" s="229" t="s">
        <v>441</v>
      </c>
      <c r="F169" s="230" t="s">
        <v>442</v>
      </c>
      <c r="G169" s="231" t="s">
        <v>164</v>
      </c>
      <c r="H169" s="232">
        <v>20</v>
      </c>
      <c r="I169" s="233"/>
      <c r="J169" s="233"/>
      <c r="K169" s="234">
        <f>ROUND(P169*H169,2)</f>
        <v>0</v>
      </c>
      <c r="L169" s="230" t="s">
        <v>132</v>
      </c>
      <c r="M169" s="41"/>
      <c r="N169" s="235" t="s">
        <v>1</v>
      </c>
      <c r="O169" s="199" t="s">
        <v>42</v>
      </c>
      <c r="P169" s="200">
        <f>I169+J169</f>
        <v>0</v>
      </c>
      <c r="Q169" s="200">
        <f>ROUND(I169*H169,2)</f>
        <v>0</v>
      </c>
      <c r="R169" s="200">
        <f>ROUND(J169*H169,2)</f>
        <v>0</v>
      </c>
      <c r="S169" s="88"/>
      <c r="T169" s="201">
        <f>S169*H169</f>
        <v>0</v>
      </c>
      <c r="U169" s="201">
        <v>0</v>
      </c>
      <c r="V169" s="201">
        <f>U169*H169</f>
        <v>0</v>
      </c>
      <c r="W169" s="201">
        <v>0</v>
      </c>
      <c r="X169" s="202">
        <f>W169*H169</f>
        <v>0</v>
      </c>
      <c r="Y169" s="35"/>
      <c r="Z169" s="35"/>
      <c r="AA169" s="35"/>
      <c r="AB169" s="35"/>
      <c r="AC169" s="35"/>
      <c r="AD169" s="35"/>
      <c r="AE169" s="35"/>
      <c r="AR169" s="203" t="s">
        <v>135</v>
      </c>
      <c r="AT169" s="203" t="s">
        <v>347</v>
      </c>
      <c r="AU169" s="203" t="s">
        <v>79</v>
      </c>
      <c r="AY169" s="14" t="s">
        <v>134</v>
      </c>
      <c r="BE169" s="204">
        <f>IF(O169="základní",K169,0)</f>
        <v>0</v>
      </c>
      <c r="BF169" s="204">
        <f>IF(O169="snížená",K169,0)</f>
        <v>0</v>
      </c>
      <c r="BG169" s="204">
        <f>IF(O169="zákl. přenesená",K169,0)</f>
        <v>0</v>
      </c>
      <c r="BH169" s="204">
        <f>IF(O169="sníž. přenesená",K169,0)</f>
        <v>0</v>
      </c>
      <c r="BI169" s="204">
        <f>IF(O169="nulová",K169,0)</f>
        <v>0</v>
      </c>
      <c r="BJ169" s="14" t="s">
        <v>87</v>
      </c>
      <c r="BK169" s="204">
        <f>ROUND(P169*H169,2)</f>
        <v>0</v>
      </c>
      <c r="BL169" s="14" t="s">
        <v>135</v>
      </c>
      <c r="BM169" s="203" t="s">
        <v>443</v>
      </c>
    </row>
    <row r="170" s="2" customFormat="1">
      <c r="A170" s="35"/>
      <c r="B170" s="36"/>
      <c r="C170" s="37"/>
      <c r="D170" s="236" t="s">
        <v>352</v>
      </c>
      <c r="E170" s="37"/>
      <c r="F170" s="237" t="s">
        <v>444</v>
      </c>
      <c r="G170" s="37"/>
      <c r="H170" s="37"/>
      <c r="I170" s="207"/>
      <c r="J170" s="207"/>
      <c r="K170" s="37"/>
      <c r="L170" s="37"/>
      <c r="M170" s="41"/>
      <c r="N170" s="208"/>
      <c r="O170" s="209"/>
      <c r="P170" s="88"/>
      <c r="Q170" s="88"/>
      <c r="R170" s="88"/>
      <c r="S170" s="88"/>
      <c r="T170" s="88"/>
      <c r="U170" s="88"/>
      <c r="V170" s="88"/>
      <c r="W170" s="88"/>
      <c r="X170" s="89"/>
      <c r="Y170" s="35"/>
      <c r="Z170" s="35"/>
      <c r="AA170" s="35"/>
      <c r="AB170" s="35"/>
      <c r="AC170" s="35"/>
      <c r="AD170" s="35"/>
      <c r="AE170" s="35"/>
      <c r="AT170" s="14" t="s">
        <v>352</v>
      </c>
      <c r="AU170" s="14" t="s">
        <v>79</v>
      </c>
    </row>
    <row r="171" s="2" customFormat="1" ht="37.8" customHeight="1">
      <c r="A171" s="35"/>
      <c r="B171" s="36"/>
      <c r="C171" s="228" t="s">
        <v>232</v>
      </c>
      <c r="D171" s="228" t="s">
        <v>347</v>
      </c>
      <c r="E171" s="229" t="s">
        <v>445</v>
      </c>
      <c r="F171" s="230" t="s">
        <v>446</v>
      </c>
      <c r="G171" s="231" t="s">
        <v>164</v>
      </c>
      <c r="H171" s="232">
        <v>20</v>
      </c>
      <c r="I171" s="233"/>
      <c r="J171" s="233"/>
      <c r="K171" s="234">
        <f>ROUND(P171*H171,2)</f>
        <v>0</v>
      </c>
      <c r="L171" s="230" t="s">
        <v>132</v>
      </c>
      <c r="M171" s="41"/>
      <c r="N171" s="235" t="s">
        <v>1</v>
      </c>
      <c r="O171" s="199" t="s">
        <v>42</v>
      </c>
      <c r="P171" s="200">
        <f>I171+J171</f>
        <v>0</v>
      </c>
      <c r="Q171" s="200">
        <f>ROUND(I171*H171,2)</f>
        <v>0</v>
      </c>
      <c r="R171" s="200">
        <f>ROUND(J171*H171,2)</f>
        <v>0</v>
      </c>
      <c r="S171" s="88"/>
      <c r="T171" s="201">
        <f>S171*H171</f>
        <v>0</v>
      </c>
      <c r="U171" s="201">
        <v>0</v>
      </c>
      <c r="V171" s="201">
        <f>U171*H171</f>
        <v>0</v>
      </c>
      <c r="W171" s="201">
        <v>0</v>
      </c>
      <c r="X171" s="202">
        <f>W171*H171</f>
        <v>0</v>
      </c>
      <c r="Y171" s="35"/>
      <c r="Z171" s="35"/>
      <c r="AA171" s="35"/>
      <c r="AB171" s="35"/>
      <c r="AC171" s="35"/>
      <c r="AD171" s="35"/>
      <c r="AE171" s="35"/>
      <c r="AR171" s="203" t="s">
        <v>135</v>
      </c>
      <c r="AT171" s="203" t="s">
        <v>347</v>
      </c>
      <c r="AU171" s="203" t="s">
        <v>79</v>
      </c>
      <c r="AY171" s="14" t="s">
        <v>134</v>
      </c>
      <c r="BE171" s="204">
        <f>IF(O171="základní",K171,0)</f>
        <v>0</v>
      </c>
      <c r="BF171" s="204">
        <f>IF(O171="snížená",K171,0)</f>
        <v>0</v>
      </c>
      <c r="BG171" s="204">
        <f>IF(O171="zákl. přenesená",K171,0)</f>
        <v>0</v>
      </c>
      <c r="BH171" s="204">
        <f>IF(O171="sníž. přenesená",K171,0)</f>
        <v>0</v>
      </c>
      <c r="BI171" s="204">
        <f>IF(O171="nulová",K171,0)</f>
        <v>0</v>
      </c>
      <c r="BJ171" s="14" t="s">
        <v>87</v>
      </c>
      <c r="BK171" s="204">
        <f>ROUND(P171*H171,2)</f>
        <v>0</v>
      </c>
      <c r="BL171" s="14" t="s">
        <v>135</v>
      </c>
      <c r="BM171" s="203" t="s">
        <v>447</v>
      </c>
    </row>
    <row r="172" s="2" customFormat="1">
      <c r="A172" s="35"/>
      <c r="B172" s="36"/>
      <c r="C172" s="37"/>
      <c r="D172" s="236" t="s">
        <v>352</v>
      </c>
      <c r="E172" s="37"/>
      <c r="F172" s="237" t="s">
        <v>448</v>
      </c>
      <c r="G172" s="37"/>
      <c r="H172" s="37"/>
      <c r="I172" s="207"/>
      <c r="J172" s="207"/>
      <c r="K172" s="37"/>
      <c r="L172" s="37"/>
      <c r="M172" s="41"/>
      <c r="N172" s="208"/>
      <c r="O172" s="209"/>
      <c r="P172" s="88"/>
      <c r="Q172" s="88"/>
      <c r="R172" s="88"/>
      <c r="S172" s="88"/>
      <c r="T172" s="88"/>
      <c r="U172" s="88"/>
      <c r="V172" s="88"/>
      <c r="W172" s="88"/>
      <c r="X172" s="89"/>
      <c r="Y172" s="35"/>
      <c r="Z172" s="35"/>
      <c r="AA172" s="35"/>
      <c r="AB172" s="35"/>
      <c r="AC172" s="35"/>
      <c r="AD172" s="35"/>
      <c r="AE172" s="35"/>
      <c r="AT172" s="14" t="s">
        <v>352</v>
      </c>
      <c r="AU172" s="14" t="s">
        <v>79</v>
      </c>
    </row>
    <row r="173" s="2" customFormat="1" ht="24.15" customHeight="1">
      <c r="A173" s="35"/>
      <c r="B173" s="36"/>
      <c r="C173" s="228" t="s">
        <v>236</v>
      </c>
      <c r="D173" s="228" t="s">
        <v>347</v>
      </c>
      <c r="E173" s="229" t="s">
        <v>449</v>
      </c>
      <c r="F173" s="230" t="s">
        <v>450</v>
      </c>
      <c r="G173" s="231" t="s">
        <v>211</v>
      </c>
      <c r="H173" s="232">
        <v>100</v>
      </c>
      <c r="I173" s="233"/>
      <c r="J173" s="233"/>
      <c r="K173" s="234">
        <f>ROUND(P173*H173,2)</f>
        <v>0</v>
      </c>
      <c r="L173" s="230" t="s">
        <v>132</v>
      </c>
      <c r="M173" s="41"/>
      <c r="N173" s="235" t="s">
        <v>1</v>
      </c>
      <c r="O173" s="199" t="s">
        <v>42</v>
      </c>
      <c r="P173" s="200">
        <f>I173+J173</f>
        <v>0</v>
      </c>
      <c r="Q173" s="200">
        <f>ROUND(I173*H173,2)</f>
        <v>0</v>
      </c>
      <c r="R173" s="200">
        <f>ROUND(J173*H173,2)</f>
        <v>0</v>
      </c>
      <c r="S173" s="88"/>
      <c r="T173" s="201">
        <f>S173*H173</f>
        <v>0</v>
      </c>
      <c r="U173" s="201">
        <v>0</v>
      </c>
      <c r="V173" s="201">
        <f>U173*H173</f>
        <v>0</v>
      </c>
      <c r="W173" s="201">
        <v>0</v>
      </c>
      <c r="X173" s="202">
        <f>W173*H173</f>
        <v>0</v>
      </c>
      <c r="Y173" s="35"/>
      <c r="Z173" s="35"/>
      <c r="AA173" s="35"/>
      <c r="AB173" s="35"/>
      <c r="AC173" s="35"/>
      <c r="AD173" s="35"/>
      <c r="AE173" s="35"/>
      <c r="AR173" s="203" t="s">
        <v>135</v>
      </c>
      <c r="AT173" s="203" t="s">
        <v>347</v>
      </c>
      <c r="AU173" s="203" t="s">
        <v>79</v>
      </c>
      <c r="AY173" s="14" t="s">
        <v>134</v>
      </c>
      <c r="BE173" s="204">
        <f>IF(O173="základní",K173,0)</f>
        <v>0</v>
      </c>
      <c r="BF173" s="204">
        <f>IF(O173="snížená",K173,0)</f>
        <v>0</v>
      </c>
      <c r="BG173" s="204">
        <f>IF(O173="zákl. přenesená",K173,0)</f>
        <v>0</v>
      </c>
      <c r="BH173" s="204">
        <f>IF(O173="sníž. přenesená",K173,0)</f>
        <v>0</v>
      </c>
      <c r="BI173" s="204">
        <f>IF(O173="nulová",K173,0)</f>
        <v>0</v>
      </c>
      <c r="BJ173" s="14" t="s">
        <v>87</v>
      </c>
      <c r="BK173" s="204">
        <f>ROUND(P173*H173,2)</f>
        <v>0</v>
      </c>
      <c r="BL173" s="14" t="s">
        <v>135</v>
      </c>
      <c r="BM173" s="203" t="s">
        <v>451</v>
      </c>
    </row>
    <row r="174" s="2" customFormat="1">
      <c r="A174" s="35"/>
      <c r="B174" s="36"/>
      <c r="C174" s="37"/>
      <c r="D174" s="236" t="s">
        <v>352</v>
      </c>
      <c r="E174" s="37"/>
      <c r="F174" s="237" t="s">
        <v>452</v>
      </c>
      <c r="G174" s="37"/>
      <c r="H174" s="37"/>
      <c r="I174" s="207"/>
      <c r="J174" s="207"/>
      <c r="K174" s="37"/>
      <c r="L174" s="37"/>
      <c r="M174" s="41"/>
      <c r="N174" s="208"/>
      <c r="O174" s="209"/>
      <c r="P174" s="88"/>
      <c r="Q174" s="88"/>
      <c r="R174" s="88"/>
      <c r="S174" s="88"/>
      <c r="T174" s="88"/>
      <c r="U174" s="88"/>
      <c r="V174" s="88"/>
      <c r="W174" s="88"/>
      <c r="X174" s="89"/>
      <c r="Y174" s="35"/>
      <c r="Z174" s="35"/>
      <c r="AA174" s="35"/>
      <c r="AB174" s="35"/>
      <c r="AC174" s="35"/>
      <c r="AD174" s="35"/>
      <c r="AE174" s="35"/>
      <c r="AT174" s="14" t="s">
        <v>352</v>
      </c>
      <c r="AU174" s="14" t="s">
        <v>79</v>
      </c>
    </row>
    <row r="175" s="2" customFormat="1" ht="24.15" customHeight="1">
      <c r="A175" s="35"/>
      <c r="B175" s="36"/>
      <c r="C175" s="228" t="s">
        <v>241</v>
      </c>
      <c r="D175" s="228" t="s">
        <v>347</v>
      </c>
      <c r="E175" s="229" t="s">
        <v>453</v>
      </c>
      <c r="F175" s="230" t="s">
        <v>454</v>
      </c>
      <c r="G175" s="231" t="s">
        <v>164</v>
      </c>
      <c r="H175" s="232">
        <v>40</v>
      </c>
      <c r="I175" s="233"/>
      <c r="J175" s="233"/>
      <c r="K175" s="234">
        <f>ROUND(P175*H175,2)</f>
        <v>0</v>
      </c>
      <c r="L175" s="230" t="s">
        <v>132</v>
      </c>
      <c r="M175" s="41"/>
      <c r="N175" s="235" t="s">
        <v>1</v>
      </c>
      <c r="O175" s="199" t="s">
        <v>42</v>
      </c>
      <c r="P175" s="200">
        <f>I175+J175</f>
        <v>0</v>
      </c>
      <c r="Q175" s="200">
        <f>ROUND(I175*H175,2)</f>
        <v>0</v>
      </c>
      <c r="R175" s="200">
        <f>ROUND(J175*H175,2)</f>
        <v>0</v>
      </c>
      <c r="S175" s="88"/>
      <c r="T175" s="201">
        <f>S175*H175</f>
        <v>0</v>
      </c>
      <c r="U175" s="201">
        <v>0</v>
      </c>
      <c r="V175" s="201">
        <f>U175*H175</f>
        <v>0</v>
      </c>
      <c r="W175" s="201">
        <v>0</v>
      </c>
      <c r="X175" s="202">
        <f>W175*H175</f>
        <v>0</v>
      </c>
      <c r="Y175" s="35"/>
      <c r="Z175" s="35"/>
      <c r="AA175" s="35"/>
      <c r="AB175" s="35"/>
      <c r="AC175" s="35"/>
      <c r="AD175" s="35"/>
      <c r="AE175" s="35"/>
      <c r="AR175" s="203" t="s">
        <v>135</v>
      </c>
      <c r="AT175" s="203" t="s">
        <v>347</v>
      </c>
      <c r="AU175" s="203" t="s">
        <v>79</v>
      </c>
      <c r="AY175" s="14" t="s">
        <v>134</v>
      </c>
      <c r="BE175" s="204">
        <f>IF(O175="základní",K175,0)</f>
        <v>0</v>
      </c>
      <c r="BF175" s="204">
        <f>IF(O175="snížená",K175,0)</f>
        <v>0</v>
      </c>
      <c r="BG175" s="204">
        <f>IF(O175="zákl. přenesená",K175,0)</f>
        <v>0</v>
      </c>
      <c r="BH175" s="204">
        <f>IF(O175="sníž. přenesená",K175,0)</f>
        <v>0</v>
      </c>
      <c r="BI175" s="204">
        <f>IF(O175="nulová",K175,0)</f>
        <v>0</v>
      </c>
      <c r="BJ175" s="14" t="s">
        <v>87</v>
      </c>
      <c r="BK175" s="204">
        <f>ROUND(P175*H175,2)</f>
        <v>0</v>
      </c>
      <c r="BL175" s="14" t="s">
        <v>135</v>
      </c>
      <c r="BM175" s="203" t="s">
        <v>455</v>
      </c>
    </row>
    <row r="176" s="2" customFormat="1">
      <c r="A176" s="35"/>
      <c r="B176" s="36"/>
      <c r="C176" s="37"/>
      <c r="D176" s="236" t="s">
        <v>352</v>
      </c>
      <c r="E176" s="37"/>
      <c r="F176" s="237" t="s">
        <v>456</v>
      </c>
      <c r="G176" s="37"/>
      <c r="H176" s="37"/>
      <c r="I176" s="207"/>
      <c r="J176" s="207"/>
      <c r="K176" s="37"/>
      <c r="L176" s="37"/>
      <c r="M176" s="41"/>
      <c r="N176" s="208"/>
      <c r="O176" s="209"/>
      <c r="P176" s="88"/>
      <c r="Q176" s="88"/>
      <c r="R176" s="88"/>
      <c r="S176" s="88"/>
      <c r="T176" s="88"/>
      <c r="U176" s="88"/>
      <c r="V176" s="88"/>
      <c r="W176" s="88"/>
      <c r="X176" s="89"/>
      <c r="Y176" s="35"/>
      <c r="Z176" s="35"/>
      <c r="AA176" s="35"/>
      <c r="AB176" s="35"/>
      <c r="AC176" s="35"/>
      <c r="AD176" s="35"/>
      <c r="AE176" s="35"/>
      <c r="AT176" s="14" t="s">
        <v>352</v>
      </c>
      <c r="AU176" s="14" t="s">
        <v>79</v>
      </c>
    </row>
    <row r="177" s="2" customFormat="1" ht="24.15" customHeight="1">
      <c r="A177" s="35"/>
      <c r="B177" s="36"/>
      <c r="C177" s="228" t="s">
        <v>246</v>
      </c>
      <c r="D177" s="228" t="s">
        <v>347</v>
      </c>
      <c r="E177" s="229" t="s">
        <v>457</v>
      </c>
      <c r="F177" s="230" t="s">
        <v>458</v>
      </c>
      <c r="G177" s="231" t="s">
        <v>164</v>
      </c>
      <c r="H177" s="232">
        <v>40</v>
      </c>
      <c r="I177" s="233"/>
      <c r="J177" s="233"/>
      <c r="K177" s="234">
        <f>ROUND(P177*H177,2)</f>
        <v>0</v>
      </c>
      <c r="L177" s="230" t="s">
        <v>132</v>
      </c>
      <c r="M177" s="41"/>
      <c r="N177" s="235" t="s">
        <v>1</v>
      </c>
      <c r="O177" s="199" t="s">
        <v>42</v>
      </c>
      <c r="P177" s="200">
        <f>I177+J177</f>
        <v>0</v>
      </c>
      <c r="Q177" s="200">
        <f>ROUND(I177*H177,2)</f>
        <v>0</v>
      </c>
      <c r="R177" s="200">
        <f>ROUND(J177*H177,2)</f>
        <v>0</v>
      </c>
      <c r="S177" s="88"/>
      <c r="T177" s="201">
        <f>S177*H177</f>
        <v>0</v>
      </c>
      <c r="U177" s="201">
        <v>0</v>
      </c>
      <c r="V177" s="201">
        <f>U177*H177</f>
        <v>0</v>
      </c>
      <c r="W177" s="201">
        <v>0</v>
      </c>
      <c r="X177" s="202">
        <f>W177*H177</f>
        <v>0</v>
      </c>
      <c r="Y177" s="35"/>
      <c r="Z177" s="35"/>
      <c r="AA177" s="35"/>
      <c r="AB177" s="35"/>
      <c r="AC177" s="35"/>
      <c r="AD177" s="35"/>
      <c r="AE177" s="35"/>
      <c r="AR177" s="203" t="s">
        <v>135</v>
      </c>
      <c r="AT177" s="203" t="s">
        <v>347</v>
      </c>
      <c r="AU177" s="203" t="s">
        <v>79</v>
      </c>
      <c r="AY177" s="14" t="s">
        <v>134</v>
      </c>
      <c r="BE177" s="204">
        <f>IF(O177="základní",K177,0)</f>
        <v>0</v>
      </c>
      <c r="BF177" s="204">
        <f>IF(O177="snížená",K177,0)</f>
        <v>0</v>
      </c>
      <c r="BG177" s="204">
        <f>IF(O177="zákl. přenesená",K177,0)</f>
        <v>0</v>
      </c>
      <c r="BH177" s="204">
        <f>IF(O177="sníž. přenesená",K177,0)</f>
        <v>0</v>
      </c>
      <c r="BI177" s="204">
        <f>IF(O177="nulová",K177,0)</f>
        <v>0</v>
      </c>
      <c r="BJ177" s="14" t="s">
        <v>87</v>
      </c>
      <c r="BK177" s="204">
        <f>ROUND(P177*H177,2)</f>
        <v>0</v>
      </c>
      <c r="BL177" s="14" t="s">
        <v>135</v>
      </c>
      <c r="BM177" s="203" t="s">
        <v>459</v>
      </c>
    </row>
    <row r="178" s="2" customFormat="1">
      <c r="A178" s="35"/>
      <c r="B178" s="36"/>
      <c r="C178" s="37"/>
      <c r="D178" s="236" t="s">
        <v>352</v>
      </c>
      <c r="E178" s="37"/>
      <c r="F178" s="237" t="s">
        <v>460</v>
      </c>
      <c r="G178" s="37"/>
      <c r="H178" s="37"/>
      <c r="I178" s="207"/>
      <c r="J178" s="207"/>
      <c r="K178" s="37"/>
      <c r="L178" s="37"/>
      <c r="M178" s="41"/>
      <c r="N178" s="208"/>
      <c r="O178" s="209"/>
      <c r="P178" s="88"/>
      <c r="Q178" s="88"/>
      <c r="R178" s="88"/>
      <c r="S178" s="88"/>
      <c r="T178" s="88"/>
      <c r="U178" s="88"/>
      <c r="V178" s="88"/>
      <c r="W178" s="88"/>
      <c r="X178" s="89"/>
      <c r="Y178" s="35"/>
      <c r="Z178" s="35"/>
      <c r="AA178" s="35"/>
      <c r="AB178" s="35"/>
      <c r="AC178" s="35"/>
      <c r="AD178" s="35"/>
      <c r="AE178" s="35"/>
      <c r="AT178" s="14" t="s">
        <v>352</v>
      </c>
      <c r="AU178" s="14" t="s">
        <v>79</v>
      </c>
    </row>
    <row r="179" s="2" customFormat="1" ht="37.8" customHeight="1">
      <c r="A179" s="35"/>
      <c r="B179" s="36"/>
      <c r="C179" s="228" t="s">
        <v>251</v>
      </c>
      <c r="D179" s="228" t="s">
        <v>347</v>
      </c>
      <c r="E179" s="229" t="s">
        <v>461</v>
      </c>
      <c r="F179" s="230" t="s">
        <v>462</v>
      </c>
      <c r="G179" s="231" t="s">
        <v>164</v>
      </c>
      <c r="H179" s="232">
        <v>10</v>
      </c>
      <c r="I179" s="233"/>
      <c r="J179" s="233"/>
      <c r="K179" s="234">
        <f>ROUND(P179*H179,2)</f>
        <v>0</v>
      </c>
      <c r="L179" s="230" t="s">
        <v>132</v>
      </c>
      <c r="M179" s="41"/>
      <c r="N179" s="235" t="s">
        <v>1</v>
      </c>
      <c r="O179" s="199" t="s">
        <v>42</v>
      </c>
      <c r="P179" s="200">
        <f>I179+J179</f>
        <v>0</v>
      </c>
      <c r="Q179" s="200">
        <f>ROUND(I179*H179,2)</f>
        <v>0</v>
      </c>
      <c r="R179" s="200">
        <f>ROUND(J179*H179,2)</f>
        <v>0</v>
      </c>
      <c r="S179" s="88"/>
      <c r="T179" s="201">
        <f>S179*H179</f>
        <v>0</v>
      </c>
      <c r="U179" s="201">
        <v>0</v>
      </c>
      <c r="V179" s="201">
        <f>U179*H179</f>
        <v>0</v>
      </c>
      <c r="W179" s="201">
        <v>0</v>
      </c>
      <c r="X179" s="202">
        <f>W179*H179</f>
        <v>0</v>
      </c>
      <c r="Y179" s="35"/>
      <c r="Z179" s="35"/>
      <c r="AA179" s="35"/>
      <c r="AB179" s="35"/>
      <c r="AC179" s="35"/>
      <c r="AD179" s="35"/>
      <c r="AE179" s="35"/>
      <c r="AR179" s="203" t="s">
        <v>135</v>
      </c>
      <c r="AT179" s="203" t="s">
        <v>347</v>
      </c>
      <c r="AU179" s="203" t="s">
        <v>79</v>
      </c>
      <c r="AY179" s="14" t="s">
        <v>134</v>
      </c>
      <c r="BE179" s="204">
        <f>IF(O179="základní",K179,0)</f>
        <v>0</v>
      </c>
      <c r="BF179" s="204">
        <f>IF(O179="snížená",K179,0)</f>
        <v>0</v>
      </c>
      <c r="BG179" s="204">
        <f>IF(O179="zákl. přenesená",K179,0)</f>
        <v>0</v>
      </c>
      <c r="BH179" s="204">
        <f>IF(O179="sníž. přenesená",K179,0)</f>
        <v>0</v>
      </c>
      <c r="BI179" s="204">
        <f>IF(O179="nulová",K179,0)</f>
        <v>0</v>
      </c>
      <c r="BJ179" s="14" t="s">
        <v>87</v>
      </c>
      <c r="BK179" s="204">
        <f>ROUND(P179*H179,2)</f>
        <v>0</v>
      </c>
      <c r="BL179" s="14" t="s">
        <v>135</v>
      </c>
      <c r="BM179" s="203" t="s">
        <v>463</v>
      </c>
    </row>
    <row r="180" s="2" customFormat="1">
      <c r="A180" s="35"/>
      <c r="B180" s="36"/>
      <c r="C180" s="37"/>
      <c r="D180" s="236" t="s">
        <v>352</v>
      </c>
      <c r="E180" s="37"/>
      <c r="F180" s="237" t="s">
        <v>464</v>
      </c>
      <c r="G180" s="37"/>
      <c r="H180" s="37"/>
      <c r="I180" s="207"/>
      <c r="J180" s="207"/>
      <c r="K180" s="37"/>
      <c r="L180" s="37"/>
      <c r="M180" s="41"/>
      <c r="N180" s="208"/>
      <c r="O180" s="209"/>
      <c r="P180" s="88"/>
      <c r="Q180" s="88"/>
      <c r="R180" s="88"/>
      <c r="S180" s="88"/>
      <c r="T180" s="88"/>
      <c r="U180" s="88"/>
      <c r="V180" s="88"/>
      <c r="W180" s="88"/>
      <c r="X180" s="89"/>
      <c r="Y180" s="35"/>
      <c r="Z180" s="35"/>
      <c r="AA180" s="35"/>
      <c r="AB180" s="35"/>
      <c r="AC180" s="35"/>
      <c r="AD180" s="35"/>
      <c r="AE180" s="35"/>
      <c r="AT180" s="14" t="s">
        <v>352</v>
      </c>
      <c r="AU180" s="14" t="s">
        <v>79</v>
      </c>
    </row>
    <row r="181" s="2" customFormat="1" ht="24.15" customHeight="1">
      <c r="A181" s="35"/>
      <c r="B181" s="36"/>
      <c r="C181" s="228" t="s">
        <v>256</v>
      </c>
      <c r="D181" s="228" t="s">
        <v>347</v>
      </c>
      <c r="E181" s="229" t="s">
        <v>465</v>
      </c>
      <c r="F181" s="230" t="s">
        <v>466</v>
      </c>
      <c r="G181" s="231" t="s">
        <v>164</v>
      </c>
      <c r="H181" s="232">
        <v>30</v>
      </c>
      <c r="I181" s="233"/>
      <c r="J181" s="233"/>
      <c r="K181" s="234">
        <f>ROUND(P181*H181,2)</f>
        <v>0</v>
      </c>
      <c r="L181" s="230" t="s">
        <v>132</v>
      </c>
      <c r="M181" s="41"/>
      <c r="N181" s="235" t="s">
        <v>1</v>
      </c>
      <c r="O181" s="199" t="s">
        <v>42</v>
      </c>
      <c r="P181" s="200">
        <f>I181+J181</f>
        <v>0</v>
      </c>
      <c r="Q181" s="200">
        <f>ROUND(I181*H181,2)</f>
        <v>0</v>
      </c>
      <c r="R181" s="200">
        <f>ROUND(J181*H181,2)</f>
        <v>0</v>
      </c>
      <c r="S181" s="88"/>
      <c r="T181" s="201">
        <f>S181*H181</f>
        <v>0</v>
      </c>
      <c r="U181" s="201">
        <v>0</v>
      </c>
      <c r="V181" s="201">
        <f>U181*H181</f>
        <v>0</v>
      </c>
      <c r="W181" s="201">
        <v>0</v>
      </c>
      <c r="X181" s="202">
        <f>W181*H181</f>
        <v>0</v>
      </c>
      <c r="Y181" s="35"/>
      <c r="Z181" s="35"/>
      <c r="AA181" s="35"/>
      <c r="AB181" s="35"/>
      <c r="AC181" s="35"/>
      <c r="AD181" s="35"/>
      <c r="AE181" s="35"/>
      <c r="AR181" s="203" t="s">
        <v>135</v>
      </c>
      <c r="AT181" s="203" t="s">
        <v>347</v>
      </c>
      <c r="AU181" s="203" t="s">
        <v>79</v>
      </c>
      <c r="AY181" s="14" t="s">
        <v>134</v>
      </c>
      <c r="BE181" s="204">
        <f>IF(O181="základní",K181,0)</f>
        <v>0</v>
      </c>
      <c r="BF181" s="204">
        <f>IF(O181="snížená",K181,0)</f>
        <v>0</v>
      </c>
      <c r="BG181" s="204">
        <f>IF(O181="zákl. přenesená",K181,0)</f>
        <v>0</v>
      </c>
      <c r="BH181" s="204">
        <f>IF(O181="sníž. přenesená",K181,0)</f>
        <v>0</v>
      </c>
      <c r="BI181" s="204">
        <f>IF(O181="nulová",K181,0)</f>
        <v>0</v>
      </c>
      <c r="BJ181" s="14" t="s">
        <v>87</v>
      </c>
      <c r="BK181" s="204">
        <f>ROUND(P181*H181,2)</f>
        <v>0</v>
      </c>
      <c r="BL181" s="14" t="s">
        <v>135</v>
      </c>
      <c r="BM181" s="203" t="s">
        <v>467</v>
      </c>
    </row>
    <row r="182" s="2" customFormat="1">
      <c r="A182" s="35"/>
      <c r="B182" s="36"/>
      <c r="C182" s="37"/>
      <c r="D182" s="236" t="s">
        <v>352</v>
      </c>
      <c r="E182" s="37"/>
      <c r="F182" s="237" t="s">
        <v>468</v>
      </c>
      <c r="G182" s="37"/>
      <c r="H182" s="37"/>
      <c r="I182" s="207"/>
      <c r="J182" s="207"/>
      <c r="K182" s="37"/>
      <c r="L182" s="37"/>
      <c r="M182" s="41"/>
      <c r="N182" s="208"/>
      <c r="O182" s="209"/>
      <c r="P182" s="88"/>
      <c r="Q182" s="88"/>
      <c r="R182" s="88"/>
      <c r="S182" s="88"/>
      <c r="T182" s="88"/>
      <c r="U182" s="88"/>
      <c r="V182" s="88"/>
      <c r="W182" s="88"/>
      <c r="X182" s="89"/>
      <c r="Y182" s="35"/>
      <c r="Z182" s="35"/>
      <c r="AA182" s="35"/>
      <c r="AB182" s="35"/>
      <c r="AC182" s="35"/>
      <c r="AD182" s="35"/>
      <c r="AE182" s="35"/>
      <c r="AT182" s="14" t="s">
        <v>352</v>
      </c>
      <c r="AU182" s="14" t="s">
        <v>79</v>
      </c>
    </row>
    <row r="183" s="2" customFormat="1" ht="24.15" customHeight="1">
      <c r="A183" s="35"/>
      <c r="B183" s="36"/>
      <c r="C183" s="228" t="s">
        <v>261</v>
      </c>
      <c r="D183" s="228" t="s">
        <v>347</v>
      </c>
      <c r="E183" s="229" t="s">
        <v>469</v>
      </c>
      <c r="F183" s="230" t="s">
        <v>470</v>
      </c>
      <c r="G183" s="231" t="s">
        <v>164</v>
      </c>
      <c r="H183" s="232">
        <v>30</v>
      </c>
      <c r="I183" s="233"/>
      <c r="J183" s="233"/>
      <c r="K183" s="234">
        <f>ROUND(P183*H183,2)</f>
        <v>0</v>
      </c>
      <c r="L183" s="230" t="s">
        <v>132</v>
      </c>
      <c r="M183" s="41"/>
      <c r="N183" s="235" t="s">
        <v>1</v>
      </c>
      <c r="O183" s="199" t="s">
        <v>42</v>
      </c>
      <c r="P183" s="200">
        <f>I183+J183</f>
        <v>0</v>
      </c>
      <c r="Q183" s="200">
        <f>ROUND(I183*H183,2)</f>
        <v>0</v>
      </c>
      <c r="R183" s="200">
        <f>ROUND(J183*H183,2)</f>
        <v>0</v>
      </c>
      <c r="S183" s="88"/>
      <c r="T183" s="201">
        <f>S183*H183</f>
        <v>0</v>
      </c>
      <c r="U183" s="201">
        <v>0</v>
      </c>
      <c r="V183" s="201">
        <f>U183*H183</f>
        <v>0</v>
      </c>
      <c r="W183" s="201">
        <v>0</v>
      </c>
      <c r="X183" s="202">
        <f>W183*H183</f>
        <v>0</v>
      </c>
      <c r="Y183" s="35"/>
      <c r="Z183" s="35"/>
      <c r="AA183" s="35"/>
      <c r="AB183" s="35"/>
      <c r="AC183" s="35"/>
      <c r="AD183" s="35"/>
      <c r="AE183" s="35"/>
      <c r="AR183" s="203" t="s">
        <v>135</v>
      </c>
      <c r="AT183" s="203" t="s">
        <v>347</v>
      </c>
      <c r="AU183" s="203" t="s">
        <v>79</v>
      </c>
      <c r="AY183" s="14" t="s">
        <v>134</v>
      </c>
      <c r="BE183" s="204">
        <f>IF(O183="základní",K183,0)</f>
        <v>0</v>
      </c>
      <c r="BF183" s="204">
        <f>IF(O183="snížená",K183,0)</f>
        <v>0</v>
      </c>
      <c r="BG183" s="204">
        <f>IF(O183="zákl. přenesená",K183,0)</f>
        <v>0</v>
      </c>
      <c r="BH183" s="204">
        <f>IF(O183="sníž. přenesená",K183,0)</f>
        <v>0</v>
      </c>
      <c r="BI183" s="204">
        <f>IF(O183="nulová",K183,0)</f>
        <v>0</v>
      </c>
      <c r="BJ183" s="14" t="s">
        <v>87</v>
      </c>
      <c r="BK183" s="204">
        <f>ROUND(P183*H183,2)</f>
        <v>0</v>
      </c>
      <c r="BL183" s="14" t="s">
        <v>135</v>
      </c>
      <c r="BM183" s="203" t="s">
        <v>471</v>
      </c>
    </row>
    <row r="184" s="2" customFormat="1">
      <c r="A184" s="35"/>
      <c r="B184" s="36"/>
      <c r="C184" s="37"/>
      <c r="D184" s="236" t="s">
        <v>352</v>
      </c>
      <c r="E184" s="37"/>
      <c r="F184" s="237" t="s">
        <v>472</v>
      </c>
      <c r="G184" s="37"/>
      <c r="H184" s="37"/>
      <c r="I184" s="207"/>
      <c r="J184" s="207"/>
      <c r="K184" s="37"/>
      <c r="L184" s="37"/>
      <c r="M184" s="41"/>
      <c r="N184" s="208"/>
      <c r="O184" s="209"/>
      <c r="P184" s="88"/>
      <c r="Q184" s="88"/>
      <c r="R184" s="88"/>
      <c r="S184" s="88"/>
      <c r="T184" s="88"/>
      <c r="U184" s="88"/>
      <c r="V184" s="88"/>
      <c r="W184" s="88"/>
      <c r="X184" s="89"/>
      <c r="Y184" s="35"/>
      <c r="Z184" s="35"/>
      <c r="AA184" s="35"/>
      <c r="AB184" s="35"/>
      <c r="AC184" s="35"/>
      <c r="AD184" s="35"/>
      <c r="AE184" s="35"/>
      <c r="AT184" s="14" t="s">
        <v>352</v>
      </c>
      <c r="AU184" s="14" t="s">
        <v>79</v>
      </c>
    </row>
    <row r="185" s="2" customFormat="1" ht="24.15" customHeight="1">
      <c r="A185" s="35"/>
      <c r="B185" s="36"/>
      <c r="C185" s="228" t="s">
        <v>266</v>
      </c>
      <c r="D185" s="228" t="s">
        <v>347</v>
      </c>
      <c r="E185" s="229" t="s">
        <v>473</v>
      </c>
      <c r="F185" s="230" t="s">
        <v>474</v>
      </c>
      <c r="G185" s="231" t="s">
        <v>164</v>
      </c>
      <c r="H185" s="232">
        <v>15</v>
      </c>
      <c r="I185" s="233"/>
      <c r="J185" s="233"/>
      <c r="K185" s="234">
        <f>ROUND(P185*H185,2)</f>
        <v>0</v>
      </c>
      <c r="L185" s="230" t="s">
        <v>132</v>
      </c>
      <c r="M185" s="41"/>
      <c r="N185" s="235" t="s">
        <v>1</v>
      </c>
      <c r="O185" s="199" t="s">
        <v>42</v>
      </c>
      <c r="P185" s="200">
        <f>I185+J185</f>
        <v>0</v>
      </c>
      <c r="Q185" s="200">
        <f>ROUND(I185*H185,2)</f>
        <v>0</v>
      </c>
      <c r="R185" s="200">
        <f>ROUND(J185*H185,2)</f>
        <v>0</v>
      </c>
      <c r="S185" s="88"/>
      <c r="T185" s="201">
        <f>S185*H185</f>
        <v>0</v>
      </c>
      <c r="U185" s="201">
        <v>0</v>
      </c>
      <c r="V185" s="201">
        <f>U185*H185</f>
        <v>0</v>
      </c>
      <c r="W185" s="201">
        <v>0</v>
      </c>
      <c r="X185" s="202">
        <f>W185*H185</f>
        <v>0</v>
      </c>
      <c r="Y185" s="35"/>
      <c r="Z185" s="35"/>
      <c r="AA185" s="35"/>
      <c r="AB185" s="35"/>
      <c r="AC185" s="35"/>
      <c r="AD185" s="35"/>
      <c r="AE185" s="35"/>
      <c r="AR185" s="203" t="s">
        <v>135</v>
      </c>
      <c r="AT185" s="203" t="s">
        <v>347</v>
      </c>
      <c r="AU185" s="203" t="s">
        <v>79</v>
      </c>
      <c r="AY185" s="14" t="s">
        <v>134</v>
      </c>
      <c r="BE185" s="204">
        <f>IF(O185="základní",K185,0)</f>
        <v>0</v>
      </c>
      <c r="BF185" s="204">
        <f>IF(O185="snížená",K185,0)</f>
        <v>0</v>
      </c>
      <c r="BG185" s="204">
        <f>IF(O185="zákl. přenesená",K185,0)</f>
        <v>0</v>
      </c>
      <c r="BH185" s="204">
        <f>IF(O185="sníž. přenesená",K185,0)</f>
        <v>0</v>
      </c>
      <c r="BI185" s="204">
        <f>IF(O185="nulová",K185,0)</f>
        <v>0</v>
      </c>
      <c r="BJ185" s="14" t="s">
        <v>87</v>
      </c>
      <c r="BK185" s="204">
        <f>ROUND(P185*H185,2)</f>
        <v>0</v>
      </c>
      <c r="BL185" s="14" t="s">
        <v>135</v>
      </c>
      <c r="BM185" s="203" t="s">
        <v>475</v>
      </c>
    </row>
    <row r="186" s="2" customFormat="1">
      <c r="A186" s="35"/>
      <c r="B186" s="36"/>
      <c r="C186" s="37"/>
      <c r="D186" s="236" t="s">
        <v>352</v>
      </c>
      <c r="E186" s="37"/>
      <c r="F186" s="237" t="s">
        <v>476</v>
      </c>
      <c r="G186" s="37"/>
      <c r="H186" s="37"/>
      <c r="I186" s="207"/>
      <c r="J186" s="207"/>
      <c r="K186" s="37"/>
      <c r="L186" s="37"/>
      <c r="M186" s="41"/>
      <c r="N186" s="208"/>
      <c r="O186" s="209"/>
      <c r="P186" s="88"/>
      <c r="Q186" s="88"/>
      <c r="R186" s="88"/>
      <c r="S186" s="88"/>
      <c r="T186" s="88"/>
      <c r="U186" s="88"/>
      <c r="V186" s="88"/>
      <c r="W186" s="88"/>
      <c r="X186" s="89"/>
      <c r="Y186" s="35"/>
      <c r="Z186" s="35"/>
      <c r="AA186" s="35"/>
      <c r="AB186" s="35"/>
      <c r="AC186" s="35"/>
      <c r="AD186" s="35"/>
      <c r="AE186" s="35"/>
      <c r="AT186" s="14" t="s">
        <v>352</v>
      </c>
      <c r="AU186" s="14" t="s">
        <v>79</v>
      </c>
    </row>
    <row r="187" s="2" customFormat="1" ht="37.8" customHeight="1">
      <c r="A187" s="35"/>
      <c r="B187" s="36"/>
      <c r="C187" s="228" t="s">
        <v>270</v>
      </c>
      <c r="D187" s="228" t="s">
        <v>347</v>
      </c>
      <c r="E187" s="229" t="s">
        <v>477</v>
      </c>
      <c r="F187" s="230" t="s">
        <v>478</v>
      </c>
      <c r="G187" s="231" t="s">
        <v>164</v>
      </c>
      <c r="H187" s="232">
        <v>15</v>
      </c>
      <c r="I187" s="233"/>
      <c r="J187" s="233"/>
      <c r="K187" s="234">
        <f>ROUND(P187*H187,2)</f>
        <v>0</v>
      </c>
      <c r="L187" s="230" t="s">
        <v>132</v>
      </c>
      <c r="M187" s="41"/>
      <c r="N187" s="235" t="s">
        <v>1</v>
      </c>
      <c r="O187" s="199" t="s">
        <v>42</v>
      </c>
      <c r="P187" s="200">
        <f>I187+J187</f>
        <v>0</v>
      </c>
      <c r="Q187" s="200">
        <f>ROUND(I187*H187,2)</f>
        <v>0</v>
      </c>
      <c r="R187" s="200">
        <f>ROUND(J187*H187,2)</f>
        <v>0</v>
      </c>
      <c r="S187" s="88"/>
      <c r="T187" s="201">
        <f>S187*H187</f>
        <v>0</v>
      </c>
      <c r="U187" s="201">
        <v>0</v>
      </c>
      <c r="V187" s="201">
        <f>U187*H187</f>
        <v>0</v>
      </c>
      <c r="W187" s="201">
        <v>0</v>
      </c>
      <c r="X187" s="202">
        <f>W187*H187</f>
        <v>0</v>
      </c>
      <c r="Y187" s="35"/>
      <c r="Z187" s="35"/>
      <c r="AA187" s="35"/>
      <c r="AB187" s="35"/>
      <c r="AC187" s="35"/>
      <c r="AD187" s="35"/>
      <c r="AE187" s="35"/>
      <c r="AR187" s="203" t="s">
        <v>135</v>
      </c>
      <c r="AT187" s="203" t="s">
        <v>347</v>
      </c>
      <c r="AU187" s="203" t="s">
        <v>79</v>
      </c>
      <c r="AY187" s="14" t="s">
        <v>134</v>
      </c>
      <c r="BE187" s="204">
        <f>IF(O187="základní",K187,0)</f>
        <v>0</v>
      </c>
      <c r="BF187" s="204">
        <f>IF(O187="snížená",K187,0)</f>
        <v>0</v>
      </c>
      <c r="BG187" s="204">
        <f>IF(O187="zákl. přenesená",K187,0)</f>
        <v>0</v>
      </c>
      <c r="BH187" s="204">
        <f>IF(O187="sníž. přenesená",K187,0)</f>
        <v>0</v>
      </c>
      <c r="BI187" s="204">
        <f>IF(O187="nulová",K187,0)</f>
        <v>0</v>
      </c>
      <c r="BJ187" s="14" t="s">
        <v>87</v>
      </c>
      <c r="BK187" s="204">
        <f>ROUND(P187*H187,2)</f>
        <v>0</v>
      </c>
      <c r="BL187" s="14" t="s">
        <v>135</v>
      </c>
      <c r="BM187" s="203" t="s">
        <v>479</v>
      </c>
    </row>
    <row r="188" s="2" customFormat="1">
      <c r="A188" s="35"/>
      <c r="B188" s="36"/>
      <c r="C188" s="37"/>
      <c r="D188" s="236" t="s">
        <v>352</v>
      </c>
      <c r="E188" s="37"/>
      <c r="F188" s="237" t="s">
        <v>480</v>
      </c>
      <c r="G188" s="37"/>
      <c r="H188" s="37"/>
      <c r="I188" s="207"/>
      <c r="J188" s="207"/>
      <c r="K188" s="37"/>
      <c r="L188" s="37"/>
      <c r="M188" s="41"/>
      <c r="N188" s="208"/>
      <c r="O188" s="209"/>
      <c r="P188" s="88"/>
      <c r="Q188" s="88"/>
      <c r="R188" s="88"/>
      <c r="S188" s="88"/>
      <c r="T188" s="88"/>
      <c r="U188" s="88"/>
      <c r="V188" s="88"/>
      <c r="W188" s="88"/>
      <c r="X188" s="89"/>
      <c r="Y188" s="35"/>
      <c r="Z188" s="35"/>
      <c r="AA188" s="35"/>
      <c r="AB188" s="35"/>
      <c r="AC188" s="35"/>
      <c r="AD188" s="35"/>
      <c r="AE188" s="35"/>
      <c r="AT188" s="14" t="s">
        <v>352</v>
      </c>
      <c r="AU188" s="14" t="s">
        <v>79</v>
      </c>
    </row>
    <row r="189" s="2" customFormat="1" ht="37.8" customHeight="1">
      <c r="A189" s="35"/>
      <c r="B189" s="36"/>
      <c r="C189" s="228" t="s">
        <v>275</v>
      </c>
      <c r="D189" s="228" t="s">
        <v>347</v>
      </c>
      <c r="E189" s="229" t="s">
        <v>481</v>
      </c>
      <c r="F189" s="230" t="s">
        <v>482</v>
      </c>
      <c r="G189" s="231" t="s">
        <v>164</v>
      </c>
      <c r="H189" s="232">
        <v>10</v>
      </c>
      <c r="I189" s="233"/>
      <c r="J189" s="233"/>
      <c r="K189" s="234">
        <f>ROUND(P189*H189,2)</f>
        <v>0</v>
      </c>
      <c r="L189" s="230" t="s">
        <v>132</v>
      </c>
      <c r="M189" s="41"/>
      <c r="N189" s="235" t="s">
        <v>1</v>
      </c>
      <c r="O189" s="199" t="s">
        <v>42</v>
      </c>
      <c r="P189" s="200">
        <f>I189+J189</f>
        <v>0</v>
      </c>
      <c r="Q189" s="200">
        <f>ROUND(I189*H189,2)</f>
        <v>0</v>
      </c>
      <c r="R189" s="200">
        <f>ROUND(J189*H189,2)</f>
        <v>0</v>
      </c>
      <c r="S189" s="88"/>
      <c r="T189" s="201">
        <f>S189*H189</f>
        <v>0</v>
      </c>
      <c r="U189" s="201">
        <v>0</v>
      </c>
      <c r="V189" s="201">
        <f>U189*H189</f>
        <v>0</v>
      </c>
      <c r="W189" s="201">
        <v>0</v>
      </c>
      <c r="X189" s="202">
        <f>W189*H189</f>
        <v>0</v>
      </c>
      <c r="Y189" s="35"/>
      <c r="Z189" s="35"/>
      <c r="AA189" s="35"/>
      <c r="AB189" s="35"/>
      <c r="AC189" s="35"/>
      <c r="AD189" s="35"/>
      <c r="AE189" s="35"/>
      <c r="AR189" s="203" t="s">
        <v>135</v>
      </c>
      <c r="AT189" s="203" t="s">
        <v>347</v>
      </c>
      <c r="AU189" s="203" t="s">
        <v>79</v>
      </c>
      <c r="AY189" s="14" t="s">
        <v>134</v>
      </c>
      <c r="BE189" s="204">
        <f>IF(O189="základní",K189,0)</f>
        <v>0</v>
      </c>
      <c r="BF189" s="204">
        <f>IF(O189="snížená",K189,0)</f>
        <v>0</v>
      </c>
      <c r="BG189" s="204">
        <f>IF(O189="zákl. přenesená",K189,0)</f>
        <v>0</v>
      </c>
      <c r="BH189" s="204">
        <f>IF(O189="sníž. přenesená",K189,0)</f>
        <v>0</v>
      </c>
      <c r="BI189" s="204">
        <f>IF(O189="nulová",K189,0)</f>
        <v>0</v>
      </c>
      <c r="BJ189" s="14" t="s">
        <v>87</v>
      </c>
      <c r="BK189" s="204">
        <f>ROUND(P189*H189,2)</f>
        <v>0</v>
      </c>
      <c r="BL189" s="14" t="s">
        <v>135</v>
      </c>
      <c r="BM189" s="203" t="s">
        <v>483</v>
      </c>
    </row>
    <row r="190" s="2" customFormat="1">
      <c r="A190" s="35"/>
      <c r="B190" s="36"/>
      <c r="C190" s="37"/>
      <c r="D190" s="236" t="s">
        <v>352</v>
      </c>
      <c r="E190" s="37"/>
      <c r="F190" s="237" t="s">
        <v>484</v>
      </c>
      <c r="G190" s="37"/>
      <c r="H190" s="37"/>
      <c r="I190" s="207"/>
      <c r="J190" s="207"/>
      <c r="K190" s="37"/>
      <c r="L190" s="37"/>
      <c r="M190" s="41"/>
      <c r="N190" s="208"/>
      <c r="O190" s="209"/>
      <c r="P190" s="88"/>
      <c r="Q190" s="88"/>
      <c r="R190" s="88"/>
      <c r="S190" s="88"/>
      <c r="T190" s="88"/>
      <c r="U190" s="88"/>
      <c r="V190" s="88"/>
      <c r="W190" s="88"/>
      <c r="X190" s="89"/>
      <c r="Y190" s="35"/>
      <c r="Z190" s="35"/>
      <c r="AA190" s="35"/>
      <c r="AB190" s="35"/>
      <c r="AC190" s="35"/>
      <c r="AD190" s="35"/>
      <c r="AE190" s="35"/>
      <c r="AT190" s="14" t="s">
        <v>352</v>
      </c>
      <c r="AU190" s="14" t="s">
        <v>79</v>
      </c>
    </row>
    <row r="191" s="2" customFormat="1" ht="33" customHeight="1">
      <c r="A191" s="35"/>
      <c r="B191" s="36"/>
      <c r="C191" s="228" t="s">
        <v>279</v>
      </c>
      <c r="D191" s="228" t="s">
        <v>347</v>
      </c>
      <c r="E191" s="229" t="s">
        <v>485</v>
      </c>
      <c r="F191" s="230" t="s">
        <v>486</v>
      </c>
      <c r="G191" s="231" t="s">
        <v>211</v>
      </c>
      <c r="H191" s="232">
        <v>15</v>
      </c>
      <c r="I191" s="233"/>
      <c r="J191" s="233"/>
      <c r="K191" s="234">
        <f>ROUND(P191*H191,2)</f>
        <v>0</v>
      </c>
      <c r="L191" s="230" t="s">
        <v>132</v>
      </c>
      <c r="M191" s="41"/>
      <c r="N191" s="235" t="s">
        <v>1</v>
      </c>
      <c r="O191" s="199" t="s">
        <v>42</v>
      </c>
      <c r="P191" s="200">
        <f>I191+J191</f>
        <v>0</v>
      </c>
      <c r="Q191" s="200">
        <f>ROUND(I191*H191,2)</f>
        <v>0</v>
      </c>
      <c r="R191" s="200">
        <f>ROUND(J191*H191,2)</f>
        <v>0</v>
      </c>
      <c r="S191" s="88"/>
      <c r="T191" s="201">
        <f>S191*H191</f>
        <v>0</v>
      </c>
      <c r="U191" s="201">
        <v>0</v>
      </c>
      <c r="V191" s="201">
        <f>U191*H191</f>
        <v>0</v>
      </c>
      <c r="W191" s="201">
        <v>0</v>
      </c>
      <c r="X191" s="202">
        <f>W191*H191</f>
        <v>0</v>
      </c>
      <c r="Y191" s="35"/>
      <c r="Z191" s="35"/>
      <c r="AA191" s="35"/>
      <c r="AB191" s="35"/>
      <c r="AC191" s="35"/>
      <c r="AD191" s="35"/>
      <c r="AE191" s="35"/>
      <c r="AR191" s="203" t="s">
        <v>135</v>
      </c>
      <c r="AT191" s="203" t="s">
        <v>347</v>
      </c>
      <c r="AU191" s="203" t="s">
        <v>79</v>
      </c>
      <c r="AY191" s="14" t="s">
        <v>134</v>
      </c>
      <c r="BE191" s="204">
        <f>IF(O191="základní",K191,0)</f>
        <v>0</v>
      </c>
      <c r="BF191" s="204">
        <f>IF(O191="snížená",K191,0)</f>
        <v>0</v>
      </c>
      <c r="BG191" s="204">
        <f>IF(O191="zákl. přenesená",K191,0)</f>
        <v>0</v>
      </c>
      <c r="BH191" s="204">
        <f>IF(O191="sníž. přenesená",K191,0)</f>
        <v>0</v>
      </c>
      <c r="BI191" s="204">
        <f>IF(O191="nulová",K191,0)</f>
        <v>0</v>
      </c>
      <c r="BJ191" s="14" t="s">
        <v>87</v>
      </c>
      <c r="BK191" s="204">
        <f>ROUND(P191*H191,2)</f>
        <v>0</v>
      </c>
      <c r="BL191" s="14" t="s">
        <v>135</v>
      </c>
      <c r="BM191" s="203" t="s">
        <v>487</v>
      </c>
    </row>
    <row r="192" s="2" customFormat="1">
      <c r="A192" s="35"/>
      <c r="B192" s="36"/>
      <c r="C192" s="37"/>
      <c r="D192" s="236" t="s">
        <v>352</v>
      </c>
      <c r="E192" s="37"/>
      <c r="F192" s="237" t="s">
        <v>488</v>
      </c>
      <c r="G192" s="37"/>
      <c r="H192" s="37"/>
      <c r="I192" s="207"/>
      <c r="J192" s="207"/>
      <c r="K192" s="37"/>
      <c r="L192" s="37"/>
      <c r="M192" s="41"/>
      <c r="N192" s="208"/>
      <c r="O192" s="209"/>
      <c r="P192" s="88"/>
      <c r="Q192" s="88"/>
      <c r="R192" s="88"/>
      <c r="S192" s="88"/>
      <c r="T192" s="88"/>
      <c r="U192" s="88"/>
      <c r="V192" s="88"/>
      <c r="W192" s="88"/>
      <c r="X192" s="89"/>
      <c r="Y192" s="35"/>
      <c r="Z192" s="35"/>
      <c r="AA192" s="35"/>
      <c r="AB192" s="35"/>
      <c r="AC192" s="35"/>
      <c r="AD192" s="35"/>
      <c r="AE192" s="35"/>
      <c r="AT192" s="14" t="s">
        <v>352</v>
      </c>
      <c r="AU192" s="14" t="s">
        <v>79</v>
      </c>
    </row>
    <row r="193" s="2" customFormat="1" ht="33" customHeight="1">
      <c r="A193" s="35"/>
      <c r="B193" s="36"/>
      <c r="C193" s="228" t="s">
        <v>283</v>
      </c>
      <c r="D193" s="228" t="s">
        <v>347</v>
      </c>
      <c r="E193" s="229" t="s">
        <v>489</v>
      </c>
      <c r="F193" s="230" t="s">
        <v>490</v>
      </c>
      <c r="G193" s="231" t="s">
        <v>211</v>
      </c>
      <c r="H193" s="232">
        <v>15</v>
      </c>
      <c r="I193" s="233"/>
      <c r="J193" s="233"/>
      <c r="K193" s="234">
        <f>ROUND(P193*H193,2)</f>
        <v>0</v>
      </c>
      <c r="L193" s="230" t="s">
        <v>132</v>
      </c>
      <c r="M193" s="41"/>
      <c r="N193" s="235" t="s">
        <v>1</v>
      </c>
      <c r="O193" s="199" t="s">
        <v>42</v>
      </c>
      <c r="P193" s="200">
        <f>I193+J193</f>
        <v>0</v>
      </c>
      <c r="Q193" s="200">
        <f>ROUND(I193*H193,2)</f>
        <v>0</v>
      </c>
      <c r="R193" s="200">
        <f>ROUND(J193*H193,2)</f>
        <v>0</v>
      </c>
      <c r="S193" s="88"/>
      <c r="T193" s="201">
        <f>S193*H193</f>
        <v>0</v>
      </c>
      <c r="U193" s="201">
        <v>0</v>
      </c>
      <c r="V193" s="201">
        <f>U193*H193</f>
        <v>0</v>
      </c>
      <c r="W193" s="201">
        <v>0</v>
      </c>
      <c r="X193" s="202">
        <f>W193*H193</f>
        <v>0</v>
      </c>
      <c r="Y193" s="35"/>
      <c r="Z193" s="35"/>
      <c r="AA193" s="35"/>
      <c r="AB193" s="35"/>
      <c r="AC193" s="35"/>
      <c r="AD193" s="35"/>
      <c r="AE193" s="35"/>
      <c r="AR193" s="203" t="s">
        <v>135</v>
      </c>
      <c r="AT193" s="203" t="s">
        <v>347</v>
      </c>
      <c r="AU193" s="203" t="s">
        <v>79</v>
      </c>
      <c r="AY193" s="14" t="s">
        <v>134</v>
      </c>
      <c r="BE193" s="204">
        <f>IF(O193="základní",K193,0)</f>
        <v>0</v>
      </c>
      <c r="BF193" s="204">
        <f>IF(O193="snížená",K193,0)</f>
        <v>0</v>
      </c>
      <c r="BG193" s="204">
        <f>IF(O193="zákl. přenesená",K193,0)</f>
        <v>0</v>
      </c>
      <c r="BH193" s="204">
        <f>IF(O193="sníž. přenesená",K193,0)</f>
        <v>0</v>
      </c>
      <c r="BI193" s="204">
        <f>IF(O193="nulová",K193,0)</f>
        <v>0</v>
      </c>
      <c r="BJ193" s="14" t="s">
        <v>87</v>
      </c>
      <c r="BK193" s="204">
        <f>ROUND(P193*H193,2)</f>
        <v>0</v>
      </c>
      <c r="BL193" s="14" t="s">
        <v>135</v>
      </c>
      <c r="BM193" s="203" t="s">
        <v>491</v>
      </c>
    </row>
    <row r="194" s="2" customFormat="1">
      <c r="A194" s="35"/>
      <c r="B194" s="36"/>
      <c r="C194" s="37"/>
      <c r="D194" s="236" t="s">
        <v>352</v>
      </c>
      <c r="E194" s="37"/>
      <c r="F194" s="237" t="s">
        <v>492</v>
      </c>
      <c r="G194" s="37"/>
      <c r="H194" s="37"/>
      <c r="I194" s="207"/>
      <c r="J194" s="207"/>
      <c r="K194" s="37"/>
      <c r="L194" s="37"/>
      <c r="M194" s="41"/>
      <c r="N194" s="208"/>
      <c r="O194" s="209"/>
      <c r="P194" s="88"/>
      <c r="Q194" s="88"/>
      <c r="R194" s="88"/>
      <c r="S194" s="88"/>
      <c r="T194" s="88"/>
      <c r="U194" s="88"/>
      <c r="V194" s="88"/>
      <c r="W194" s="88"/>
      <c r="X194" s="89"/>
      <c r="Y194" s="35"/>
      <c r="Z194" s="35"/>
      <c r="AA194" s="35"/>
      <c r="AB194" s="35"/>
      <c r="AC194" s="35"/>
      <c r="AD194" s="35"/>
      <c r="AE194" s="35"/>
      <c r="AT194" s="14" t="s">
        <v>352</v>
      </c>
      <c r="AU194" s="14" t="s">
        <v>79</v>
      </c>
    </row>
    <row r="195" s="2" customFormat="1" ht="44.25" customHeight="1">
      <c r="A195" s="35"/>
      <c r="B195" s="36"/>
      <c r="C195" s="228" t="s">
        <v>288</v>
      </c>
      <c r="D195" s="228" t="s">
        <v>347</v>
      </c>
      <c r="E195" s="229" t="s">
        <v>493</v>
      </c>
      <c r="F195" s="230" t="s">
        <v>494</v>
      </c>
      <c r="G195" s="231" t="s">
        <v>211</v>
      </c>
      <c r="H195" s="232">
        <v>15</v>
      </c>
      <c r="I195" s="233"/>
      <c r="J195" s="233"/>
      <c r="K195" s="234">
        <f>ROUND(P195*H195,2)</f>
        <v>0</v>
      </c>
      <c r="L195" s="230" t="s">
        <v>132</v>
      </c>
      <c r="M195" s="41"/>
      <c r="N195" s="235" t="s">
        <v>1</v>
      </c>
      <c r="O195" s="199" t="s">
        <v>42</v>
      </c>
      <c r="P195" s="200">
        <f>I195+J195</f>
        <v>0</v>
      </c>
      <c r="Q195" s="200">
        <f>ROUND(I195*H195,2)</f>
        <v>0</v>
      </c>
      <c r="R195" s="200">
        <f>ROUND(J195*H195,2)</f>
        <v>0</v>
      </c>
      <c r="S195" s="88"/>
      <c r="T195" s="201">
        <f>S195*H195</f>
        <v>0</v>
      </c>
      <c r="U195" s="201">
        <v>0.0018</v>
      </c>
      <c r="V195" s="201">
        <f>U195*H195</f>
        <v>0.027</v>
      </c>
      <c r="W195" s="201">
        <v>0</v>
      </c>
      <c r="X195" s="202">
        <f>W195*H195</f>
        <v>0</v>
      </c>
      <c r="Y195" s="35"/>
      <c r="Z195" s="35"/>
      <c r="AA195" s="35"/>
      <c r="AB195" s="35"/>
      <c r="AC195" s="35"/>
      <c r="AD195" s="35"/>
      <c r="AE195" s="35"/>
      <c r="AR195" s="203" t="s">
        <v>135</v>
      </c>
      <c r="AT195" s="203" t="s">
        <v>347</v>
      </c>
      <c r="AU195" s="203" t="s">
        <v>79</v>
      </c>
      <c r="AY195" s="14" t="s">
        <v>134</v>
      </c>
      <c r="BE195" s="204">
        <f>IF(O195="základní",K195,0)</f>
        <v>0</v>
      </c>
      <c r="BF195" s="204">
        <f>IF(O195="snížená",K195,0)</f>
        <v>0</v>
      </c>
      <c r="BG195" s="204">
        <f>IF(O195="zákl. přenesená",K195,0)</f>
        <v>0</v>
      </c>
      <c r="BH195" s="204">
        <f>IF(O195="sníž. přenesená",K195,0)</f>
        <v>0</v>
      </c>
      <c r="BI195" s="204">
        <f>IF(O195="nulová",K195,0)</f>
        <v>0</v>
      </c>
      <c r="BJ195" s="14" t="s">
        <v>87</v>
      </c>
      <c r="BK195" s="204">
        <f>ROUND(P195*H195,2)</f>
        <v>0</v>
      </c>
      <c r="BL195" s="14" t="s">
        <v>135</v>
      </c>
      <c r="BM195" s="203" t="s">
        <v>495</v>
      </c>
    </row>
    <row r="196" s="2" customFormat="1">
      <c r="A196" s="35"/>
      <c r="B196" s="36"/>
      <c r="C196" s="37"/>
      <c r="D196" s="236" t="s">
        <v>352</v>
      </c>
      <c r="E196" s="37"/>
      <c r="F196" s="237" t="s">
        <v>496</v>
      </c>
      <c r="G196" s="37"/>
      <c r="H196" s="37"/>
      <c r="I196" s="207"/>
      <c r="J196" s="207"/>
      <c r="K196" s="37"/>
      <c r="L196" s="37"/>
      <c r="M196" s="41"/>
      <c r="N196" s="208"/>
      <c r="O196" s="209"/>
      <c r="P196" s="88"/>
      <c r="Q196" s="88"/>
      <c r="R196" s="88"/>
      <c r="S196" s="88"/>
      <c r="T196" s="88"/>
      <c r="U196" s="88"/>
      <c r="V196" s="88"/>
      <c r="W196" s="88"/>
      <c r="X196" s="89"/>
      <c r="Y196" s="35"/>
      <c r="Z196" s="35"/>
      <c r="AA196" s="35"/>
      <c r="AB196" s="35"/>
      <c r="AC196" s="35"/>
      <c r="AD196" s="35"/>
      <c r="AE196" s="35"/>
      <c r="AT196" s="14" t="s">
        <v>352</v>
      </c>
      <c r="AU196" s="14" t="s">
        <v>79</v>
      </c>
    </row>
    <row r="197" s="2" customFormat="1" ht="44.25" customHeight="1">
      <c r="A197" s="35"/>
      <c r="B197" s="36"/>
      <c r="C197" s="228" t="s">
        <v>293</v>
      </c>
      <c r="D197" s="228" t="s">
        <v>347</v>
      </c>
      <c r="E197" s="229" t="s">
        <v>497</v>
      </c>
      <c r="F197" s="230" t="s">
        <v>498</v>
      </c>
      <c r="G197" s="231" t="s">
        <v>211</v>
      </c>
      <c r="H197" s="232">
        <v>15</v>
      </c>
      <c r="I197" s="233"/>
      <c r="J197" s="233"/>
      <c r="K197" s="234">
        <f>ROUND(P197*H197,2)</f>
        <v>0</v>
      </c>
      <c r="L197" s="230" t="s">
        <v>132</v>
      </c>
      <c r="M197" s="41"/>
      <c r="N197" s="235" t="s">
        <v>1</v>
      </c>
      <c r="O197" s="199" t="s">
        <v>42</v>
      </c>
      <c r="P197" s="200">
        <f>I197+J197</f>
        <v>0</v>
      </c>
      <c r="Q197" s="200">
        <f>ROUND(I197*H197,2)</f>
        <v>0</v>
      </c>
      <c r="R197" s="200">
        <f>ROUND(J197*H197,2)</f>
        <v>0</v>
      </c>
      <c r="S197" s="88"/>
      <c r="T197" s="201">
        <f>S197*H197</f>
        <v>0</v>
      </c>
      <c r="U197" s="201">
        <v>0.0027000000000000001</v>
      </c>
      <c r="V197" s="201">
        <f>U197*H197</f>
        <v>0.040500000000000001</v>
      </c>
      <c r="W197" s="201">
        <v>0</v>
      </c>
      <c r="X197" s="202">
        <f>W197*H197</f>
        <v>0</v>
      </c>
      <c r="Y197" s="35"/>
      <c r="Z197" s="35"/>
      <c r="AA197" s="35"/>
      <c r="AB197" s="35"/>
      <c r="AC197" s="35"/>
      <c r="AD197" s="35"/>
      <c r="AE197" s="35"/>
      <c r="AR197" s="203" t="s">
        <v>135</v>
      </c>
      <c r="AT197" s="203" t="s">
        <v>347</v>
      </c>
      <c r="AU197" s="203" t="s">
        <v>79</v>
      </c>
      <c r="AY197" s="14" t="s">
        <v>134</v>
      </c>
      <c r="BE197" s="204">
        <f>IF(O197="základní",K197,0)</f>
        <v>0</v>
      </c>
      <c r="BF197" s="204">
        <f>IF(O197="snížená",K197,0)</f>
        <v>0</v>
      </c>
      <c r="BG197" s="204">
        <f>IF(O197="zákl. přenesená",K197,0)</f>
        <v>0</v>
      </c>
      <c r="BH197" s="204">
        <f>IF(O197="sníž. přenesená",K197,0)</f>
        <v>0</v>
      </c>
      <c r="BI197" s="204">
        <f>IF(O197="nulová",K197,0)</f>
        <v>0</v>
      </c>
      <c r="BJ197" s="14" t="s">
        <v>87</v>
      </c>
      <c r="BK197" s="204">
        <f>ROUND(P197*H197,2)</f>
        <v>0</v>
      </c>
      <c r="BL197" s="14" t="s">
        <v>135</v>
      </c>
      <c r="BM197" s="203" t="s">
        <v>499</v>
      </c>
    </row>
    <row r="198" s="2" customFormat="1">
      <c r="A198" s="35"/>
      <c r="B198" s="36"/>
      <c r="C198" s="37"/>
      <c r="D198" s="236" t="s">
        <v>352</v>
      </c>
      <c r="E198" s="37"/>
      <c r="F198" s="237" t="s">
        <v>500</v>
      </c>
      <c r="G198" s="37"/>
      <c r="H198" s="37"/>
      <c r="I198" s="207"/>
      <c r="J198" s="207"/>
      <c r="K198" s="37"/>
      <c r="L198" s="37"/>
      <c r="M198" s="41"/>
      <c r="N198" s="208"/>
      <c r="O198" s="209"/>
      <c r="P198" s="88"/>
      <c r="Q198" s="88"/>
      <c r="R198" s="88"/>
      <c r="S198" s="88"/>
      <c r="T198" s="88"/>
      <c r="U198" s="88"/>
      <c r="V198" s="88"/>
      <c r="W198" s="88"/>
      <c r="X198" s="89"/>
      <c r="Y198" s="35"/>
      <c r="Z198" s="35"/>
      <c r="AA198" s="35"/>
      <c r="AB198" s="35"/>
      <c r="AC198" s="35"/>
      <c r="AD198" s="35"/>
      <c r="AE198" s="35"/>
      <c r="AT198" s="14" t="s">
        <v>352</v>
      </c>
      <c r="AU198" s="14" t="s">
        <v>79</v>
      </c>
    </row>
    <row r="199" s="2" customFormat="1" ht="44.25" customHeight="1">
      <c r="A199" s="35"/>
      <c r="B199" s="36"/>
      <c r="C199" s="228" t="s">
        <v>297</v>
      </c>
      <c r="D199" s="228" t="s">
        <v>347</v>
      </c>
      <c r="E199" s="229" t="s">
        <v>501</v>
      </c>
      <c r="F199" s="230" t="s">
        <v>502</v>
      </c>
      <c r="G199" s="231" t="s">
        <v>211</v>
      </c>
      <c r="H199" s="232">
        <v>15</v>
      </c>
      <c r="I199" s="233"/>
      <c r="J199" s="233"/>
      <c r="K199" s="234">
        <f>ROUND(P199*H199,2)</f>
        <v>0</v>
      </c>
      <c r="L199" s="230" t="s">
        <v>132</v>
      </c>
      <c r="M199" s="41"/>
      <c r="N199" s="235" t="s">
        <v>1</v>
      </c>
      <c r="O199" s="199" t="s">
        <v>42</v>
      </c>
      <c r="P199" s="200">
        <f>I199+J199</f>
        <v>0</v>
      </c>
      <c r="Q199" s="200">
        <f>ROUND(I199*H199,2)</f>
        <v>0</v>
      </c>
      <c r="R199" s="200">
        <f>ROUND(J199*H199,2)</f>
        <v>0</v>
      </c>
      <c r="S199" s="88"/>
      <c r="T199" s="201">
        <f>S199*H199</f>
        <v>0</v>
      </c>
      <c r="U199" s="201">
        <v>0.0035999999999999999</v>
      </c>
      <c r="V199" s="201">
        <f>U199*H199</f>
        <v>0.053999999999999999</v>
      </c>
      <c r="W199" s="201">
        <v>0</v>
      </c>
      <c r="X199" s="202">
        <f>W199*H199</f>
        <v>0</v>
      </c>
      <c r="Y199" s="35"/>
      <c r="Z199" s="35"/>
      <c r="AA199" s="35"/>
      <c r="AB199" s="35"/>
      <c r="AC199" s="35"/>
      <c r="AD199" s="35"/>
      <c r="AE199" s="35"/>
      <c r="AR199" s="203" t="s">
        <v>135</v>
      </c>
      <c r="AT199" s="203" t="s">
        <v>347</v>
      </c>
      <c r="AU199" s="203" t="s">
        <v>79</v>
      </c>
      <c r="AY199" s="14" t="s">
        <v>134</v>
      </c>
      <c r="BE199" s="204">
        <f>IF(O199="základní",K199,0)</f>
        <v>0</v>
      </c>
      <c r="BF199" s="204">
        <f>IF(O199="snížená",K199,0)</f>
        <v>0</v>
      </c>
      <c r="BG199" s="204">
        <f>IF(O199="zákl. přenesená",K199,0)</f>
        <v>0</v>
      </c>
      <c r="BH199" s="204">
        <f>IF(O199="sníž. přenesená",K199,0)</f>
        <v>0</v>
      </c>
      <c r="BI199" s="204">
        <f>IF(O199="nulová",K199,0)</f>
        <v>0</v>
      </c>
      <c r="BJ199" s="14" t="s">
        <v>87</v>
      </c>
      <c r="BK199" s="204">
        <f>ROUND(P199*H199,2)</f>
        <v>0</v>
      </c>
      <c r="BL199" s="14" t="s">
        <v>135</v>
      </c>
      <c r="BM199" s="203" t="s">
        <v>503</v>
      </c>
    </row>
    <row r="200" s="2" customFormat="1">
      <c r="A200" s="35"/>
      <c r="B200" s="36"/>
      <c r="C200" s="37"/>
      <c r="D200" s="236" t="s">
        <v>352</v>
      </c>
      <c r="E200" s="37"/>
      <c r="F200" s="237" t="s">
        <v>504</v>
      </c>
      <c r="G200" s="37"/>
      <c r="H200" s="37"/>
      <c r="I200" s="207"/>
      <c r="J200" s="207"/>
      <c r="K200" s="37"/>
      <c r="L200" s="37"/>
      <c r="M200" s="41"/>
      <c r="N200" s="208"/>
      <c r="O200" s="209"/>
      <c r="P200" s="88"/>
      <c r="Q200" s="88"/>
      <c r="R200" s="88"/>
      <c r="S200" s="88"/>
      <c r="T200" s="88"/>
      <c r="U200" s="88"/>
      <c r="V200" s="88"/>
      <c r="W200" s="88"/>
      <c r="X200" s="89"/>
      <c r="Y200" s="35"/>
      <c r="Z200" s="35"/>
      <c r="AA200" s="35"/>
      <c r="AB200" s="35"/>
      <c r="AC200" s="35"/>
      <c r="AD200" s="35"/>
      <c r="AE200" s="35"/>
      <c r="AT200" s="14" t="s">
        <v>352</v>
      </c>
      <c r="AU200" s="14" t="s">
        <v>79</v>
      </c>
    </row>
    <row r="201" s="2" customFormat="1" ht="24.15" customHeight="1">
      <c r="A201" s="35"/>
      <c r="B201" s="36"/>
      <c r="C201" s="228" t="s">
        <v>301</v>
      </c>
      <c r="D201" s="228" t="s">
        <v>347</v>
      </c>
      <c r="E201" s="229" t="s">
        <v>505</v>
      </c>
      <c r="F201" s="230" t="s">
        <v>506</v>
      </c>
      <c r="G201" s="231" t="s">
        <v>211</v>
      </c>
      <c r="H201" s="232">
        <v>100</v>
      </c>
      <c r="I201" s="233"/>
      <c r="J201" s="233"/>
      <c r="K201" s="234">
        <f>ROUND(P201*H201,2)</f>
        <v>0</v>
      </c>
      <c r="L201" s="230" t="s">
        <v>132</v>
      </c>
      <c r="M201" s="41"/>
      <c r="N201" s="235" t="s">
        <v>1</v>
      </c>
      <c r="O201" s="199" t="s">
        <v>42</v>
      </c>
      <c r="P201" s="200">
        <f>I201+J201</f>
        <v>0</v>
      </c>
      <c r="Q201" s="200">
        <f>ROUND(I201*H201,2)</f>
        <v>0</v>
      </c>
      <c r="R201" s="200">
        <f>ROUND(J201*H201,2)</f>
        <v>0</v>
      </c>
      <c r="S201" s="88"/>
      <c r="T201" s="201">
        <f>S201*H201</f>
        <v>0</v>
      </c>
      <c r="U201" s="201">
        <v>0</v>
      </c>
      <c r="V201" s="201">
        <f>U201*H201</f>
        <v>0</v>
      </c>
      <c r="W201" s="201">
        <v>0</v>
      </c>
      <c r="X201" s="202">
        <f>W201*H201</f>
        <v>0</v>
      </c>
      <c r="Y201" s="35"/>
      <c r="Z201" s="35"/>
      <c r="AA201" s="35"/>
      <c r="AB201" s="35"/>
      <c r="AC201" s="35"/>
      <c r="AD201" s="35"/>
      <c r="AE201" s="35"/>
      <c r="AR201" s="203" t="s">
        <v>135</v>
      </c>
      <c r="AT201" s="203" t="s">
        <v>347</v>
      </c>
      <c r="AU201" s="203" t="s">
        <v>79</v>
      </c>
      <c r="AY201" s="14" t="s">
        <v>134</v>
      </c>
      <c r="BE201" s="204">
        <f>IF(O201="základní",K201,0)</f>
        <v>0</v>
      </c>
      <c r="BF201" s="204">
        <f>IF(O201="snížená",K201,0)</f>
        <v>0</v>
      </c>
      <c r="BG201" s="204">
        <f>IF(O201="zákl. přenesená",K201,0)</f>
        <v>0</v>
      </c>
      <c r="BH201" s="204">
        <f>IF(O201="sníž. přenesená",K201,0)</f>
        <v>0</v>
      </c>
      <c r="BI201" s="204">
        <f>IF(O201="nulová",K201,0)</f>
        <v>0</v>
      </c>
      <c r="BJ201" s="14" t="s">
        <v>87</v>
      </c>
      <c r="BK201" s="204">
        <f>ROUND(P201*H201,2)</f>
        <v>0</v>
      </c>
      <c r="BL201" s="14" t="s">
        <v>135</v>
      </c>
      <c r="BM201" s="203" t="s">
        <v>507</v>
      </c>
    </row>
    <row r="202" s="2" customFormat="1">
      <c r="A202" s="35"/>
      <c r="B202" s="36"/>
      <c r="C202" s="37"/>
      <c r="D202" s="236" t="s">
        <v>352</v>
      </c>
      <c r="E202" s="37"/>
      <c r="F202" s="237" t="s">
        <v>508</v>
      </c>
      <c r="G202" s="37"/>
      <c r="H202" s="37"/>
      <c r="I202" s="207"/>
      <c r="J202" s="207"/>
      <c r="K202" s="37"/>
      <c r="L202" s="37"/>
      <c r="M202" s="41"/>
      <c r="N202" s="208"/>
      <c r="O202" s="209"/>
      <c r="P202" s="88"/>
      <c r="Q202" s="88"/>
      <c r="R202" s="88"/>
      <c r="S202" s="88"/>
      <c r="T202" s="88"/>
      <c r="U202" s="88"/>
      <c r="V202" s="88"/>
      <c r="W202" s="88"/>
      <c r="X202" s="89"/>
      <c r="Y202" s="35"/>
      <c r="Z202" s="35"/>
      <c r="AA202" s="35"/>
      <c r="AB202" s="35"/>
      <c r="AC202" s="35"/>
      <c r="AD202" s="35"/>
      <c r="AE202" s="35"/>
      <c r="AT202" s="14" t="s">
        <v>352</v>
      </c>
      <c r="AU202" s="14" t="s">
        <v>79</v>
      </c>
    </row>
    <row r="203" s="2" customFormat="1" ht="24.15" customHeight="1">
      <c r="A203" s="35"/>
      <c r="B203" s="36"/>
      <c r="C203" s="228" t="s">
        <v>305</v>
      </c>
      <c r="D203" s="228" t="s">
        <v>347</v>
      </c>
      <c r="E203" s="229" t="s">
        <v>509</v>
      </c>
      <c r="F203" s="230" t="s">
        <v>510</v>
      </c>
      <c r="G203" s="231" t="s">
        <v>211</v>
      </c>
      <c r="H203" s="232">
        <v>100</v>
      </c>
      <c r="I203" s="233"/>
      <c r="J203" s="233"/>
      <c r="K203" s="234">
        <f>ROUND(P203*H203,2)</f>
        <v>0</v>
      </c>
      <c r="L203" s="230" t="s">
        <v>132</v>
      </c>
      <c r="M203" s="41"/>
      <c r="N203" s="235" t="s">
        <v>1</v>
      </c>
      <c r="O203" s="199" t="s">
        <v>42</v>
      </c>
      <c r="P203" s="200">
        <f>I203+J203</f>
        <v>0</v>
      </c>
      <c r="Q203" s="200">
        <f>ROUND(I203*H203,2)</f>
        <v>0</v>
      </c>
      <c r="R203" s="200">
        <f>ROUND(J203*H203,2)</f>
        <v>0</v>
      </c>
      <c r="S203" s="88"/>
      <c r="T203" s="201">
        <f>S203*H203</f>
        <v>0</v>
      </c>
      <c r="U203" s="201">
        <v>0</v>
      </c>
      <c r="V203" s="201">
        <f>U203*H203</f>
        <v>0</v>
      </c>
      <c r="W203" s="201">
        <v>0</v>
      </c>
      <c r="X203" s="202">
        <f>W203*H203</f>
        <v>0</v>
      </c>
      <c r="Y203" s="35"/>
      <c r="Z203" s="35"/>
      <c r="AA203" s="35"/>
      <c r="AB203" s="35"/>
      <c r="AC203" s="35"/>
      <c r="AD203" s="35"/>
      <c r="AE203" s="35"/>
      <c r="AR203" s="203" t="s">
        <v>135</v>
      </c>
      <c r="AT203" s="203" t="s">
        <v>347</v>
      </c>
      <c r="AU203" s="203" t="s">
        <v>79</v>
      </c>
      <c r="AY203" s="14" t="s">
        <v>134</v>
      </c>
      <c r="BE203" s="204">
        <f>IF(O203="základní",K203,0)</f>
        <v>0</v>
      </c>
      <c r="BF203" s="204">
        <f>IF(O203="snížená",K203,0)</f>
        <v>0</v>
      </c>
      <c r="BG203" s="204">
        <f>IF(O203="zákl. přenesená",K203,0)</f>
        <v>0</v>
      </c>
      <c r="BH203" s="204">
        <f>IF(O203="sníž. přenesená",K203,0)</f>
        <v>0</v>
      </c>
      <c r="BI203" s="204">
        <f>IF(O203="nulová",K203,0)</f>
        <v>0</v>
      </c>
      <c r="BJ203" s="14" t="s">
        <v>87</v>
      </c>
      <c r="BK203" s="204">
        <f>ROUND(P203*H203,2)</f>
        <v>0</v>
      </c>
      <c r="BL203" s="14" t="s">
        <v>135</v>
      </c>
      <c r="BM203" s="203" t="s">
        <v>511</v>
      </c>
    </row>
    <row r="204" s="2" customFormat="1">
      <c r="A204" s="35"/>
      <c r="B204" s="36"/>
      <c r="C204" s="37"/>
      <c r="D204" s="236" t="s">
        <v>352</v>
      </c>
      <c r="E204" s="37"/>
      <c r="F204" s="237" t="s">
        <v>512</v>
      </c>
      <c r="G204" s="37"/>
      <c r="H204" s="37"/>
      <c r="I204" s="207"/>
      <c r="J204" s="207"/>
      <c r="K204" s="37"/>
      <c r="L204" s="37"/>
      <c r="M204" s="41"/>
      <c r="N204" s="208"/>
      <c r="O204" s="209"/>
      <c r="P204" s="88"/>
      <c r="Q204" s="88"/>
      <c r="R204" s="88"/>
      <c r="S204" s="88"/>
      <c r="T204" s="88"/>
      <c r="U204" s="88"/>
      <c r="V204" s="88"/>
      <c r="W204" s="88"/>
      <c r="X204" s="89"/>
      <c r="Y204" s="35"/>
      <c r="Z204" s="35"/>
      <c r="AA204" s="35"/>
      <c r="AB204" s="35"/>
      <c r="AC204" s="35"/>
      <c r="AD204" s="35"/>
      <c r="AE204" s="35"/>
      <c r="AT204" s="14" t="s">
        <v>352</v>
      </c>
      <c r="AU204" s="14" t="s">
        <v>79</v>
      </c>
    </row>
    <row r="205" s="2" customFormat="1" ht="24.15" customHeight="1">
      <c r="A205" s="35"/>
      <c r="B205" s="36"/>
      <c r="C205" s="228" t="s">
        <v>309</v>
      </c>
      <c r="D205" s="228" t="s">
        <v>347</v>
      </c>
      <c r="E205" s="229" t="s">
        <v>513</v>
      </c>
      <c r="F205" s="230" t="s">
        <v>514</v>
      </c>
      <c r="G205" s="231" t="s">
        <v>211</v>
      </c>
      <c r="H205" s="232">
        <v>30</v>
      </c>
      <c r="I205" s="233"/>
      <c r="J205" s="233"/>
      <c r="K205" s="234">
        <f>ROUND(P205*H205,2)</f>
        <v>0</v>
      </c>
      <c r="L205" s="230" t="s">
        <v>132</v>
      </c>
      <c r="M205" s="41"/>
      <c r="N205" s="235" t="s">
        <v>1</v>
      </c>
      <c r="O205" s="199" t="s">
        <v>42</v>
      </c>
      <c r="P205" s="200">
        <f>I205+J205</f>
        <v>0</v>
      </c>
      <c r="Q205" s="200">
        <f>ROUND(I205*H205,2)</f>
        <v>0</v>
      </c>
      <c r="R205" s="200">
        <f>ROUND(J205*H205,2)</f>
        <v>0</v>
      </c>
      <c r="S205" s="88"/>
      <c r="T205" s="201">
        <f>S205*H205</f>
        <v>0</v>
      </c>
      <c r="U205" s="201">
        <v>0</v>
      </c>
      <c r="V205" s="201">
        <f>U205*H205</f>
        <v>0</v>
      </c>
      <c r="W205" s="201">
        <v>0</v>
      </c>
      <c r="X205" s="202">
        <f>W205*H205</f>
        <v>0</v>
      </c>
      <c r="Y205" s="35"/>
      <c r="Z205" s="35"/>
      <c r="AA205" s="35"/>
      <c r="AB205" s="35"/>
      <c r="AC205" s="35"/>
      <c r="AD205" s="35"/>
      <c r="AE205" s="35"/>
      <c r="AR205" s="203" t="s">
        <v>135</v>
      </c>
      <c r="AT205" s="203" t="s">
        <v>347</v>
      </c>
      <c r="AU205" s="203" t="s">
        <v>79</v>
      </c>
      <c r="AY205" s="14" t="s">
        <v>134</v>
      </c>
      <c r="BE205" s="204">
        <f>IF(O205="základní",K205,0)</f>
        <v>0</v>
      </c>
      <c r="BF205" s="204">
        <f>IF(O205="snížená",K205,0)</f>
        <v>0</v>
      </c>
      <c r="BG205" s="204">
        <f>IF(O205="zákl. přenesená",K205,0)</f>
        <v>0</v>
      </c>
      <c r="BH205" s="204">
        <f>IF(O205="sníž. přenesená",K205,0)</f>
        <v>0</v>
      </c>
      <c r="BI205" s="204">
        <f>IF(O205="nulová",K205,0)</f>
        <v>0</v>
      </c>
      <c r="BJ205" s="14" t="s">
        <v>87</v>
      </c>
      <c r="BK205" s="204">
        <f>ROUND(P205*H205,2)</f>
        <v>0</v>
      </c>
      <c r="BL205" s="14" t="s">
        <v>135</v>
      </c>
      <c r="BM205" s="203" t="s">
        <v>515</v>
      </c>
    </row>
    <row r="206" s="2" customFormat="1">
      <c r="A206" s="35"/>
      <c r="B206" s="36"/>
      <c r="C206" s="37"/>
      <c r="D206" s="236" t="s">
        <v>352</v>
      </c>
      <c r="E206" s="37"/>
      <c r="F206" s="237" t="s">
        <v>516</v>
      </c>
      <c r="G206" s="37"/>
      <c r="H206" s="37"/>
      <c r="I206" s="207"/>
      <c r="J206" s="207"/>
      <c r="K206" s="37"/>
      <c r="L206" s="37"/>
      <c r="M206" s="41"/>
      <c r="N206" s="208"/>
      <c r="O206" s="209"/>
      <c r="P206" s="88"/>
      <c r="Q206" s="88"/>
      <c r="R206" s="88"/>
      <c r="S206" s="88"/>
      <c r="T206" s="88"/>
      <c r="U206" s="88"/>
      <c r="V206" s="88"/>
      <c r="W206" s="88"/>
      <c r="X206" s="89"/>
      <c r="Y206" s="35"/>
      <c r="Z206" s="35"/>
      <c r="AA206" s="35"/>
      <c r="AB206" s="35"/>
      <c r="AC206" s="35"/>
      <c r="AD206" s="35"/>
      <c r="AE206" s="35"/>
      <c r="AT206" s="14" t="s">
        <v>352</v>
      </c>
      <c r="AU206" s="14" t="s">
        <v>79</v>
      </c>
    </row>
    <row r="207" s="2" customFormat="1" ht="24.15" customHeight="1">
      <c r="A207" s="35"/>
      <c r="B207" s="36"/>
      <c r="C207" s="228" t="s">
        <v>313</v>
      </c>
      <c r="D207" s="228" t="s">
        <v>347</v>
      </c>
      <c r="E207" s="229" t="s">
        <v>517</v>
      </c>
      <c r="F207" s="230" t="s">
        <v>518</v>
      </c>
      <c r="G207" s="231" t="s">
        <v>164</v>
      </c>
      <c r="H207" s="232">
        <v>20</v>
      </c>
      <c r="I207" s="233"/>
      <c r="J207" s="233"/>
      <c r="K207" s="234">
        <f>ROUND(P207*H207,2)</f>
        <v>0</v>
      </c>
      <c r="L207" s="230" t="s">
        <v>132</v>
      </c>
      <c r="M207" s="41"/>
      <c r="N207" s="235" t="s">
        <v>1</v>
      </c>
      <c r="O207" s="199" t="s">
        <v>42</v>
      </c>
      <c r="P207" s="200">
        <f>I207+J207</f>
        <v>0</v>
      </c>
      <c r="Q207" s="200">
        <f>ROUND(I207*H207,2)</f>
        <v>0</v>
      </c>
      <c r="R207" s="200">
        <f>ROUND(J207*H207,2)</f>
        <v>0</v>
      </c>
      <c r="S207" s="88"/>
      <c r="T207" s="201">
        <f>S207*H207</f>
        <v>0</v>
      </c>
      <c r="U207" s="201">
        <v>0</v>
      </c>
      <c r="V207" s="201">
        <f>U207*H207</f>
        <v>0</v>
      </c>
      <c r="W207" s="201">
        <v>0</v>
      </c>
      <c r="X207" s="202">
        <f>W207*H207</f>
        <v>0</v>
      </c>
      <c r="Y207" s="35"/>
      <c r="Z207" s="35"/>
      <c r="AA207" s="35"/>
      <c r="AB207" s="35"/>
      <c r="AC207" s="35"/>
      <c r="AD207" s="35"/>
      <c r="AE207" s="35"/>
      <c r="AR207" s="203" t="s">
        <v>519</v>
      </c>
      <c r="AT207" s="203" t="s">
        <v>347</v>
      </c>
      <c r="AU207" s="203" t="s">
        <v>79</v>
      </c>
      <c r="AY207" s="14" t="s">
        <v>134</v>
      </c>
      <c r="BE207" s="204">
        <f>IF(O207="základní",K207,0)</f>
        <v>0</v>
      </c>
      <c r="BF207" s="204">
        <f>IF(O207="snížená",K207,0)</f>
        <v>0</v>
      </c>
      <c r="BG207" s="204">
        <f>IF(O207="zákl. přenesená",K207,0)</f>
        <v>0</v>
      </c>
      <c r="BH207" s="204">
        <f>IF(O207="sníž. přenesená",K207,0)</f>
        <v>0</v>
      </c>
      <c r="BI207" s="204">
        <f>IF(O207="nulová",K207,0)</f>
        <v>0</v>
      </c>
      <c r="BJ207" s="14" t="s">
        <v>87</v>
      </c>
      <c r="BK207" s="204">
        <f>ROUND(P207*H207,2)</f>
        <v>0</v>
      </c>
      <c r="BL207" s="14" t="s">
        <v>519</v>
      </c>
      <c r="BM207" s="203" t="s">
        <v>520</v>
      </c>
    </row>
    <row r="208" s="2" customFormat="1">
      <c r="A208" s="35"/>
      <c r="B208" s="36"/>
      <c r="C208" s="37"/>
      <c r="D208" s="236" t="s">
        <v>352</v>
      </c>
      <c r="E208" s="37"/>
      <c r="F208" s="237" t="s">
        <v>521</v>
      </c>
      <c r="G208" s="37"/>
      <c r="H208" s="37"/>
      <c r="I208" s="207"/>
      <c r="J208" s="207"/>
      <c r="K208" s="37"/>
      <c r="L208" s="37"/>
      <c r="M208" s="41"/>
      <c r="N208" s="208"/>
      <c r="O208" s="209"/>
      <c r="P208" s="88"/>
      <c r="Q208" s="88"/>
      <c r="R208" s="88"/>
      <c r="S208" s="88"/>
      <c r="T208" s="88"/>
      <c r="U208" s="88"/>
      <c r="V208" s="88"/>
      <c r="W208" s="88"/>
      <c r="X208" s="89"/>
      <c r="Y208" s="35"/>
      <c r="Z208" s="35"/>
      <c r="AA208" s="35"/>
      <c r="AB208" s="35"/>
      <c r="AC208" s="35"/>
      <c r="AD208" s="35"/>
      <c r="AE208" s="35"/>
      <c r="AT208" s="14" t="s">
        <v>352</v>
      </c>
      <c r="AU208" s="14" t="s">
        <v>79</v>
      </c>
    </row>
    <row r="209" s="2" customFormat="1" ht="33" customHeight="1">
      <c r="A209" s="35"/>
      <c r="B209" s="36"/>
      <c r="C209" s="228" t="s">
        <v>317</v>
      </c>
      <c r="D209" s="228" t="s">
        <v>347</v>
      </c>
      <c r="E209" s="229" t="s">
        <v>522</v>
      </c>
      <c r="F209" s="230" t="s">
        <v>523</v>
      </c>
      <c r="G209" s="231" t="s">
        <v>158</v>
      </c>
      <c r="H209" s="232">
        <v>20</v>
      </c>
      <c r="I209" s="233"/>
      <c r="J209" s="233"/>
      <c r="K209" s="234">
        <f>ROUND(P209*H209,2)</f>
        <v>0</v>
      </c>
      <c r="L209" s="230" t="s">
        <v>132</v>
      </c>
      <c r="M209" s="41"/>
      <c r="N209" s="235" t="s">
        <v>1</v>
      </c>
      <c r="O209" s="199" t="s">
        <v>42</v>
      </c>
      <c r="P209" s="200">
        <f>I209+J209</f>
        <v>0</v>
      </c>
      <c r="Q209" s="200">
        <f>ROUND(I209*H209,2)</f>
        <v>0</v>
      </c>
      <c r="R209" s="200">
        <f>ROUND(J209*H209,2)</f>
        <v>0</v>
      </c>
      <c r="S209" s="88"/>
      <c r="T209" s="201">
        <f>S209*H209</f>
        <v>0</v>
      </c>
      <c r="U209" s="201">
        <v>0</v>
      </c>
      <c r="V209" s="201">
        <f>U209*H209</f>
        <v>0</v>
      </c>
      <c r="W209" s="201">
        <v>0</v>
      </c>
      <c r="X209" s="202">
        <f>W209*H209</f>
        <v>0</v>
      </c>
      <c r="Y209" s="35"/>
      <c r="Z209" s="35"/>
      <c r="AA209" s="35"/>
      <c r="AB209" s="35"/>
      <c r="AC209" s="35"/>
      <c r="AD209" s="35"/>
      <c r="AE209" s="35"/>
      <c r="AR209" s="203" t="s">
        <v>519</v>
      </c>
      <c r="AT209" s="203" t="s">
        <v>347</v>
      </c>
      <c r="AU209" s="203" t="s">
        <v>79</v>
      </c>
      <c r="AY209" s="14" t="s">
        <v>134</v>
      </c>
      <c r="BE209" s="204">
        <f>IF(O209="základní",K209,0)</f>
        <v>0</v>
      </c>
      <c r="BF209" s="204">
        <f>IF(O209="snížená",K209,0)</f>
        <v>0</v>
      </c>
      <c r="BG209" s="204">
        <f>IF(O209="zákl. přenesená",K209,0)</f>
        <v>0</v>
      </c>
      <c r="BH209" s="204">
        <f>IF(O209="sníž. přenesená",K209,0)</f>
        <v>0</v>
      </c>
      <c r="BI209" s="204">
        <f>IF(O209="nulová",K209,0)</f>
        <v>0</v>
      </c>
      <c r="BJ209" s="14" t="s">
        <v>87</v>
      </c>
      <c r="BK209" s="204">
        <f>ROUND(P209*H209,2)</f>
        <v>0</v>
      </c>
      <c r="BL209" s="14" t="s">
        <v>519</v>
      </c>
      <c r="BM209" s="203" t="s">
        <v>524</v>
      </c>
    </row>
    <row r="210" s="2" customFormat="1">
      <c r="A210" s="35"/>
      <c r="B210" s="36"/>
      <c r="C210" s="37"/>
      <c r="D210" s="236" t="s">
        <v>352</v>
      </c>
      <c r="E210" s="37"/>
      <c r="F210" s="237" t="s">
        <v>525</v>
      </c>
      <c r="G210" s="37"/>
      <c r="H210" s="37"/>
      <c r="I210" s="207"/>
      <c r="J210" s="207"/>
      <c r="K210" s="37"/>
      <c r="L210" s="37"/>
      <c r="M210" s="41"/>
      <c r="N210" s="208"/>
      <c r="O210" s="209"/>
      <c r="P210" s="88"/>
      <c r="Q210" s="88"/>
      <c r="R210" s="88"/>
      <c r="S210" s="88"/>
      <c r="T210" s="88"/>
      <c r="U210" s="88"/>
      <c r="V210" s="88"/>
      <c r="W210" s="88"/>
      <c r="X210" s="89"/>
      <c r="Y210" s="35"/>
      <c r="Z210" s="35"/>
      <c r="AA210" s="35"/>
      <c r="AB210" s="35"/>
      <c r="AC210" s="35"/>
      <c r="AD210" s="35"/>
      <c r="AE210" s="35"/>
      <c r="AT210" s="14" t="s">
        <v>352</v>
      </c>
      <c r="AU210" s="14" t="s">
        <v>79</v>
      </c>
    </row>
    <row r="211" s="2" customFormat="1" ht="37.8" customHeight="1">
      <c r="A211" s="35"/>
      <c r="B211" s="36"/>
      <c r="C211" s="228" t="s">
        <v>322</v>
      </c>
      <c r="D211" s="228" t="s">
        <v>347</v>
      </c>
      <c r="E211" s="229" t="s">
        <v>526</v>
      </c>
      <c r="F211" s="230" t="s">
        <v>527</v>
      </c>
      <c r="G211" s="231" t="s">
        <v>164</v>
      </c>
      <c r="H211" s="232">
        <v>25</v>
      </c>
      <c r="I211" s="233"/>
      <c r="J211" s="233"/>
      <c r="K211" s="234">
        <f>ROUND(P211*H211,2)</f>
        <v>0</v>
      </c>
      <c r="L211" s="230" t="s">
        <v>132</v>
      </c>
      <c r="M211" s="41"/>
      <c r="N211" s="235" t="s">
        <v>1</v>
      </c>
      <c r="O211" s="199" t="s">
        <v>42</v>
      </c>
      <c r="P211" s="200">
        <f>I211+J211</f>
        <v>0</v>
      </c>
      <c r="Q211" s="200">
        <f>ROUND(I211*H211,2)</f>
        <v>0</v>
      </c>
      <c r="R211" s="200">
        <f>ROUND(J211*H211,2)</f>
        <v>0</v>
      </c>
      <c r="S211" s="88"/>
      <c r="T211" s="201">
        <f>S211*H211</f>
        <v>0</v>
      </c>
      <c r="U211" s="201">
        <v>0</v>
      </c>
      <c r="V211" s="201">
        <f>U211*H211</f>
        <v>0</v>
      </c>
      <c r="W211" s="201">
        <v>0</v>
      </c>
      <c r="X211" s="202">
        <f>W211*H211</f>
        <v>0</v>
      </c>
      <c r="Y211" s="35"/>
      <c r="Z211" s="35"/>
      <c r="AA211" s="35"/>
      <c r="AB211" s="35"/>
      <c r="AC211" s="35"/>
      <c r="AD211" s="35"/>
      <c r="AE211" s="35"/>
      <c r="AR211" s="203" t="s">
        <v>135</v>
      </c>
      <c r="AT211" s="203" t="s">
        <v>347</v>
      </c>
      <c r="AU211" s="203" t="s">
        <v>79</v>
      </c>
      <c r="AY211" s="14" t="s">
        <v>134</v>
      </c>
      <c r="BE211" s="204">
        <f>IF(O211="základní",K211,0)</f>
        <v>0</v>
      </c>
      <c r="BF211" s="204">
        <f>IF(O211="snížená",K211,0)</f>
        <v>0</v>
      </c>
      <c r="BG211" s="204">
        <f>IF(O211="zákl. přenesená",K211,0)</f>
        <v>0</v>
      </c>
      <c r="BH211" s="204">
        <f>IF(O211="sníž. přenesená",K211,0)</f>
        <v>0</v>
      </c>
      <c r="BI211" s="204">
        <f>IF(O211="nulová",K211,0)</f>
        <v>0</v>
      </c>
      <c r="BJ211" s="14" t="s">
        <v>87</v>
      </c>
      <c r="BK211" s="204">
        <f>ROUND(P211*H211,2)</f>
        <v>0</v>
      </c>
      <c r="BL211" s="14" t="s">
        <v>135</v>
      </c>
      <c r="BM211" s="203" t="s">
        <v>528</v>
      </c>
    </row>
    <row r="212" s="2" customFormat="1">
      <c r="A212" s="35"/>
      <c r="B212" s="36"/>
      <c r="C212" s="37"/>
      <c r="D212" s="236" t="s">
        <v>352</v>
      </c>
      <c r="E212" s="37"/>
      <c r="F212" s="237" t="s">
        <v>529</v>
      </c>
      <c r="G212" s="37"/>
      <c r="H212" s="37"/>
      <c r="I212" s="207"/>
      <c r="J212" s="207"/>
      <c r="K212" s="37"/>
      <c r="L212" s="37"/>
      <c r="M212" s="41"/>
      <c r="N212" s="208"/>
      <c r="O212" s="209"/>
      <c r="P212" s="88"/>
      <c r="Q212" s="88"/>
      <c r="R212" s="88"/>
      <c r="S212" s="88"/>
      <c r="T212" s="88"/>
      <c r="U212" s="88"/>
      <c r="V212" s="88"/>
      <c r="W212" s="88"/>
      <c r="X212" s="89"/>
      <c r="Y212" s="35"/>
      <c r="Z212" s="35"/>
      <c r="AA212" s="35"/>
      <c r="AB212" s="35"/>
      <c r="AC212" s="35"/>
      <c r="AD212" s="35"/>
      <c r="AE212" s="35"/>
      <c r="AT212" s="14" t="s">
        <v>352</v>
      </c>
      <c r="AU212" s="14" t="s">
        <v>79</v>
      </c>
    </row>
    <row r="213" s="2" customFormat="1" ht="37.8" customHeight="1">
      <c r="A213" s="35"/>
      <c r="B213" s="36"/>
      <c r="C213" s="228" t="s">
        <v>326</v>
      </c>
      <c r="D213" s="228" t="s">
        <v>347</v>
      </c>
      <c r="E213" s="229" t="s">
        <v>530</v>
      </c>
      <c r="F213" s="230" t="s">
        <v>531</v>
      </c>
      <c r="G213" s="231" t="s">
        <v>158</v>
      </c>
      <c r="H213" s="232">
        <v>25</v>
      </c>
      <c r="I213" s="233"/>
      <c r="J213" s="233"/>
      <c r="K213" s="234">
        <f>ROUND(P213*H213,2)</f>
        <v>0</v>
      </c>
      <c r="L213" s="230" t="s">
        <v>132</v>
      </c>
      <c r="M213" s="41"/>
      <c r="N213" s="235" t="s">
        <v>1</v>
      </c>
      <c r="O213" s="199" t="s">
        <v>42</v>
      </c>
      <c r="P213" s="200">
        <f>I213+J213</f>
        <v>0</v>
      </c>
      <c r="Q213" s="200">
        <f>ROUND(I213*H213,2)</f>
        <v>0</v>
      </c>
      <c r="R213" s="200">
        <f>ROUND(J213*H213,2)</f>
        <v>0</v>
      </c>
      <c r="S213" s="88"/>
      <c r="T213" s="201">
        <f>S213*H213</f>
        <v>0</v>
      </c>
      <c r="U213" s="201">
        <v>0</v>
      </c>
      <c r="V213" s="201">
        <f>U213*H213</f>
        <v>0</v>
      </c>
      <c r="W213" s="201">
        <v>0</v>
      </c>
      <c r="X213" s="202">
        <f>W213*H213</f>
        <v>0</v>
      </c>
      <c r="Y213" s="35"/>
      <c r="Z213" s="35"/>
      <c r="AA213" s="35"/>
      <c r="AB213" s="35"/>
      <c r="AC213" s="35"/>
      <c r="AD213" s="35"/>
      <c r="AE213" s="35"/>
      <c r="AR213" s="203" t="s">
        <v>135</v>
      </c>
      <c r="AT213" s="203" t="s">
        <v>347</v>
      </c>
      <c r="AU213" s="203" t="s">
        <v>79</v>
      </c>
      <c r="AY213" s="14" t="s">
        <v>134</v>
      </c>
      <c r="BE213" s="204">
        <f>IF(O213="základní",K213,0)</f>
        <v>0</v>
      </c>
      <c r="BF213" s="204">
        <f>IF(O213="snížená",K213,0)</f>
        <v>0</v>
      </c>
      <c r="BG213" s="204">
        <f>IF(O213="zákl. přenesená",K213,0)</f>
        <v>0</v>
      </c>
      <c r="BH213" s="204">
        <f>IF(O213="sníž. přenesená",K213,0)</f>
        <v>0</v>
      </c>
      <c r="BI213" s="204">
        <f>IF(O213="nulová",K213,0)</f>
        <v>0</v>
      </c>
      <c r="BJ213" s="14" t="s">
        <v>87</v>
      </c>
      <c r="BK213" s="204">
        <f>ROUND(P213*H213,2)</f>
        <v>0</v>
      </c>
      <c r="BL213" s="14" t="s">
        <v>135</v>
      </c>
      <c r="BM213" s="203" t="s">
        <v>532</v>
      </c>
    </row>
    <row r="214" s="2" customFormat="1">
      <c r="A214" s="35"/>
      <c r="B214" s="36"/>
      <c r="C214" s="37"/>
      <c r="D214" s="236" t="s">
        <v>352</v>
      </c>
      <c r="E214" s="37"/>
      <c r="F214" s="237" t="s">
        <v>533</v>
      </c>
      <c r="G214" s="37"/>
      <c r="H214" s="37"/>
      <c r="I214" s="207"/>
      <c r="J214" s="207"/>
      <c r="K214" s="37"/>
      <c r="L214" s="37"/>
      <c r="M214" s="41"/>
      <c r="N214" s="208"/>
      <c r="O214" s="209"/>
      <c r="P214" s="88"/>
      <c r="Q214" s="88"/>
      <c r="R214" s="88"/>
      <c r="S214" s="88"/>
      <c r="T214" s="88"/>
      <c r="U214" s="88"/>
      <c r="V214" s="88"/>
      <c r="W214" s="88"/>
      <c r="X214" s="89"/>
      <c r="Y214" s="35"/>
      <c r="Z214" s="35"/>
      <c r="AA214" s="35"/>
      <c r="AB214" s="35"/>
      <c r="AC214" s="35"/>
      <c r="AD214" s="35"/>
      <c r="AE214" s="35"/>
      <c r="AT214" s="14" t="s">
        <v>352</v>
      </c>
      <c r="AU214" s="14" t="s">
        <v>79</v>
      </c>
    </row>
    <row r="215" s="2" customFormat="1" ht="24.15" customHeight="1">
      <c r="A215" s="35"/>
      <c r="B215" s="36"/>
      <c r="C215" s="228" t="s">
        <v>330</v>
      </c>
      <c r="D215" s="228" t="s">
        <v>347</v>
      </c>
      <c r="E215" s="229" t="s">
        <v>534</v>
      </c>
      <c r="F215" s="230" t="s">
        <v>535</v>
      </c>
      <c r="G215" s="231" t="s">
        <v>158</v>
      </c>
      <c r="H215" s="232">
        <v>150</v>
      </c>
      <c r="I215" s="233"/>
      <c r="J215" s="233"/>
      <c r="K215" s="234">
        <f>ROUND(P215*H215,2)</f>
        <v>0</v>
      </c>
      <c r="L215" s="230" t="s">
        <v>132</v>
      </c>
      <c r="M215" s="41"/>
      <c r="N215" s="235" t="s">
        <v>1</v>
      </c>
      <c r="O215" s="199" t="s">
        <v>42</v>
      </c>
      <c r="P215" s="200">
        <f>I215+J215</f>
        <v>0</v>
      </c>
      <c r="Q215" s="200">
        <f>ROUND(I215*H215,2)</f>
        <v>0</v>
      </c>
      <c r="R215" s="200">
        <f>ROUND(J215*H215,2)</f>
        <v>0</v>
      </c>
      <c r="S215" s="88"/>
      <c r="T215" s="201">
        <f>S215*H215</f>
        <v>0</v>
      </c>
      <c r="U215" s="201">
        <v>0</v>
      </c>
      <c r="V215" s="201">
        <f>U215*H215</f>
        <v>0</v>
      </c>
      <c r="W215" s="201">
        <v>0</v>
      </c>
      <c r="X215" s="202">
        <f>W215*H215</f>
        <v>0</v>
      </c>
      <c r="Y215" s="35"/>
      <c r="Z215" s="35"/>
      <c r="AA215" s="35"/>
      <c r="AB215" s="35"/>
      <c r="AC215" s="35"/>
      <c r="AD215" s="35"/>
      <c r="AE215" s="35"/>
      <c r="AR215" s="203" t="s">
        <v>135</v>
      </c>
      <c r="AT215" s="203" t="s">
        <v>347</v>
      </c>
      <c r="AU215" s="203" t="s">
        <v>79</v>
      </c>
      <c r="AY215" s="14" t="s">
        <v>134</v>
      </c>
      <c r="BE215" s="204">
        <f>IF(O215="základní",K215,0)</f>
        <v>0</v>
      </c>
      <c r="BF215" s="204">
        <f>IF(O215="snížená",K215,0)</f>
        <v>0</v>
      </c>
      <c r="BG215" s="204">
        <f>IF(O215="zákl. přenesená",K215,0)</f>
        <v>0</v>
      </c>
      <c r="BH215" s="204">
        <f>IF(O215="sníž. přenesená",K215,0)</f>
        <v>0</v>
      </c>
      <c r="BI215" s="204">
        <f>IF(O215="nulová",K215,0)</f>
        <v>0</v>
      </c>
      <c r="BJ215" s="14" t="s">
        <v>87</v>
      </c>
      <c r="BK215" s="204">
        <f>ROUND(P215*H215,2)</f>
        <v>0</v>
      </c>
      <c r="BL215" s="14" t="s">
        <v>135</v>
      </c>
      <c r="BM215" s="203" t="s">
        <v>536</v>
      </c>
    </row>
    <row r="216" s="2" customFormat="1">
      <c r="A216" s="35"/>
      <c r="B216" s="36"/>
      <c r="C216" s="37"/>
      <c r="D216" s="236" t="s">
        <v>352</v>
      </c>
      <c r="E216" s="37"/>
      <c r="F216" s="237" t="s">
        <v>537</v>
      </c>
      <c r="G216" s="37"/>
      <c r="H216" s="37"/>
      <c r="I216" s="207"/>
      <c r="J216" s="207"/>
      <c r="K216" s="37"/>
      <c r="L216" s="37"/>
      <c r="M216" s="41"/>
      <c r="N216" s="208"/>
      <c r="O216" s="209"/>
      <c r="P216" s="88"/>
      <c r="Q216" s="88"/>
      <c r="R216" s="88"/>
      <c r="S216" s="88"/>
      <c r="T216" s="88"/>
      <c r="U216" s="88"/>
      <c r="V216" s="88"/>
      <c r="W216" s="88"/>
      <c r="X216" s="89"/>
      <c r="Y216" s="35"/>
      <c r="Z216" s="35"/>
      <c r="AA216" s="35"/>
      <c r="AB216" s="35"/>
      <c r="AC216" s="35"/>
      <c r="AD216" s="35"/>
      <c r="AE216" s="35"/>
      <c r="AT216" s="14" t="s">
        <v>352</v>
      </c>
      <c r="AU216" s="14" t="s">
        <v>79</v>
      </c>
    </row>
    <row r="217" s="2" customFormat="1" ht="37.8" customHeight="1">
      <c r="A217" s="35"/>
      <c r="B217" s="36"/>
      <c r="C217" s="228" t="s">
        <v>334</v>
      </c>
      <c r="D217" s="228" t="s">
        <v>347</v>
      </c>
      <c r="E217" s="229" t="s">
        <v>538</v>
      </c>
      <c r="F217" s="230" t="s">
        <v>539</v>
      </c>
      <c r="G217" s="231" t="s">
        <v>158</v>
      </c>
      <c r="H217" s="232">
        <v>150</v>
      </c>
      <c r="I217" s="233"/>
      <c r="J217" s="233"/>
      <c r="K217" s="234">
        <f>ROUND(P217*H217,2)</f>
        <v>0</v>
      </c>
      <c r="L217" s="230" t="s">
        <v>132</v>
      </c>
      <c r="M217" s="41"/>
      <c r="N217" s="235" t="s">
        <v>1</v>
      </c>
      <c r="O217" s="199" t="s">
        <v>42</v>
      </c>
      <c r="P217" s="200">
        <f>I217+J217</f>
        <v>0</v>
      </c>
      <c r="Q217" s="200">
        <f>ROUND(I217*H217,2)</f>
        <v>0</v>
      </c>
      <c r="R217" s="200">
        <f>ROUND(J217*H217,2)</f>
        <v>0</v>
      </c>
      <c r="S217" s="88"/>
      <c r="T217" s="201">
        <f>S217*H217</f>
        <v>0</v>
      </c>
      <c r="U217" s="201">
        <v>0</v>
      </c>
      <c r="V217" s="201">
        <f>U217*H217</f>
        <v>0</v>
      </c>
      <c r="W217" s="201">
        <v>0</v>
      </c>
      <c r="X217" s="202">
        <f>W217*H217</f>
        <v>0</v>
      </c>
      <c r="Y217" s="35"/>
      <c r="Z217" s="35"/>
      <c r="AA217" s="35"/>
      <c r="AB217" s="35"/>
      <c r="AC217" s="35"/>
      <c r="AD217" s="35"/>
      <c r="AE217" s="35"/>
      <c r="AR217" s="203" t="s">
        <v>135</v>
      </c>
      <c r="AT217" s="203" t="s">
        <v>347</v>
      </c>
      <c r="AU217" s="203" t="s">
        <v>79</v>
      </c>
      <c r="AY217" s="14" t="s">
        <v>134</v>
      </c>
      <c r="BE217" s="204">
        <f>IF(O217="základní",K217,0)</f>
        <v>0</v>
      </c>
      <c r="BF217" s="204">
        <f>IF(O217="snížená",K217,0)</f>
        <v>0</v>
      </c>
      <c r="BG217" s="204">
        <f>IF(O217="zákl. přenesená",K217,0)</f>
        <v>0</v>
      </c>
      <c r="BH217" s="204">
        <f>IF(O217="sníž. přenesená",K217,0)</f>
        <v>0</v>
      </c>
      <c r="BI217" s="204">
        <f>IF(O217="nulová",K217,0)</f>
        <v>0</v>
      </c>
      <c r="BJ217" s="14" t="s">
        <v>87</v>
      </c>
      <c r="BK217" s="204">
        <f>ROUND(P217*H217,2)</f>
        <v>0</v>
      </c>
      <c r="BL217" s="14" t="s">
        <v>135</v>
      </c>
      <c r="BM217" s="203" t="s">
        <v>540</v>
      </c>
    </row>
    <row r="218" s="2" customFormat="1">
      <c r="A218" s="35"/>
      <c r="B218" s="36"/>
      <c r="C218" s="37"/>
      <c r="D218" s="236" t="s">
        <v>352</v>
      </c>
      <c r="E218" s="37"/>
      <c r="F218" s="237" t="s">
        <v>541</v>
      </c>
      <c r="G218" s="37"/>
      <c r="H218" s="37"/>
      <c r="I218" s="207"/>
      <c r="J218" s="207"/>
      <c r="K218" s="37"/>
      <c r="L218" s="37"/>
      <c r="M218" s="41"/>
      <c r="N218" s="208"/>
      <c r="O218" s="209"/>
      <c r="P218" s="88"/>
      <c r="Q218" s="88"/>
      <c r="R218" s="88"/>
      <c r="S218" s="88"/>
      <c r="T218" s="88"/>
      <c r="U218" s="88"/>
      <c r="V218" s="88"/>
      <c r="W218" s="88"/>
      <c r="X218" s="89"/>
      <c r="Y218" s="35"/>
      <c r="Z218" s="35"/>
      <c r="AA218" s="35"/>
      <c r="AB218" s="35"/>
      <c r="AC218" s="35"/>
      <c r="AD218" s="35"/>
      <c r="AE218" s="35"/>
      <c r="AT218" s="14" t="s">
        <v>352</v>
      </c>
      <c r="AU218" s="14" t="s">
        <v>79</v>
      </c>
    </row>
    <row r="219" s="2" customFormat="1" ht="37.8" customHeight="1">
      <c r="A219" s="35"/>
      <c r="B219" s="36"/>
      <c r="C219" s="228" t="s">
        <v>338</v>
      </c>
      <c r="D219" s="228" t="s">
        <v>347</v>
      </c>
      <c r="E219" s="229" t="s">
        <v>542</v>
      </c>
      <c r="F219" s="230" t="s">
        <v>543</v>
      </c>
      <c r="G219" s="231" t="s">
        <v>158</v>
      </c>
      <c r="H219" s="232">
        <v>150</v>
      </c>
      <c r="I219" s="233"/>
      <c r="J219" s="233"/>
      <c r="K219" s="234">
        <f>ROUND(P219*H219,2)</f>
        <v>0</v>
      </c>
      <c r="L219" s="230" t="s">
        <v>132</v>
      </c>
      <c r="M219" s="41"/>
      <c r="N219" s="235" t="s">
        <v>1</v>
      </c>
      <c r="O219" s="199" t="s">
        <v>42</v>
      </c>
      <c r="P219" s="200">
        <f>I219+J219</f>
        <v>0</v>
      </c>
      <c r="Q219" s="200">
        <f>ROUND(I219*H219,2)</f>
        <v>0</v>
      </c>
      <c r="R219" s="200">
        <f>ROUND(J219*H219,2)</f>
        <v>0</v>
      </c>
      <c r="S219" s="88"/>
      <c r="T219" s="201">
        <f>S219*H219</f>
        <v>0</v>
      </c>
      <c r="U219" s="201">
        <v>0</v>
      </c>
      <c r="V219" s="201">
        <f>U219*H219</f>
        <v>0</v>
      </c>
      <c r="W219" s="201">
        <v>0</v>
      </c>
      <c r="X219" s="202">
        <f>W219*H219</f>
        <v>0</v>
      </c>
      <c r="Y219" s="35"/>
      <c r="Z219" s="35"/>
      <c r="AA219" s="35"/>
      <c r="AB219" s="35"/>
      <c r="AC219" s="35"/>
      <c r="AD219" s="35"/>
      <c r="AE219" s="35"/>
      <c r="AR219" s="203" t="s">
        <v>135</v>
      </c>
      <c r="AT219" s="203" t="s">
        <v>347</v>
      </c>
      <c r="AU219" s="203" t="s">
        <v>79</v>
      </c>
      <c r="AY219" s="14" t="s">
        <v>134</v>
      </c>
      <c r="BE219" s="204">
        <f>IF(O219="základní",K219,0)</f>
        <v>0</v>
      </c>
      <c r="BF219" s="204">
        <f>IF(O219="snížená",K219,0)</f>
        <v>0</v>
      </c>
      <c r="BG219" s="204">
        <f>IF(O219="zákl. přenesená",K219,0)</f>
        <v>0</v>
      </c>
      <c r="BH219" s="204">
        <f>IF(O219="sníž. přenesená",K219,0)</f>
        <v>0</v>
      </c>
      <c r="BI219" s="204">
        <f>IF(O219="nulová",K219,0)</f>
        <v>0</v>
      </c>
      <c r="BJ219" s="14" t="s">
        <v>87</v>
      </c>
      <c r="BK219" s="204">
        <f>ROUND(P219*H219,2)</f>
        <v>0</v>
      </c>
      <c r="BL219" s="14" t="s">
        <v>135</v>
      </c>
      <c r="BM219" s="203" t="s">
        <v>544</v>
      </c>
    </row>
    <row r="220" s="2" customFormat="1">
      <c r="A220" s="35"/>
      <c r="B220" s="36"/>
      <c r="C220" s="37"/>
      <c r="D220" s="236" t="s">
        <v>352</v>
      </c>
      <c r="E220" s="37"/>
      <c r="F220" s="237" t="s">
        <v>545</v>
      </c>
      <c r="G220" s="37"/>
      <c r="H220" s="37"/>
      <c r="I220" s="207"/>
      <c r="J220" s="207"/>
      <c r="K220" s="37"/>
      <c r="L220" s="37"/>
      <c r="M220" s="41"/>
      <c r="N220" s="208"/>
      <c r="O220" s="209"/>
      <c r="P220" s="88"/>
      <c r="Q220" s="88"/>
      <c r="R220" s="88"/>
      <c r="S220" s="88"/>
      <c r="T220" s="88"/>
      <c r="U220" s="88"/>
      <c r="V220" s="88"/>
      <c r="W220" s="88"/>
      <c r="X220" s="89"/>
      <c r="Y220" s="35"/>
      <c r="Z220" s="35"/>
      <c r="AA220" s="35"/>
      <c r="AB220" s="35"/>
      <c r="AC220" s="35"/>
      <c r="AD220" s="35"/>
      <c r="AE220" s="35"/>
      <c r="AT220" s="14" t="s">
        <v>352</v>
      </c>
      <c r="AU220" s="14" t="s">
        <v>79</v>
      </c>
    </row>
    <row r="221" s="2" customFormat="1" ht="33" customHeight="1">
      <c r="A221" s="35"/>
      <c r="B221" s="36"/>
      <c r="C221" s="228" t="s">
        <v>546</v>
      </c>
      <c r="D221" s="228" t="s">
        <v>347</v>
      </c>
      <c r="E221" s="229" t="s">
        <v>547</v>
      </c>
      <c r="F221" s="230" t="s">
        <v>548</v>
      </c>
      <c r="G221" s="231" t="s">
        <v>158</v>
      </c>
      <c r="H221" s="232">
        <v>150</v>
      </c>
      <c r="I221" s="233"/>
      <c r="J221" s="233"/>
      <c r="K221" s="234">
        <f>ROUND(P221*H221,2)</f>
        <v>0</v>
      </c>
      <c r="L221" s="230" t="s">
        <v>132</v>
      </c>
      <c r="M221" s="41"/>
      <c r="N221" s="235" t="s">
        <v>1</v>
      </c>
      <c r="O221" s="199" t="s">
        <v>42</v>
      </c>
      <c r="P221" s="200">
        <f>I221+J221</f>
        <v>0</v>
      </c>
      <c r="Q221" s="200">
        <f>ROUND(I221*H221,2)</f>
        <v>0</v>
      </c>
      <c r="R221" s="200">
        <f>ROUND(J221*H221,2)</f>
        <v>0</v>
      </c>
      <c r="S221" s="88"/>
      <c r="T221" s="201">
        <f>S221*H221</f>
        <v>0</v>
      </c>
      <c r="U221" s="201">
        <v>0</v>
      </c>
      <c r="V221" s="201">
        <f>U221*H221</f>
        <v>0</v>
      </c>
      <c r="W221" s="201">
        <v>0</v>
      </c>
      <c r="X221" s="202">
        <f>W221*H221</f>
        <v>0</v>
      </c>
      <c r="Y221" s="35"/>
      <c r="Z221" s="35"/>
      <c r="AA221" s="35"/>
      <c r="AB221" s="35"/>
      <c r="AC221" s="35"/>
      <c r="AD221" s="35"/>
      <c r="AE221" s="35"/>
      <c r="AR221" s="203" t="s">
        <v>135</v>
      </c>
      <c r="AT221" s="203" t="s">
        <v>347</v>
      </c>
      <c r="AU221" s="203" t="s">
        <v>79</v>
      </c>
      <c r="AY221" s="14" t="s">
        <v>134</v>
      </c>
      <c r="BE221" s="204">
        <f>IF(O221="základní",K221,0)</f>
        <v>0</v>
      </c>
      <c r="BF221" s="204">
        <f>IF(O221="snížená",K221,0)</f>
        <v>0</v>
      </c>
      <c r="BG221" s="204">
        <f>IF(O221="zákl. přenesená",K221,0)</f>
        <v>0</v>
      </c>
      <c r="BH221" s="204">
        <f>IF(O221="sníž. přenesená",K221,0)</f>
        <v>0</v>
      </c>
      <c r="BI221" s="204">
        <f>IF(O221="nulová",K221,0)</f>
        <v>0</v>
      </c>
      <c r="BJ221" s="14" t="s">
        <v>87</v>
      </c>
      <c r="BK221" s="204">
        <f>ROUND(P221*H221,2)</f>
        <v>0</v>
      </c>
      <c r="BL221" s="14" t="s">
        <v>135</v>
      </c>
      <c r="BM221" s="203" t="s">
        <v>549</v>
      </c>
    </row>
    <row r="222" s="2" customFormat="1">
      <c r="A222" s="35"/>
      <c r="B222" s="36"/>
      <c r="C222" s="37"/>
      <c r="D222" s="236" t="s">
        <v>352</v>
      </c>
      <c r="E222" s="37"/>
      <c r="F222" s="237" t="s">
        <v>550</v>
      </c>
      <c r="G222" s="37"/>
      <c r="H222" s="37"/>
      <c r="I222" s="207"/>
      <c r="J222" s="207"/>
      <c r="K222" s="37"/>
      <c r="L222" s="37"/>
      <c r="M222" s="41"/>
      <c r="N222" s="208"/>
      <c r="O222" s="209"/>
      <c r="P222" s="88"/>
      <c r="Q222" s="88"/>
      <c r="R222" s="88"/>
      <c r="S222" s="88"/>
      <c r="T222" s="88"/>
      <c r="U222" s="88"/>
      <c r="V222" s="88"/>
      <c r="W222" s="88"/>
      <c r="X222" s="89"/>
      <c r="Y222" s="35"/>
      <c r="Z222" s="35"/>
      <c r="AA222" s="35"/>
      <c r="AB222" s="35"/>
      <c r="AC222" s="35"/>
      <c r="AD222" s="35"/>
      <c r="AE222" s="35"/>
      <c r="AT222" s="14" t="s">
        <v>352</v>
      </c>
      <c r="AU222" s="14" t="s">
        <v>79</v>
      </c>
    </row>
    <row r="223" s="2" customFormat="1" ht="24.15" customHeight="1">
      <c r="A223" s="35"/>
      <c r="B223" s="36"/>
      <c r="C223" s="228" t="s">
        <v>551</v>
      </c>
      <c r="D223" s="228" t="s">
        <v>347</v>
      </c>
      <c r="E223" s="229" t="s">
        <v>552</v>
      </c>
      <c r="F223" s="230" t="s">
        <v>553</v>
      </c>
      <c r="G223" s="231" t="s">
        <v>143</v>
      </c>
      <c r="H223" s="232">
        <v>20</v>
      </c>
      <c r="I223" s="233"/>
      <c r="J223" s="233"/>
      <c r="K223" s="234">
        <f>ROUND(P223*H223,2)</f>
        <v>0</v>
      </c>
      <c r="L223" s="230" t="s">
        <v>132</v>
      </c>
      <c r="M223" s="41"/>
      <c r="N223" s="235" t="s">
        <v>1</v>
      </c>
      <c r="O223" s="199" t="s">
        <v>42</v>
      </c>
      <c r="P223" s="200">
        <f>I223+J223</f>
        <v>0</v>
      </c>
      <c r="Q223" s="200">
        <f>ROUND(I223*H223,2)</f>
        <v>0</v>
      </c>
      <c r="R223" s="200">
        <f>ROUND(J223*H223,2)</f>
        <v>0</v>
      </c>
      <c r="S223" s="88"/>
      <c r="T223" s="201">
        <f>S223*H223</f>
        <v>0</v>
      </c>
      <c r="U223" s="201">
        <v>0</v>
      </c>
      <c r="V223" s="201">
        <f>U223*H223</f>
        <v>0</v>
      </c>
      <c r="W223" s="201">
        <v>0</v>
      </c>
      <c r="X223" s="202">
        <f>W223*H223</f>
        <v>0</v>
      </c>
      <c r="Y223" s="35"/>
      <c r="Z223" s="35"/>
      <c r="AA223" s="35"/>
      <c r="AB223" s="35"/>
      <c r="AC223" s="35"/>
      <c r="AD223" s="35"/>
      <c r="AE223" s="35"/>
      <c r="AR223" s="203" t="s">
        <v>135</v>
      </c>
      <c r="AT223" s="203" t="s">
        <v>347</v>
      </c>
      <c r="AU223" s="203" t="s">
        <v>79</v>
      </c>
      <c r="AY223" s="14" t="s">
        <v>134</v>
      </c>
      <c r="BE223" s="204">
        <f>IF(O223="základní",K223,0)</f>
        <v>0</v>
      </c>
      <c r="BF223" s="204">
        <f>IF(O223="snížená",K223,0)</f>
        <v>0</v>
      </c>
      <c r="BG223" s="204">
        <f>IF(O223="zákl. přenesená",K223,0)</f>
        <v>0</v>
      </c>
      <c r="BH223" s="204">
        <f>IF(O223="sníž. přenesená",K223,0)</f>
        <v>0</v>
      </c>
      <c r="BI223" s="204">
        <f>IF(O223="nulová",K223,0)</f>
        <v>0</v>
      </c>
      <c r="BJ223" s="14" t="s">
        <v>87</v>
      </c>
      <c r="BK223" s="204">
        <f>ROUND(P223*H223,2)</f>
        <v>0</v>
      </c>
      <c r="BL223" s="14" t="s">
        <v>135</v>
      </c>
      <c r="BM223" s="203" t="s">
        <v>554</v>
      </c>
    </row>
    <row r="224" s="2" customFormat="1">
      <c r="A224" s="35"/>
      <c r="B224" s="36"/>
      <c r="C224" s="37"/>
      <c r="D224" s="236" t="s">
        <v>352</v>
      </c>
      <c r="E224" s="37"/>
      <c r="F224" s="237" t="s">
        <v>555</v>
      </c>
      <c r="G224" s="37"/>
      <c r="H224" s="37"/>
      <c r="I224" s="207"/>
      <c r="J224" s="207"/>
      <c r="K224" s="37"/>
      <c r="L224" s="37"/>
      <c r="M224" s="41"/>
      <c r="N224" s="208"/>
      <c r="O224" s="209"/>
      <c r="P224" s="88"/>
      <c r="Q224" s="88"/>
      <c r="R224" s="88"/>
      <c r="S224" s="88"/>
      <c r="T224" s="88"/>
      <c r="U224" s="88"/>
      <c r="V224" s="88"/>
      <c r="W224" s="88"/>
      <c r="X224" s="89"/>
      <c r="Y224" s="35"/>
      <c r="Z224" s="35"/>
      <c r="AA224" s="35"/>
      <c r="AB224" s="35"/>
      <c r="AC224" s="35"/>
      <c r="AD224" s="35"/>
      <c r="AE224" s="35"/>
      <c r="AT224" s="14" t="s">
        <v>352</v>
      </c>
      <c r="AU224" s="14" t="s">
        <v>79</v>
      </c>
    </row>
    <row r="225" s="2" customFormat="1" ht="24.15" customHeight="1">
      <c r="A225" s="35"/>
      <c r="B225" s="36"/>
      <c r="C225" s="228" t="s">
        <v>556</v>
      </c>
      <c r="D225" s="228" t="s">
        <v>347</v>
      </c>
      <c r="E225" s="229" t="s">
        <v>557</v>
      </c>
      <c r="F225" s="230" t="s">
        <v>558</v>
      </c>
      <c r="G225" s="231" t="s">
        <v>143</v>
      </c>
      <c r="H225" s="232">
        <v>20</v>
      </c>
      <c r="I225" s="233"/>
      <c r="J225" s="233"/>
      <c r="K225" s="234">
        <f>ROUND(P225*H225,2)</f>
        <v>0</v>
      </c>
      <c r="L225" s="230" t="s">
        <v>132</v>
      </c>
      <c r="M225" s="41"/>
      <c r="N225" s="235" t="s">
        <v>1</v>
      </c>
      <c r="O225" s="199" t="s">
        <v>42</v>
      </c>
      <c r="P225" s="200">
        <f>I225+J225</f>
        <v>0</v>
      </c>
      <c r="Q225" s="200">
        <f>ROUND(I225*H225,2)</f>
        <v>0</v>
      </c>
      <c r="R225" s="200">
        <f>ROUND(J225*H225,2)</f>
        <v>0</v>
      </c>
      <c r="S225" s="88"/>
      <c r="T225" s="201">
        <f>S225*H225</f>
        <v>0</v>
      </c>
      <c r="U225" s="201">
        <v>0</v>
      </c>
      <c r="V225" s="201">
        <f>U225*H225</f>
        <v>0</v>
      </c>
      <c r="W225" s="201">
        <v>0</v>
      </c>
      <c r="X225" s="202">
        <f>W225*H225</f>
        <v>0</v>
      </c>
      <c r="Y225" s="35"/>
      <c r="Z225" s="35"/>
      <c r="AA225" s="35"/>
      <c r="AB225" s="35"/>
      <c r="AC225" s="35"/>
      <c r="AD225" s="35"/>
      <c r="AE225" s="35"/>
      <c r="AR225" s="203" t="s">
        <v>135</v>
      </c>
      <c r="AT225" s="203" t="s">
        <v>347</v>
      </c>
      <c r="AU225" s="203" t="s">
        <v>79</v>
      </c>
      <c r="AY225" s="14" t="s">
        <v>134</v>
      </c>
      <c r="BE225" s="204">
        <f>IF(O225="základní",K225,0)</f>
        <v>0</v>
      </c>
      <c r="BF225" s="204">
        <f>IF(O225="snížená",K225,0)</f>
        <v>0</v>
      </c>
      <c r="BG225" s="204">
        <f>IF(O225="zákl. přenesená",K225,0)</f>
        <v>0</v>
      </c>
      <c r="BH225" s="204">
        <f>IF(O225="sníž. přenesená",K225,0)</f>
        <v>0</v>
      </c>
      <c r="BI225" s="204">
        <f>IF(O225="nulová",K225,0)</f>
        <v>0</v>
      </c>
      <c r="BJ225" s="14" t="s">
        <v>87</v>
      </c>
      <c r="BK225" s="204">
        <f>ROUND(P225*H225,2)</f>
        <v>0</v>
      </c>
      <c r="BL225" s="14" t="s">
        <v>135</v>
      </c>
      <c r="BM225" s="203" t="s">
        <v>559</v>
      </c>
    </row>
    <row r="226" s="2" customFormat="1">
      <c r="A226" s="35"/>
      <c r="B226" s="36"/>
      <c r="C226" s="37"/>
      <c r="D226" s="236" t="s">
        <v>352</v>
      </c>
      <c r="E226" s="37"/>
      <c r="F226" s="237" t="s">
        <v>560</v>
      </c>
      <c r="G226" s="37"/>
      <c r="H226" s="37"/>
      <c r="I226" s="207"/>
      <c r="J226" s="207"/>
      <c r="K226" s="37"/>
      <c r="L226" s="37"/>
      <c r="M226" s="41"/>
      <c r="N226" s="208"/>
      <c r="O226" s="209"/>
      <c r="P226" s="88"/>
      <c r="Q226" s="88"/>
      <c r="R226" s="88"/>
      <c r="S226" s="88"/>
      <c r="T226" s="88"/>
      <c r="U226" s="88"/>
      <c r="V226" s="88"/>
      <c r="W226" s="88"/>
      <c r="X226" s="89"/>
      <c r="Y226" s="35"/>
      <c r="Z226" s="35"/>
      <c r="AA226" s="35"/>
      <c r="AB226" s="35"/>
      <c r="AC226" s="35"/>
      <c r="AD226" s="35"/>
      <c r="AE226" s="35"/>
      <c r="AT226" s="14" t="s">
        <v>352</v>
      </c>
      <c r="AU226" s="14" t="s">
        <v>79</v>
      </c>
    </row>
    <row r="227" s="2" customFormat="1" ht="24.15" customHeight="1">
      <c r="A227" s="35"/>
      <c r="B227" s="36"/>
      <c r="C227" s="228" t="s">
        <v>561</v>
      </c>
      <c r="D227" s="228" t="s">
        <v>347</v>
      </c>
      <c r="E227" s="229" t="s">
        <v>562</v>
      </c>
      <c r="F227" s="230" t="s">
        <v>563</v>
      </c>
      <c r="G227" s="231" t="s">
        <v>143</v>
      </c>
      <c r="H227" s="232">
        <v>20</v>
      </c>
      <c r="I227" s="233"/>
      <c r="J227" s="233"/>
      <c r="K227" s="234">
        <f>ROUND(P227*H227,2)</f>
        <v>0</v>
      </c>
      <c r="L227" s="230" t="s">
        <v>132</v>
      </c>
      <c r="M227" s="41"/>
      <c r="N227" s="235" t="s">
        <v>1</v>
      </c>
      <c r="O227" s="199" t="s">
        <v>42</v>
      </c>
      <c r="P227" s="200">
        <f>I227+J227</f>
        <v>0</v>
      </c>
      <c r="Q227" s="200">
        <f>ROUND(I227*H227,2)</f>
        <v>0</v>
      </c>
      <c r="R227" s="200">
        <f>ROUND(J227*H227,2)</f>
        <v>0</v>
      </c>
      <c r="S227" s="88"/>
      <c r="T227" s="201">
        <f>S227*H227</f>
        <v>0</v>
      </c>
      <c r="U227" s="201">
        <v>0</v>
      </c>
      <c r="V227" s="201">
        <f>U227*H227</f>
        <v>0</v>
      </c>
      <c r="W227" s="201">
        <v>0</v>
      </c>
      <c r="X227" s="202">
        <f>W227*H227</f>
        <v>0</v>
      </c>
      <c r="Y227" s="35"/>
      <c r="Z227" s="35"/>
      <c r="AA227" s="35"/>
      <c r="AB227" s="35"/>
      <c r="AC227" s="35"/>
      <c r="AD227" s="35"/>
      <c r="AE227" s="35"/>
      <c r="AR227" s="203" t="s">
        <v>135</v>
      </c>
      <c r="AT227" s="203" t="s">
        <v>347</v>
      </c>
      <c r="AU227" s="203" t="s">
        <v>79</v>
      </c>
      <c r="AY227" s="14" t="s">
        <v>134</v>
      </c>
      <c r="BE227" s="204">
        <f>IF(O227="základní",K227,0)</f>
        <v>0</v>
      </c>
      <c r="BF227" s="204">
        <f>IF(O227="snížená",K227,0)</f>
        <v>0</v>
      </c>
      <c r="BG227" s="204">
        <f>IF(O227="zákl. přenesená",K227,0)</f>
        <v>0</v>
      </c>
      <c r="BH227" s="204">
        <f>IF(O227="sníž. přenesená",K227,0)</f>
        <v>0</v>
      </c>
      <c r="BI227" s="204">
        <f>IF(O227="nulová",K227,0)</f>
        <v>0</v>
      </c>
      <c r="BJ227" s="14" t="s">
        <v>87</v>
      </c>
      <c r="BK227" s="204">
        <f>ROUND(P227*H227,2)</f>
        <v>0</v>
      </c>
      <c r="BL227" s="14" t="s">
        <v>135</v>
      </c>
      <c r="BM227" s="203" t="s">
        <v>564</v>
      </c>
    </row>
    <row r="228" s="2" customFormat="1">
      <c r="A228" s="35"/>
      <c r="B228" s="36"/>
      <c r="C228" s="37"/>
      <c r="D228" s="236" t="s">
        <v>352</v>
      </c>
      <c r="E228" s="37"/>
      <c r="F228" s="237" t="s">
        <v>565</v>
      </c>
      <c r="G228" s="37"/>
      <c r="H228" s="37"/>
      <c r="I228" s="207"/>
      <c r="J228" s="207"/>
      <c r="K228" s="37"/>
      <c r="L228" s="37"/>
      <c r="M228" s="41"/>
      <c r="N228" s="208"/>
      <c r="O228" s="209"/>
      <c r="P228" s="88"/>
      <c r="Q228" s="88"/>
      <c r="R228" s="88"/>
      <c r="S228" s="88"/>
      <c r="T228" s="88"/>
      <c r="U228" s="88"/>
      <c r="V228" s="88"/>
      <c r="W228" s="88"/>
      <c r="X228" s="89"/>
      <c r="Y228" s="35"/>
      <c r="Z228" s="35"/>
      <c r="AA228" s="35"/>
      <c r="AB228" s="35"/>
      <c r="AC228" s="35"/>
      <c r="AD228" s="35"/>
      <c r="AE228" s="35"/>
      <c r="AT228" s="14" t="s">
        <v>352</v>
      </c>
      <c r="AU228" s="14" t="s">
        <v>79</v>
      </c>
    </row>
    <row r="229" s="2" customFormat="1" ht="24.15" customHeight="1">
      <c r="A229" s="35"/>
      <c r="B229" s="36"/>
      <c r="C229" s="228" t="s">
        <v>566</v>
      </c>
      <c r="D229" s="228" t="s">
        <v>347</v>
      </c>
      <c r="E229" s="229" t="s">
        <v>567</v>
      </c>
      <c r="F229" s="230" t="s">
        <v>568</v>
      </c>
      <c r="G229" s="231" t="s">
        <v>158</v>
      </c>
      <c r="H229" s="232">
        <v>1000</v>
      </c>
      <c r="I229" s="233"/>
      <c r="J229" s="233"/>
      <c r="K229" s="234">
        <f>ROUND(P229*H229,2)</f>
        <v>0</v>
      </c>
      <c r="L229" s="230" t="s">
        <v>132</v>
      </c>
      <c r="M229" s="41"/>
      <c r="N229" s="235" t="s">
        <v>1</v>
      </c>
      <c r="O229" s="199" t="s">
        <v>42</v>
      </c>
      <c r="P229" s="200">
        <f>I229+J229</f>
        <v>0</v>
      </c>
      <c r="Q229" s="200">
        <f>ROUND(I229*H229,2)</f>
        <v>0</v>
      </c>
      <c r="R229" s="200">
        <f>ROUND(J229*H229,2)</f>
        <v>0</v>
      </c>
      <c r="S229" s="88"/>
      <c r="T229" s="201">
        <f>S229*H229</f>
        <v>0</v>
      </c>
      <c r="U229" s="201">
        <v>0</v>
      </c>
      <c r="V229" s="201">
        <f>U229*H229</f>
        <v>0</v>
      </c>
      <c r="W229" s="201">
        <v>0</v>
      </c>
      <c r="X229" s="202">
        <f>W229*H229</f>
        <v>0</v>
      </c>
      <c r="Y229" s="35"/>
      <c r="Z229" s="35"/>
      <c r="AA229" s="35"/>
      <c r="AB229" s="35"/>
      <c r="AC229" s="35"/>
      <c r="AD229" s="35"/>
      <c r="AE229" s="35"/>
      <c r="AR229" s="203" t="s">
        <v>135</v>
      </c>
      <c r="AT229" s="203" t="s">
        <v>347</v>
      </c>
      <c r="AU229" s="203" t="s">
        <v>79</v>
      </c>
      <c r="AY229" s="14" t="s">
        <v>134</v>
      </c>
      <c r="BE229" s="204">
        <f>IF(O229="základní",K229,0)</f>
        <v>0</v>
      </c>
      <c r="BF229" s="204">
        <f>IF(O229="snížená",K229,0)</f>
        <v>0</v>
      </c>
      <c r="BG229" s="204">
        <f>IF(O229="zákl. přenesená",K229,0)</f>
        <v>0</v>
      </c>
      <c r="BH229" s="204">
        <f>IF(O229="sníž. přenesená",K229,0)</f>
        <v>0</v>
      </c>
      <c r="BI229" s="204">
        <f>IF(O229="nulová",K229,0)</f>
        <v>0</v>
      </c>
      <c r="BJ229" s="14" t="s">
        <v>87</v>
      </c>
      <c r="BK229" s="204">
        <f>ROUND(P229*H229,2)</f>
        <v>0</v>
      </c>
      <c r="BL229" s="14" t="s">
        <v>135</v>
      </c>
      <c r="BM229" s="203" t="s">
        <v>569</v>
      </c>
    </row>
    <row r="230" s="2" customFormat="1">
      <c r="A230" s="35"/>
      <c r="B230" s="36"/>
      <c r="C230" s="37"/>
      <c r="D230" s="236" t="s">
        <v>352</v>
      </c>
      <c r="E230" s="37"/>
      <c r="F230" s="237" t="s">
        <v>570</v>
      </c>
      <c r="G230" s="37"/>
      <c r="H230" s="37"/>
      <c r="I230" s="207"/>
      <c r="J230" s="207"/>
      <c r="K230" s="37"/>
      <c r="L230" s="37"/>
      <c r="M230" s="41"/>
      <c r="N230" s="208"/>
      <c r="O230" s="209"/>
      <c r="P230" s="88"/>
      <c r="Q230" s="88"/>
      <c r="R230" s="88"/>
      <c r="S230" s="88"/>
      <c r="T230" s="88"/>
      <c r="U230" s="88"/>
      <c r="V230" s="88"/>
      <c r="W230" s="88"/>
      <c r="X230" s="89"/>
      <c r="Y230" s="35"/>
      <c r="Z230" s="35"/>
      <c r="AA230" s="35"/>
      <c r="AB230" s="35"/>
      <c r="AC230" s="35"/>
      <c r="AD230" s="35"/>
      <c r="AE230" s="35"/>
      <c r="AT230" s="14" t="s">
        <v>352</v>
      </c>
      <c r="AU230" s="14" t="s">
        <v>79</v>
      </c>
    </row>
    <row r="231" s="2" customFormat="1" ht="24.15" customHeight="1">
      <c r="A231" s="35"/>
      <c r="B231" s="36"/>
      <c r="C231" s="228" t="s">
        <v>571</v>
      </c>
      <c r="D231" s="228" t="s">
        <v>347</v>
      </c>
      <c r="E231" s="229" t="s">
        <v>572</v>
      </c>
      <c r="F231" s="230" t="s">
        <v>573</v>
      </c>
      <c r="G231" s="231" t="s">
        <v>158</v>
      </c>
      <c r="H231" s="232">
        <v>1000</v>
      </c>
      <c r="I231" s="233"/>
      <c r="J231" s="233"/>
      <c r="K231" s="234">
        <f>ROUND(P231*H231,2)</f>
        <v>0</v>
      </c>
      <c r="L231" s="230" t="s">
        <v>132</v>
      </c>
      <c r="M231" s="41"/>
      <c r="N231" s="235" t="s">
        <v>1</v>
      </c>
      <c r="O231" s="199" t="s">
        <v>42</v>
      </c>
      <c r="P231" s="200">
        <f>I231+J231</f>
        <v>0</v>
      </c>
      <c r="Q231" s="200">
        <f>ROUND(I231*H231,2)</f>
        <v>0</v>
      </c>
      <c r="R231" s="200">
        <f>ROUND(J231*H231,2)</f>
        <v>0</v>
      </c>
      <c r="S231" s="88"/>
      <c r="T231" s="201">
        <f>S231*H231</f>
        <v>0</v>
      </c>
      <c r="U231" s="201">
        <v>0</v>
      </c>
      <c r="V231" s="201">
        <f>U231*H231</f>
        <v>0</v>
      </c>
      <c r="W231" s="201">
        <v>0</v>
      </c>
      <c r="X231" s="202">
        <f>W231*H231</f>
        <v>0</v>
      </c>
      <c r="Y231" s="35"/>
      <c r="Z231" s="35"/>
      <c r="AA231" s="35"/>
      <c r="AB231" s="35"/>
      <c r="AC231" s="35"/>
      <c r="AD231" s="35"/>
      <c r="AE231" s="35"/>
      <c r="AR231" s="203" t="s">
        <v>135</v>
      </c>
      <c r="AT231" s="203" t="s">
        <v>347</v>
      </c>
      <c r="AU231" s="203" t="s">
        <v>79</v>
      </c>
      <c r="AY231" s="14" t="s">
        <v>134</v>
      </c>
      <c r="BE231" s="204">
        <f>IF(O231="základní",K231,0)</f>
        <v>0</v>
      </c>
      <c r="BF231" s="204">
        <f>IF(O231="snížená",K231,0)</f>
        <v>0</v>
      </c>
      <c r="BG231" s="204">
        <f>IF(O231="zákl. přenesená",K231,0)</f>
        <v>0</v>
      </c>
      <c r="BH231" s="204">
        <f>IF(O231="sníž. přenesená",K231,0)</f>
        <v>0</v>
      </c>
      <c r="BI231" s="204">
        <f>IF(O231="nulová",K231,0)</f>
        <v>0</v>
      </c>
      <c r="BJ231" s="14" t="s">
        <v>87</v>
      </c>
      <c r="BK231" s="204">
        <f>ROUND(P231*H231,2)</f>
        <v>0</v>
      </c>
      <c r="BL231" s="14" t="s">
        <v>135</v>
      </c>
      <c r="BM231" s="203" t="s">
        <v>574</v>
      </c>
    </row>
    <row r="232" s="2" customFormat="1">
      <c r="A232" s="35"/>
      <c r="B232" s="36"/>
      <c r="C232" s="37"/>
      <c r="D232" s="236" t="s">
        <v>352</v>
      </c>
      <c r="E232" s="37"/>
      <c r="F232" s="237" t="s">
        <v>575</v>
      </c>
      <c r="G232" s="37"/>
      <c r="H232" s="37"/>
      <c r="I232" s="207"/>
      <c r="J232" s="207"/>
      <c r="K232" s="37"/>
      <c r="L232" s="37"/>
      <c r="M232" s="41"/>
      <c r="N232" s="208"/>
      <c r="O232" s="209"/>
      <c r="P232" s="88"/>
      <c r="Q232" s="88"/>
      <c r="R232" s="88"/>
      <c r="S232" s="88"/>
      <c r="T232" s="88"/>
      <c r="U232" s="88"/>
      <c r="V232" s="88"/>
      <c r="W232" s="88"/>
      <c r="X232" s="89"/>
      <c r="Y232" s="35"/>
      <c r="Z232" s="35"/>
      <c r="AA232" s="35"/>
      <c r="AB232" s="35"/>
      <c r="AC232" s="35"/>
      <c r="AD232" s="35"/>
      <c r="AE232" s="35"/>
      <c r="AT232" s="14" t="s">
        <v>352</v>
      </c>
      <c r="AU232" s="14" t="s">
        <v>79</v>
      </c>
    </row>
    <row r="233" s="2" customFormat="1" ht="24.15" customHeight="1">
      <c r="A233" s="35"/>
      <c r="B233" s="36"/>
      <c r="C233" s="228" t="s">
        <v>576</v>
      </c>
      <c r="D233" s="228" t="s">
        <v>347</v>
      </c>
      <c r="E233" s="229" t="s">
        <v>577</v>
      </c>
      <c r="F233" s="230" t="s">
        <v>578</v>
      </c>
      <c r="G233" s="231" t="s">
        <v>158</v>
      </c>
      <c r="H233" s="232">
        <v>20</v>
      </c>
      <c r="I233" s="233"/>
      <c r="J233" s="233"/>
      <c r="K233" s="234">
        <f>ROUND(P233*H233,2)</f>
        <v>0</v>
      </c>
      <c r="L233" s="230" t="s">
        <v>132</v>
      </c>
      <c r="M233" s="41"/>
      <c r="N233" s="235" t="s">
        <v>1</v>
      </c>
      <c r="O233" s="199" t="s">
        <v>42</v>
      </c>
      <c r="P233" s="200">
        <f>I233+J233</f>
        <v>0</v>
      </c>
      <c r="Q233" s="200">
        <f>ROUND(I233*H233,2)</f>
        <v>0</v>
      </c>
      <c r="R233" s="200">
        <f>ROUND(J233*H233,2)</f>
        <v>0</v>
      </c>
      <c r="S233" s="88"/>
      <c r="T233" s="201">
        <f>S233*H233</f>
        <v>0</v>
      </c>
      <c r="U233" s="201">
        <v>0</v>
      </c>
      <c r="V233" s="201">
        <f>U233*H233</f>
        <v>0</v>
      </c>
      <c r="W233" s="201">
        <v>0</v>
      </c>
      <c r="X233" s="202">
        <f>W233*H233</f>
        <v>0</v>
      </c>
      <c r="Y233" s="35"/>
      <c r="Z233" s="35"/>
      <c r="AA233" s="35"/>
      <c r="AB233" s="35"/>
      <c r="AC233" s="35"/>
      <c r="AD233" s="35"/>
      <c r="AE233" s="35"/>
      <c r="AR233" s="203" t="s">
        <v>135</v>
      </c>
      <c r="AT233" s="203" t="s">
        <v>347</v>
      </c>
      <c r="AU233" s="203" t="s">
        <v>79</v>
      </c>
      <c r="AY233" s="14" t="s">
        <v>134</v>
      </c>
      <c r="BE233" s="204">
        <f>IF(O233="základní",K233,0)</f>
        <v>0</v>
      </c>
      <c r="BF233" s="204">
        <f>IF(O233="snížená",K233,0)</f>
        <v>0</v>
      </c>
      <c r="BG233" s="204">
        <f>IF(O233="zákl. přenesená",K233,0)</f>
        <v>0</v>
      </c>
      <c r="BH233" s="204">
        <f>IF(O233="sníž. přenesená",K233,0)</f>
        <v>0</v>
      </c>
      <c r="BI233" s="204">
        <f>IF(O233="nulová",K233,0)</f>
        <v>0</v>
      </c>
      <c r="BJ233" s="14" t="s">
        <v>87</v>
      </c>
      <c r="BK233" s="204">
        <f>ROUND(P233*H233,2)</f>
        <v>0</v>
      </c>
      <c r="BL233" s="14" t="s">
        <v>135</v>
      </c>
      <c r="BM233" s="203" t="s">
        <v>579</v>
      </c>
    </row>
    <row r="234" s="2" customFormat="1">
      <c r="A234" s="35"/>
      <c r="B234" s="36"/>
      <c r="C234" s="37"/>
      <c r="D234" s="236" t="s">
        <v>352</v>
      </c>
      <c r="E234" s="37"/>
      <c r="F234" s="237" t="s">
        <v>580</v>
      </c>
      <c r="G234" s="37"/>
      <c r="H234" s="37"/>
      <c r="I234" s="207"/>
      <c r="J234" s="207"/>
      <c r="K234" s="37"/>
      <c r="L234" s="37"/>
      <c r="M234" s="41"/>
      <c r="N234" s="208"/>
      <c r="O234" s="209"/>
      <c r="P234" s="88"/>
      <c r="Q234" s="88"/>
      <c r="R234" s="88"/>
      <c r="S234" s="88"/>
      <c r="T234" s="88"/>
      <c r="U234" s="88"/>
      <c r="V234" s="88"/>
      <c r="W234" s="88"/>
      <c r="X234" s="89"/>
      <c r="Y234" s="35"/>
      <c r="Z234" s="35"/>
      <c r="AA234" s="35"/>
      <c r="AB234" s="35"/>
      <c r="AC234" s="35"/>
      <c r="AD234" s="35"/>
      <c r="AE234" s="35"/>
      <c r="AT234" s="14" t="s">
        <v>352</v>
      </c>
      <c r="AU234" s="14" t="s">
        <v>79</v>
      </c>
    </row>
    <row r="235" s="2" customFormat="1" ht="24.15" customHeight="1">
      <c r="A235" s="35"/>
      <c r="B235" s="36"/>
      <c r="C235" s="228" t="s">
        <v>581</v>
      </c>
      <c r="D235" s="228" t="s">
        <v>347</v>
      </c>
      <c r="E235" s="229" t="s">
        <v>582</v>
      </c>
      <c r="F235" s="230" t="s">
        <v>583</v>
      </c>
      <c r="G235" s="231" t="s">
        <v>158</v>
      </c>
      <c r="H235" s="232">
        <v>20</v>
      </c>
      <c r="I235" s="233"/>
      <c r="J235" s="233"/>
      <c r="K235" s="234">
        <f>ROUND(P235*H235,2)</f>
        <v>0</v>
      </c>
      <c r="L235" s="230" t="s">
        <v>132</v>
      </c>
      <c r="M235" s="41"/>
      <c r="N235" s="235" t="s">
        <v>1</v>
      </c>
      <c r="O235" s="199" t="s">
        <v>42</v>
      </c>
      <c r="P235" s="200">
        <f>I235+J235</f>
        <v>0</v>
      </c>
      <c r="Q235" s="200">
        <f>ROUND(I235*H235,2)</f>
        <v>0</v>
      </c>
      <c r="R235" s="200">
        <f>ROUND(J235*H235,2)</f>
        <v>0</v>
      </c>
      <c r="S235" s="88"/>
      <c r="T235" s="201">
        <f>S235*H235</f>
        <v>0</v>
      </c>
      <c r="U235" s="201">
        <v>0</v>
      </c>
      <c r="V235" s="201">
        <f>U235*H235</f>
        <v>0</v>
      </c>
      <c r="W235" s="201">
        <v>0</v>
      </c>
      <c r="X235" s="202">
        <f>W235*H235</f>
        <v>0</v>
      </c>
      <c r="Y235" s="35"/>
      <c r="Z235" s="35"/>
      <c r="AA235" s="35"/>
      <c r="AB235" s="35"/>
      <c r="AC235" s="35"/>
      <c r="AD235" s="35"/>
      <c r="AE235" s="35"/>
      <c r="AR235" s="203" t="s">
        <v>135</v>
      </c>
      <c r="AT235" s="203" t="s">
        <v>347</v>
      </c>
      <c r="AU235" s="203" t="s">
        <v>79</v>
      </c>
      <c r="AY235" s="14" t="s">
        <v>134</v>
      </c>
      <c r="BE235" s="204">
        <f>IF(O235="základní",K235,0)</f>
        <v>0</v>
      </c>
      <c r="BF235" s="204">
        <f>IF(O235="snížená",K235,0)</f>
        <v>0</v>
      </c>
      <c r="BG235" s="204">
        <f>IF(O235="zákl. přenesená",K235,0)</f>
        <v>0</v>
      </c>
      <c r="BH235" s="204">
        <f>IF(O235="sníž. přenesená",K235,0)</f>
        <v>0</v>
      </c>
      <c r="BI235" s="204">
        <f>IF(O235="nulová",K235,0)</f>
        <v>0</v>
      </c>
      <c r="BJ235" s="14" t="s">
        <v>87</v>
      </c>
      <c r="BK235" s="204">
        <f>ROUND(P235*H235,2)</f>
        <v>0</v>
      </c>
      <c r="BL235" s="14" t="s">
        <v>135</v>
      </c>
      <c r="BM235" s="203" t="s">
        <v>584</v>
      </c>
    </row>
    <row r="236" s="2" customFormat="1">
      <c r="A236" s="35"/>
      <c r="B236" s="36"/>
      <c r="C236" s="37"/>
      <c r="D236" s="236" t="s">
        <v>352</v>
      </c>
      <c r="E236" s="37"/>
      <c r="F236" s="237" t="s">
        <v>585</v>
      </c>
      <c r="G236" s="37"/>
      <c r="H236" s="37"/>
      <c r="I236" s="207"/>
      <c r="J236" s="207"/>
      <c r="K236" s="37"/>
      <c r="L236" s="37"/>
      <c r="M236" s="41"/>
      <c r="N236" s="208"/>
      <c r="O236" s="209"/>
      <c r="P236" s="88"/>
      <c r="Q236" s="88"/>
      <c r="R236" s="88"/>
      <c r="S236" s="88"/>
      <c r="T236" s="88"/>
      <c r="U236" s="88"/>
      <c r="V236" s="88"/>
      <c r="W236" s="88"/>
      <c r="X236" s="89"/>
      <c r="Y236" s="35"/>
      <c r="Z236" s="35"/>
      <c r="AA236" s="35"/>
      <c r="AB236" s="35"/>
      <c r="AC236" s="35"/>
      <c r="AD236" s="35"/>
      <c r="AE236" s="35"/>
      <c r="AT236" s="14" t="s">
        <v>352</v>
      </c>
      <c r="AU236" s="14" t="s">
        <v>79</v>
      </c>
    </row>
    <row r="237" s="2" customFormat="1" ht="24.15" customHeight="1">
      <c r="A237" s="35"/>
      <c r="B237" s="36"/>
      <c r="C237" s="228" t="s">
        <v>586</v>
      </c>
      <c r="D237" s="228" t="s">
        <v>347</v>
      </c>
      <c r="E237" s="229" t="s">
        <v>587</v>
      </c>
      <c r="F237" s="230" t="s">
        <v>588</v>
      </c>
      <c r="G237" s="231" t="s">
        <v>158</v>
      </c>
      <c r="H237" s="232">
        <v>10</v>
      </c>
      <c r="I237" s="233"/>
      <c r="J237" s="233"/>
      <c r="K237" s="234">
        <f>ROUND(P237*H237,2)</f>
        <v>0</v>
      </c>
      <c r="L237" s="230" t="s">
        <v>132</v>
      </c>
      <c r="M237" s="41"/>
      <c r="N237" s="235" t="s">
        <v>1</v>
      </c>
      <c r="O237" s="199" t="s">
        <v>42</v>
      </c>
      <c r="P237" s="200">
        <f>I237+J237</f>
        <v>0</v>
      </c>
      <c r="Q237" s="200">
        <f>ROUND(I237*H237,2)</f>
        <v>0</v>
      </c>
      <c r="R237" s="200">
        <f>ROUND(J237*H237,2)</f>
        <v>0</v>
      </c>
      <c r="S237" s="88"/>
      <c r="T237" s="201">
        <f>S237*H237</f>
        <v>0</v>
      </c>
      <c r="U237" s="201">
        <v>0</v>
      </c>
      <c r="V237" s="201">
        <f>U237*H237</f>
        <v>0</v>
      </c>
      <c r="W237" s="201">
        <v>0</v>
      </c>
      <c r="X237" s="202">
        <f>W237*H237</f>
        <v>0</v>
      </c>
      <c r="Y237" s="35"/>
      <c r="Z237" s="35"/>
      <c r="AA237" s="35"/>
      <c r="AB237" s="35"/>
      <c r="AC237" s="35"/>
      <c r="AD237" s="35"/>
      <c r="AE237" s="35"/>
      <c r="AR237" s="203" t="s">
        <v>135</v>
      </c>
      <c r="AT237" s="203" t="s">
        <v>347</v>
      </c>
      <c r="AU237" s="203" t="s">
        <v>79</v>
      </c>
      <c r="AY237" s="14" t="s">
        <v>134</v>
      </c>
      <c r="BE237" s="204">
        <f>IF(O237="základní",K237,0)</f>
        <v>0</v>
      </c>
      <c r="BF237" s="204">
        <f>IF(O237="snížená",K237,0)</f>
        <v>0</v>
      </c>
      <c r="BG237" s="204">
        <f>IF(O237="zákl. přenesená",K237,0)</f>
        <v>0</v>
      </c>
      <c r="BH237" s="204">
        <f>IF(O237="sníž. přenesená",K237,0)</f>
        <v>0</v>
      </c>
      <c r="BI237" s="204">
        <f>IF(O237="nulová",K237,0)</f>
        <v>0</v>
      </c>
      <c r="BJ237" s="14" t="s">
        <v>87</v>
      </c>
      <c r="BK237" s="204">
        <f>ROUND(P237*H237,2)</f>
        <v>0</v>
      </c>
      <c r="BL237" s="14" t="s">
        <v>135</v>
      </c>
      <c r="BM237" s="203" t="s">
        <v>589</v>
      </c>
    </row>
    <row r="238" s="2" customFormat="1">
      <c r="A238" s="35"/>
      <c r="B238" s="36"/>
      <c r="C238" s="37"/>
      <c r="D238" s="236" t="s">
        <v>352</v>
      </c>
      <c r="E238" s="37"/>
      <c r="F238" s="237" t="s">
        <v>590</v>
      </c>
      <c r="G238" s="37"/>
      <c r="H238" s="37"/>
      <c r="I238" s="207"/>
      <c r="J238" s="207"/>
      <c r="K238" s="37"/>
      <c r="L238" s="37"/>
      <c r="M238" s="41"/>
      <c r="N238" s="208"/>
      <c r="O238" s="209"/>
      <c r="P238" s="88"/>
      <c r="Q238" s="88"/>
      <c r="R238" s="88"/>
      <c r="S238" s="88"/>
      <c r="T238" s="88"/>
      <c r="U238" s="88"/>
      <c r="V238" s="88"/>
      <c r="W238" s="88"/>
      <c r="X238" s="89"/>
      <c r="Y238" s="35"/>
      <c r="Z238" s="35"/>
      <c r="AA238" s="35"/>
      <c r="AB238" s="35"/>
      <c r="AC238" s="35"/>
      <c r="AD238" s="35"/>
      <c r="AE238" s="35"/>
      <c r="AT238" s="14" t="s">
        <v>352</v>
      </c>
      <c r="AU238" s="14" t="s">
        <v>79</v>
      </c>
    </row>
    <row r="239" s="2" customFormat="1">
      <c r="A239" s="35"/>
      <c r="B239" s="36"/>
      <c r="C239" s="228" t="s">
        <v>591</v>
      </c>
      <c r="D239" s="228" t="s">
        <v>347</v>
      </c>
      <c r="E239" s="229" t="s">
        <v>592</v>
      </c>
      <c r="F239" s="230" t="s">
        <v>593</v>
      </c>
      <c r="G239" s="231" t="s">
        <v>158</v>
      </c>
      <c r="H239" s="232">
        <v>10</v>
      </c>
      <c r="I239" s="233"/>
      <c r="J239" s="233"/>
      <c r="K239" s="234">
        <f>ROUND(P239*H239,2)</f>
        <v>0</v>
      </c>
      <c r="L239" s="230" t="s">
        <v>132</v>
      </c>
      <c r="M239" s="41"/>
      <c r="N239" s="235" t="s">
        <v>1</v>
      </c>
      <c r="O239" s="199" t="s">
        <v>42</v>
      </c>
      <c r="P239" s="200">
        <f>I239+J239</f>
        <v>0</v>
      </c>
      <c r="Q239" s="200">
        <f>ROUND(I239*H239,2)</f>
        <v>0</v>
      </c>
      <c r="R239" s="200">
        <f>ROUND(J239*H239,2)</f>
        <v>0</v>
      </c>
      <c r="S239" s="88"/>
      <c r="T239" s="201">
        <f>S239*H239</f>
        <v>0</v>
      </c>
      <c r="U239" s="201">
        <v>0</v>
      </c>
      <c r="V239" s="201">
        <f>U239*H239</f>
        <v>0</v>
      </c>
      <c r="W239" s="201">
        <v>0</v>
      </c>
      <c r="X239" s="202">
        <f>W239*H239</f>
        <v>0</v>
      </c>
      <c r="Y239" s="35"/>
      <c r="Z239" s="35"/>
      <c r="AA239" s="35"/>
      <c r="AB239" s="35"/>
      <c r="AC239" s="35"/>
      <c r="AD239" s="35"/>
      <c r="AE239" s="35"/>
      <c r="AR239" s="203" t="s">
        <v>135</v>
      </c>
      <c r="AT239" s="203" t="s">
        <v>347</v>
      </c>
      <c r="AU239" s="203" t="s">
        <v>79</v>
      </c>
      <c r="AY239" s="14" t="s">
        <v>134</v>
      </c>
      <c r="BE239" s="204">
        <f>IF(O239="základní",K239,0)</f>
        <v>0</v>
      </c>
      <c r="BF239" s="204">
        <f>IF(O239="snížená",K239,0)</f>
        <v>0</v>
      </c>
      <c r="BG239" s="204">
        <f>IF(O239="zákl. přenesená",K239,0)</f>
        <v>0</v>
      </c>
      <c r="BH239" s="204">
        <f>IF(O239="sníž. přenesená",K239,0)</f>
        <v>0</v>
      </c>
      <c r="BI239" s="204">
        <f>IF(O239="nulová",K239,0)</f>
        <v>0</v>
      </c>
      <c r="BJ239" s="14" t="s">
        <v>87</v>
      </c>
      <c r="BK239" s="204">
        <f>ROUND(P239*H239,2)</f>
        <v>0</v>
      </c>
      <c r="BL239" s="14" t="s">
        <v>135</v>
      </c>
      <c r="BM239" s="203" t="s">
        <v>594</v>
      </c>
    </row>
    <row r="240" s="2" customFormat="1">
      <c r="A240" s="35"/>
      <c r="B240" s="36"/>
      <c r="C240" s="37"/>
      <c r="D240" s="236" t="s">
        <v>352</v>
      </c>
      <c r="E240" s="37"/>
      <c r="F240" s="237" t="s">
        <v>595</v>
      </c>
      <c r="G240" s="37"/>
      <c r="H240" s="37"/>
      <c r="I240" s="207"/>
      <c r="J240" s="207"/>
      <c r="K240" s="37"/>
      <c r="L240" s="37"/>
      <c r="M240" s="41"/>
      <c r="N240" s="208"/>
      <c r="O240" s="209"/>
      <c r="P240" s="88"/>
      <c r="Q240" s="88"/>
      <c r="R240" s="88"/>
      <c r="S240" s="88"/>
      <c r="T240" s="88"/>
      <c r="U240" s="88"/>
      <c r="V240" s="88"/>
      <c r="W240" s="88"/>
      <c r="X240" s="89"/>
      <c r="Y240" s="35"/>
      <c r="Z240" s="35"/>
      <c r="AA240" s="35"/>
      <c r="AB240" s="35"/>
      <c r="AC240" s="35"/>
      <c r="AD240" s="35"/>
      <c r="AE240" s="35"/>
      <c r="AT240" s="14" t="s">
        <v>352</v>
      </c>
      <c r="AU240" s="14" t="s">
        <v>79</v>
      </c>
    </row>
    <row r="241" s="2" customFormat="1" ht="33" customHeight="1">
      <c r="A241" s="35"/>
      <c r="B241" s="36"/>
      <c r="C241" s="228" t="s">
        <v>596</v>
      </c>
      <c r="D241" s="228" t="s">
        <v>347</v>
      </c>
      <c r="E241" s="229" t="s">
        <v>597</v>
      </c>
      <c r="F241" s="230" t="s">
        <v>598</v>
      </c>
      <c r="G241" s="231" t="s">
        <v>158</v>
      </c>
      <c r="H241" s="232">
        <v>10</v>
      </c>
      <c r="I241" s="233"/>
      <c r="J241" s="233"/>
      <c r="K241" s="234">
        <f>ROUND(P241*H241,2)</f>
        <v>0</v>
      </c>
      <c r="L241" s="230" t="s">
        <v>132</v>
      </c>
      <c r="M241" s="41"/>
      <c r="N241" s="235" t="s">
        <v>1</v>
      </c>
      <c r="O241" s="199" t="s">
        <v>42</v>
      </c>
      <c r="P241" s="200">
        <f>I241+J241</f>
        <v>0</v>
      </c>
      <c r="Q241" s="200">
        <f>ROUND(I241*H241,2)</f>
        <v>0</v>
      </c>
      <c r="R241" s="200">
        <f>ROUND(J241*H241,2)</f>
        <v>0</v>
      </c>
      <c r="S241" s="88"/>
      <c r="T241" s="201">
        <f>S241*H241</f>
        <v>0</v>
      </c>
      <c r="U241" s="201">
        <v>0</v>
      </c>
      <c r="V241" s="201">
        <f>U241*H241</f>
        <v>0</v>
      </c>
      <c r="W241" s="201">
        <v>0</v>
      </c>
      <c r="X241" s="202">
        <f>W241*H241</f>
        <v>0</v>
      </c>
      <c r="Y241" s="35"/>
      <c r="Z241" s="35"/>
      <c r="AA241" s="35"/>
      <c r="AB241" s="35"/>
      <c r="AC241" s="35"/>
      <c r="AD241" s="35"/>
      <c r="AE241" s="35"/>
      <c r="AR241" s="203" t="s">
        <v>135</v>
      </c>
      <c r="AT241" s="203" t="s">
        <v>347</v>
      </c>
      <c r="AU241" s="203" t="s">
        <v>79</v>
      </c>
      <c r="AY241" s="14" t="s">
        <v>134</v>
      </c>
      <c r="BE241" s="204">
        <f>IF(O241="základní",K241,0)</f>
        <v>0</v>
      </c>
      <c r="BF241" s="204">
        <f>IF(O241="snížená",K241,0)</f>
        <v>0</v>
      </c>
      <c r="BG241" s="204">
        <f>IF(O241="zákl. přenesená",K241,0)</f>
        <v>0</v>
      </c>
      <c r="BH241" s="204">
        <f>IF(O241="sníž. přenesená",K241,0)</f>
        <v>0</v>
      </c>
      <c r="BI241" s="204">
        <f>IF(O241="nulová",K241,0)</f>
        <v>0</v>
      </c>
      <c r="BJ241" s="14" t="s">
        <v>87</v>
      </c>
      <c r="BK241" s="204">
        <f>ROUND(P241*H241,2)</f>
        <v>0</v>
      </c>
      <c r="BL241" s="14" t="s">
        <v>135</v>
      </c>
      <c r="BM241" s="203" t="s">
        <v>599</v>
      </c>
    </row>
    <row r="242" s="2" customFormat="1">
      <c r="A242" s="35"/>
      <c r="B242" s="36"/>
      <c r="C242" s="37"/>
      <c r="D242" s="236" t="s">
        <v>352</v>
      </c>
      <c r="E242" s="37"/>
      <c r="F242" s="237" t="s">
        <v>600</v>
      </c>
      <c r="G242" s="37"/>
      <c r="H242" s="37"/>
      <c r="I242" s="207"/>
      <c r="J242" s="207"/>
      <c r="K242" s="37"/>
      <c r="L242" s="37"/>
      <c r="M242" s="41"/>
      <c r="N242" s="208"/>
      <c r="O242" s="209"/>
      <c r="P242" s="88"/>
      <c r="Q242" s="88"/>
      <c r="R242" s="88"/>
      <c r="S242" s="88"/>
      <c r="T242" s="88"/>
      <c r="U242" s="88"/>
      <c r="V242" s="88"/>
      <c r="W242" s="88"/>
      <c r="X242" s="89"/>
      <c r="Y242" s="35"/>
      <c r="Z242" s="35"/>
      <c r="AA242" s="35"/>
      <c r="AB242" s="35"/>
      <c r="AC242" s="35"/>
      <c r="AD242" s="35"/>
      <c r="AE242" s="35"/>
      <c r="AT242" s="14" t="s">
        <v>352</v>
      </c>
      <c r="AU242" s="14" t="s">
        <v>79</v>
      </c>
    </row>
    <row r="243" s="2" customFormat="1" ht="24.15" customHeight="1">
      <c r="A243" s="35"/>
      <c r="B243" s="36"/>
      <c r="C243" s="228" t="s">
        <v>601</v>
      </c>
      <c r="D243" s="228" t="s">
        <v>347</v>
      </c>
      <c r="E243" s="229" t="s">
        <v>602</v>
      </c>
      <c r="F243" s="230" t="s">
        <v>603</v>
      </c>
      <c r="G243" s="231" t="s">
        <v>158</v>
      </c>
      <c r="H243" s="232">
        <v>12</v>
      </c>
      <c r="I243" s="233"/>
      <c r="J243" s="233"/>
      <c r="K243" s="234">
        <f>ROUND(P243*H243,2)</f>
        <v>0</v>
      </c>
      <c r="L243" s="230" t="s">
        <v>132</v>
      </c>
      <c r="M243" s="41"/>
      <c r="N243" s="235" t="s">
        <v>1</v>
      </c>
      <c r="O243" s="199" t="s">
        <v>42</v>
      </c>
      <c r="P243" s="200">
        <f>I243+J243</f>
        <v>0</v>
      </c>
      <c r="Q243" s="200">
        <f>ROUND(I243*H243,2)</f>
        <v>0</v>
      </c>
      <c r="R243" s="200">
        <f>ROUND(J243*H243,2)</f>
        <v>0</v>
      </c>
      <c r="S243" s="88"/>
      <c r="T243" s="201">
        <f>S243*H243</f>
        <v>0</v>
      </c>
      <c r="U243" s="201">
        <v>0.089219999999999994</v>
      </c>
      <c r="V243" s="201">
        <f>U243*H243</f>
        <v>1.07064</v>
      </c>
      <c r="W243" s="201">
        <v>0</v>
      </c>
      <c r="X243" s="202">
        <f>W243*H243</f>
        <v>0</v>
      </c>
      <c r="Y243" s="35"/>
      <c r="Z243" s="35"/>
      <c r="AA243" s="35"/>
      <c r="AB243" s="35"/>
      <c r="AC243" s="35"/>
      <c r="AD243" s="35"/>
      <c r="AE243" s="35"/>
      <c r="AR243" s="203" t="s">
        <v>135</v>
      </c>
      <c r="AT243" s="203" t="s">
        <v>347</v>
      </c>
      <c r="AU243" s="203" t="s">
        <v>79</v>
      </c>
      <c r="AY243" s="14" t="s">
        <v>134</v>
      </c>
      <c r="BE243" s="204">
        <f>IF(O243="základní",K243,0)</f>
        <v>0</v>
      </c>
      <c r="BF243" s="204">
        <f>IF(O243="snížená",K243,0)</f>
        <v>0</v>
      </c>
      <c r="BG243" s="204">
        <f>IF(O243="zákl. přenesená",K243,0)</f>
        <v>0</v>
      </c>
      <c r="BH243" s="204">
        <f>IF(O243="sníž. přenesená",K243,0)</f>
        <v>0</v>
      </c>
      <c r="BI243" s="204">
        <f>IF(O243="nulová",K243,0)</f>
        <v>0</v>
      </c>
      <c r="BJ243" s="14" t="s">
        <v>87</v>
      </c>
      <c r="BK243" s="204">
        <f>ROUND(P243*H243,2)</f>
        <v>0</v>
      </c>
      <c r="BL243" s="14" t="s">
        <v>135</v>
      </c>
      <c r="BM243" s="203" t="s">
        <v>604</v>
      </c>
    </row>
    <row r="244" s="2" customFormat="1">
      <c r="A244" s="35"/>
      <c r="B244" s="36"/>
      <c r="C244" s="37"/>
      <c r="D244" s="236" t="s">
        <v>352</v>
      </c>
      <c r="E244" s="37"/>
      <c r="F244" s="237" t="s">
        <v>605</v>
      </c>
      <c r="G244" s="37"/>
      <c r="H244" s="37"/>
      <c r="I244" s="207"/>
      <c r="J244" s="207"/>
      <c r="K244" s="37"/>
      <c r="L244" s="37"/>
      <c r="M244" s="41"/>
      <c r="N244" s="208"/>
      <c r="O244" s="209"/>
      <c r="P244" s="88"/>
      <c r="Q244" s="88"/>
      <c r="R244" s="88"/>
      <c r="S244" s="88"/>
      <c r="T244" s="88"/>
      <c r="U244" s="88"/>
      <c r="V244" s="88"/>
      <c r="W244" s="88"/>
      <c r="X244" s="89"/>
      <c r="Y244" s="35"/>
      <c r="Z244" s="35"/>
      <c r="AA244" s="35"/>
      <c r="AB244" s="35"/>
      <c r="AC244" s="35"/>
      <c r="AD244" s="35"/>
      <c r="AE244" s="35"/>
      <c r="AT244" s="14" t="s">
        <v>352</v>
      </c>
      <c r="AU244" s="14" t="s">
        <v>79</v>
      </c>
    </row>
    <row r="245" s="2" customFormat="1" ht="33" customHeight="1">
      <c r="A245" s="35"/>
      <c r="B245" s="36"/>
      <c r="C245" s="228" t="s">
        <v>606</v>
      </c>
      <c r="D245" s="228" t="s">
        <v>347</v>
      </c>
      <c r="E245" s="229" t="s">
        <v>607</v>
      </c>
      <c r="F245" s="230" t="s">
        <v>608</v>
      </c>
      <c r="G245" s="231" t="s">
        <v>211</v>
      </c>
      <c r="H245" s="232">
        <v>40</v>
      </c>
      <c r="I245" s="233"/>
      <c r="J245" s="233"/>
      <c r="K245" s="234">
        <f>ROUND(P245*H245,2)</f>
        <v>0</v>
      </c>
      <c r="L245" s="230" t="s">
        <v>132</v>
      </c>
      <c r="M245" s="41"/>
      <c r="N245" s="235" t="s">
        <v>1</v>
      </c>
      <c r="O245" s="199" t="s">
        <v>42</v>
      </c>
      <c r="P245" s="200">
        <f>I245+J245</f>
        <v>0</v>
      </c>
      <c r="Q245" s="200">
        <f>ROUND(I245*H245,2)</f>
        <v>0</v>
      </c>
      <c r="R245" s="200">
        <f>ROUND(J245*H245,2)</f>
        <v>0</v>
      </c>
      <c r="S245" s="88"/>
      <c r="T245" s="201">
        <f>S245*H245</f>
        <v>0</v>
      </c>
      <c r="U245" s="201">
        <v>0.15539952000000001</v>
      </c>
      <c r="V245" s="201">
        <f>U245*H245</f>
        <v>6.2159808000000005</v>
      </c>
      <c r="W245" s="201">
        <v>0</v>
      </c>
      <c r="X245" s="202">
        <f>W245*H245</f>
        <v>0</v>
      </c>
      <c r="Y245" s="35"/>
      <c r="Z245" s="35"/>
      <c r="AA245" s="35"/>
      <c r="AB245" s="35"/>
      <c r="AC245" s="35"/>
      <c r="AD245" s="35"/>
      <c r="AE245" s="35"/>
      <c r="AR245" s="203" t="s">
        <v>135</v>
      </c>
      <c r="AT245" s="203" t="s">
        <v>347</v>
      </c>
      <c r="AU245" s="203" t="s">
        <v>79</v>
      </c>
      <c r="AY245" s="14" t="s">
        <v>134</v>
      </c>
      <c r="BE245" s="204">
        <f>IF(O245="základní",K245,0)</f>
        <v>0</v>
      </c>
      <c r="BF245" s="204">
        <f>IF(O245="snížená",K245,0)</f>
        <v>0</v>
      </c>
      <c r="BG245" s="204">
        <f>IF(O245="zákl. přenesená",K245,0)</f>
        <v>0</v>
      </c>
      <c r="BH245" s="204">
        <f>IF(O245="sníž. přenesená",K245,0)</f>
        <v>0</v>
      </c>
      <c r="BI245" s="204">
        <f>IF(O245="nulová",K245,0)</f>
        <v>0</v>
      </c>
      <c r="BJ245" s="14" t="s">
        <v>87</v>
      </c>
      <c r="BK245" s="204">
        <f>ROUND(P245*H245,2)</f>
        <v>0</v>
      </c>
      <c r="BL245" s="14" t="s">
        <v>135</v>
      </c>
      <c r="BM245" s="203" t="s">
        <v>609</v>
      </c>
    </row>
    <row r="246" s="2" customFormat="1">
      <c r="A246" s="35"/>
      <c r="B246" s="36"/>
      <c r="C246" s="37"/>
      <c r="D246" s="236" t="s">
        <v>352</v>
      </c>
      <c r="E246" s="37"/>
      <c r="F246" s="237" t="s">
        <v>610</v>
      </c>
      <c r="G246" s="37"/>
      <c r="H246" s="37"/>
      <c r="I246" s="207"/>
      <c r="J246" s="207"/>
      <c r="K246" s="37"/>
      <c r="L246" s="37"/>
      <c r="M246" s="41"/>
      <c r="N246" s="208"/>
      <c r="O246" s="209"/>
      <c r="P246" s="88"/>
      <c r="Q246" s="88"/>
      <c r="R246" s="88"/>
      <c r="S246" s="88"/>
      <c r="T246" s="88"/>
      <c r="U246" s="88"/>
      <c r="V246" s="88"/>
      <c r="W246" s="88"/>
      <c r="X246" s="89"/>
      <c r="Y246" s="35"/>
      <c r="Z246" s="35"/>
      <c r="AA246" s="35"/>
      <c r="AB246" s="35"/>
      <c r="AC246" s="35"/>
      <c r="AD246" s="35"/>
      <c r="AE246" s="35"/>
      <c r="AT246" s="14" t="s">
        <v>352</v>
      </c>
      <c r="AU246" s="14" t="s">
        <v>79</v>
      </c>
    </row>
    <row r="247" s="2" customFormat="1" ht="24.15" customHeight="1">
      <c r="A247" s="35"/>
      <c r="B247" s="36"/>
      <c r="C247" s="228" t="s">
        <v>611</v>
      </c>
      <c r="D247" s="228" t="s">
        <v>347</v>
      </c>
      <c r="E247" s="229" t="s">
        <v>612</v>
      </c>
      <c r="F247" s="230" t="s">
        <v>613</v>
      </c>
      <c r="G247" s="231" t="s">
        <v>131</v>
      </c>
      <c r="H247" s="232">
        <v>10</v>
      </c>
      <c r="I247" s="233"/>
      <c r="J247" s="233"/>
      <c r="K247" s="234">
        <f>ROUND(P247*H247,2)</f>
        <v>0</v>
      </c>
      <c r="L247" s="230" t="s">
        <v>132</v>
      </c>
      <c r="M247" s="41"/>
      <c r="N247" s="235" t="s">
        <v>1</v>
      </c>
      <c r="O247" s="199" t="s">
        <v>42</v>
      </c>
      <c r="P247" s="200">
        <f>I247+J247</f>
        <v>0</v>
      </c>
      <c r="Q247" s="200">
        <f>ROUND(I247*H247,2)</f>
        <v>0</v>
      </c>
      <c r="R247" s="200">
        <f>ROUND(J247*H247,2)</f>
        <v>0</v>
      </c>
      <c r="S247" s="88"/>
      <c r="T247" s="201">
        <f>S247*H247</f>
        <v>0</v>
      </c>
      <c r="U247" s="201">
        <v>0</v>
      </c>
      <c r="V247" s="201">
        <f>U247*H247</f>
        <v>0</v>
      </c>
      <c r="W247" s="201">
        <v>0.16800000000000001</v>
      </c>
      <c r="X247" s="202">
        <f>W247*H247</f>
        <v>1.6800000000000002</v>
      </c>
      <c r="Y247" s="35"/>
      <c r="Z247" s="35"/>
      <c r="AA247" s="35"/>
      <c r="AB247" s="35"/>
      <c r="AC247" s="35"/>
      <c r="AD247" s="35"/>
      <c r="AE247" s="35"/>
      <c r="AR247" s="203" t="s">
        <v>135</v>
      </c>
      <c r="AT247" s="203" t="s">
        <v>347</v>
      </c>
      <c r="AU247" s="203" t="s">
        <v>79</v>
      </c>
      <c r="AY247" s="14" t="s">
        <v>134</v>
      </c>
      <c r="BE247" s="204">
        <f>IF(O247="základní",K247,0)</f>
        <v>0</v>
      </c>
      <c r="BF247" s="204">
        <f>IF(O247="snížená",K247,0)</f>
        <v>0</v>
      </c>
      <c r="BG247" s="204">
        <f>IF(O247="zákl. přenesená",K247,0)</f>
        <v>0</v>
      </c>
      <c r="BH247" s="204">
        <f>IF(O247="sníž. přenesená",K247,0)</f>
        <v>0</v>
      </c>
      <c r="BI247" s="204">
        <f>IF(O247="nulová",K247,0)</f>
        <v>0</v>
      </c>
      <c r="BJ247" s="14" t="s">
        <v>87</v>
      </c>
      <c r="BK247" s="204">
        <f>ROUND(P247*H247,2)</f>
        <v>0</v>
      </c>
      <c r="BL247" s="14" t="s">
        <v>135</v>
      </c>
      <c r="BM247" s="203" t="s">
        <v>614</v>
      </c>
    </row>
    <row r="248" s="2" customFormat="1">
      <c r="A248" s="35"/>
      <c r="B248" s="36"/>
      <c r="C248" s="37"/>
      <c r="D248" s="236" t="s">
        <v>352</v>
      </c>
      <c r="E248" s="37"/>
      <c r="F248" s="237" t="s">
        <v>615</v>
      </c>
      <c r="G248" s="37"/>
      <c r="H248" s="37"/>
      <c r="I248" s="207"/>
      <c r="J248" s="207"/>
      <c r="K248" s="37"/>
      <c r="L248" s="37"/>
      <c r="M248" s="41"/>
      <c r="N248" s="208"/>
      <c r="O248" s="209"/>
      <c r="P248" s="88"/>
      <c r="Q248" s="88"/>
      <c r="R248" s="88"/>
      <c r="S248" s="88"/>
      <c r="T248" s="88"/>
      <c r="U248" s="88"/>
      <c r="V248" s="88"/>
      <c r="W248" s="88"/>
      <c r="X248" s="89"/>
      <c r="Y248" s="35"/>
      <c r="Z248" s="35"/>
      <c r="AA248" s="35"/>
      <c r="AB248" s="35"/>
      <c r="AC248" s="35"/>
      <c r="AD248" s="35"/>
      <c r="AE248" s="35"/>
      <c r="AT248" s="14" t="s">
        <v>352</v>
      </c>
      <c r="AU248" s="14" t="s">
        <v>79</v>
      </c>
    </row>
    <row r="249" s="2" customFormat="1" ht="24.15" customHeight="1">
      <c r="A249" s="35"/>
      <c r="B249" s="36"/>
      <c r="C249" s="228" t="s">
        <v>616</v>
      </c>
      <c r="D249" s="228" t="s">
        <v>347</v>
      </c>
      <c r="E249" s="229" t="s">
        <v>617</v>
      </c>
      <c r="F249" s="230" t="s">
        <v>618</v>
      </c>
      <c r="G249" s="231" t="s">
        <v>211</v>
      </c>
      <c r="H249" s="232">
        <v>15</v>
      </c>
      <c r="I249" s="233"/>
      <c r="J249" s="233"/>
      <c r="K249" s="234">
        <f>ROUND(P249*H249,2)</f>
        <v>0</v>
      </c>
      <c r="L249" s="230" t="s">
        <v>132</v>
      </c>
      <c r="M249" s="41"/>
      <c r="N249" s="235" t="s">
        <v>1</v>
      </c>
      <c r="O249" s="199" t="s">
        <v>42</v>
      </c>
      <c r="P249" s="200">
        <f>I249+J249</f>
        <v>0</v>
      </c>
      <c r="Q249" s="200">
        <f>ROUND(I249*H249,2)</f>
        <v>0</v>
      </c>
      <c r="R249" s="200">
        <f>ROUND(J249*H249,2)</f>
        <v>0</v>
      </c>
      <c r="S249" s="88"/>
      <c r="T249" s="201">
        <f>S249*H249</f>
        <v>0</v>
      </c>
      <c r="U249" s="201">
        <v>0</v>
      </c>
      <c r="V249" s="201">
        <f>U249*H249</f>
        <v>0</v>
      </c>
      <c r="W249" s="201">
        <v>0.00248</v>
      </c>
      <c r="X249" s="202">
        <f>W249*H249</f>
        <v>0.037199999999999997</v>
      </c>
      <c r="Y249" s="35"/>
      <c r="Z249" s="35"/>
      <c r="AA249" s="35"/>
      <c r="AB249" s="35"/>
      <c r="AC249" s="35"/>
      <c r="AD249" s="35"/>
      <c r="AE249" s="35"/>
      <c r="AR249" s="203" t="s">
        <v>135</v>
      </c>
      <c r="AT249" s="203" t="s">
        <v>347</v>
      </c>
      <c r="AU249" s="203" t="s">
        <v>79</v>
      </c>
      <c r="AY249" s="14" t="s">
        <v>134</v>
      </c>
      <c r="BE249" s="204">
        <f>IF(O249="základní",K249,0)</f>
        <v>0</v>
      </c>
      <c r="BF249" s="204">
        <f>IF(O249="snížená",K249,0)</f>
        <v>0</v>
      </c>
      <c r="BG249" s="204">
        <f>IF(O249="zákl. přenesená",K249,0)</f>
        <v>0</v>
      </c>
      <c r="BH249" s="204">
        <f>IF(O249="sníž. přenesená",K249,0)</f>
        <v>0</v>
      </c>
      <c r="BI249" s="204">
        <f>IF(O249="nulová",K249,0)</f>
        <v>0</v>
      </c>
      <c r="BJ249" s="14" t="s">
        <v>87</v>
      </c>
      <c r="BK249" s="204">
        <f>ROUND(P249*H249,2)</f>
        <v>0</v>
      </c>
      <c r="BL249" s="14" t="s">
        <v>135</v>
      </c>
      <c r="BM249" s="203" t="s">
        <v>619</v>
      </c>
    </row>
    <row r="250" s="2" customFormat="1">
      <c r="A250" s="35"/>
      <c r="B250" s="36"/>
      <c r="C250" s="37"/>
      <c r="D250" s="236" t="s">
        <v>352</v>
      </c>
      <c r="E250" s="37"/>
      <c r="F250" s="237" t="s">
        <v>620</v>
      </c>
      <c r="G250" s="37"/>
      <c r="H250" s="37"/>
      <c r="I250" s="207"/>
      <c r="J250" s="207"/>
      <c r="K250" s="37"/>
      <c r="L250" s="37"/>
      <c r="M250" s="41"/>
      <c r="N250" s="208"/>
      <c r="O250" s="209"/>
      <c r="P250" s="88"/>
      <c r="Q250" s="88"/>
      <c r="R250" s="88"/>
      <c r="S250" s="88"/>
      <c r="T250" s="88"/>
      <c r="U250" s="88"/>
      <c r="V250" s="88"/>
      <c r="W250" s="88"/>
      <c r="X250" s="89"/>
      <c r="Y250" s="35"/>
      <c r="Z250" s="35"/>
      <c r="AA250" s="35"/>
      <c r="AB250" s="35"/>
      <c r="AC250" s="35"/>
      <c r="AD250" s="35"/>
      <c r="AE250" s="35"/>
      <c r="AT250" s="14" t="s">
        <v>352</v>
      </c>
      <c r="AU250" s="14" t="s">
        <v>79</v>
      </c>
    </row>
    <row r="251" s="2" customFormat="1" ht="24.15" customHeight="1">
      <c r="A251" s="35"/>
      <c r="B251" s="36"/>
      <c r="C251" s="228" t="s">
        <v>519</v>
      </c>
      <c r="D251" s="228" t="s">
        <v>347</v>
      </c>
      <c r="E251" s="229" t="s">
        <v>621</v>
      </c>
      <c r="F251" s="230" t="s">
        <v>622</v>
      </c>
      <c r="G251" s="231" t="s">
        <v>131</v>
      </c>
      <c r="H251" s="232">
        <v>1</v>
      </c>
      <c r="I251" s="233"/>
      <c r="J251" s="233"/>
      <c r="K251" s="234">
        <f>ROUND(P251*H251,2)</f>
        <v>0</v>
      </c>
      <c r="L251" s="230" t="s">
        <v>132</v>
      </c>
      <c r="M251" s="41"/>
      <c r="N251" s="235" t="s">
        <v>1</v>
      </c>
      <c r="O251" s="199" t="s">
        <v>42</v>
      </c>
      <c r="P251" s="200">
        <f>I251+J251</f>
        <v>0</v>
      </c>
      <c r="Q251" s="200">
        <f>ROUND(I251*H251,2)</f>
        <v>0</v>
      </c>
      <c r="R251" s="200">
        <f>ROUND(J251*H251,2)</f>
        <v>0</v>
      </c>
      <c r="S251" s="88"/>
      <c r="T251" s="201">
        <f>S251*H251</f>
        <v>0</v>
      </c>
      <c r="U251" s="201">
        <v>0</v>
      </c>
      <c r="V251" s="201">
        <f>U251*H251</f>
        <v>0</v>
      </c>
      <c r="W251" s="201">
        <v>0.192</v>
      </c>
      <c r="X251" s="202">
        <f>W251*H251</f>
        <v>0.192</v>
      </c>
      <c r="Y251" s="35"/>
      <c r="Z251" s="35"/>
      <c r="AA251" s="35"/>
      <c r="AB251" s="35"/>
      <c r="AC251" s="35"/>
      <c r="AD251" s="35"/>
      <c r="AE251" s="35"/>
      <c r="AR251" s="203" t="s">
        <v>135</v>
      </c>
      <c r="AT251" s="203" t="s">
        <v>347</v>
      </c>
      <c r="AU251" s="203" t="s">
        <v>79</v>
      </c>
      <c r="AY251" s="14" t="s">
        <v>134</v>
      </c>
      <c r="BE251" s="204">
        <f>IF(O251="základní",K251,0)</f>
        <v>0</v>
      </c>
      <c r="BF251" s="204">
        <f>IF(O251="snížená",K251,0)</f>
        <v>0</v>
      </c>
      <c r="BG251" s="204">
        <f>IF(O251="zákl. přenesená",K251,0)</f>
        <v>0</v>
      </c>
      <c r="BH251" s="204">
        <f>IF(O251="sníž. přenesená",K251,0)</f>
        <v>0</v>
      </c>
      <c r="BI251" s="204">
        <f>IF(O251="nulová",K251,0)</f>
        <v>0</v>
      </c>
      <c r="BJ251" s="14" t="s">
        <v>87</v>
      </c>
      <c r="BK251" s="204">
        <f>ROUND(P251*H251,2)</f>
        <v>0</v>
      </c>
      <c r="BL251" s="14" t="s">
        <v>135</v>
      </c>
      <c r="BM251" s="203" t="s">
        <v>623</v>
      </c>
    </row>
    <row r="252" s="2" customFormat="1">
      <c r="A252" s="35"/>
      <c r="B252" s="36"/>
      <c r="C252" s="37"/>
      <c r="D252" s="236" t="s">
        <v>352</v>
      </c>
      <c r="E252" s="37"/>
      <c r="F252" s="237" t="s">
        <v>624</v>
      </c>
      <c r="G252" s="37"/>
      <c r="H252" s="37"/>
      <c r="I252" s="207"/>
      <c r="J252" s="207"/>
      <c r="K252" s="37"/>
      <c r="L252" s="37"/>
      <c r="M252" s="41"/>
      <c r="N252" s="208"/>
      <c r="O252" s="209"/>
      <c r="P252" s="88"/>
      <c r="Q252" s="88"/>
      <c r="R252" s="88"/>
      <c r="S252" s="88"/>
      <c r="T252" s="88"/>
      <c r="U252" s="88"/>
      <c r="V252" s="88"/>
      <c r="W252" s="88"/>
      <c r="X252" s="89"/>
      <c r="Y252" s="35"/>
      <c r="Z252" s="35"/>
      <c r="AA252" s="35"/>
      <c r="AB252" s="35"/>
      <c r="AC252" s="35"/>
      <c r="AD252" s="35"/>
      <c r="AE252" s="35"/>
      <c r="AT252" s="14" t="s">
        <v>352</v>
      </c>
      <c r="AU252" s="14" t="s">
        <v>79</v>
      </c>
    </row>
    <row r="253" s="2" customFormat="1">
      <c r="A253" s="35"/>
      <c r="B253" s="36"/>
      <c r="C253" s="228" t="s">
        <v>625</v>
      </c>
      <c r="D253" s="228" t="s">
        <v>347</v>
      </c>
      <c r="E253" s="229" t="s">
        <v>626</v>
      </c>
      <c r="F253" s="230" t="s">
        <v>627</v>
      </c>
      <c r="G253" s="231" t="s">
        <v>131</v>
      </c>
      <c r="H253" s="232">
        <v>1</v>
      </c>
      <c r="I253" s="233"/>
      <c r="J253" s="233"/>
      <c r="K253" s="234">
        <f>ROUND(P253*H253,2)</f>
        <v>0</v>
      </c>
      <c r="L253" s="230" t="s">
        <v>132</v>
      </c>
      <c r="M253" s="41"/>
      <c r="N253" s="235" t="s">
        <v>1</v>
      </c>
      <c r="O253" s="199" t="s">
        <v>42</v>
      </c>
      <c r="P253" s="200">
        <f>I253+J253</f>
        <v>0</v>
      </c>
      <c r="Q253" s="200">
        <f>ROUND(I253*H253,2)</f>
        <v>0</v>
      </c>
      <c r="R253" s="200">
        <f>ROUND(J253*H253,2)</f>
        <v>0</v>
      </c>
      <c r="S253" s="88"/>
      <c r="T253" s="201">
        <f>S253*H253</f>
        <v>0</v>
      </c>
      <c r="U253" s="201">
        <v>0</v>
      </c>
      <c r="V253" s="201">
        <f>U253*H253</f>
        <v>0</v>
      </c>
      <c r="W253" s="201">
        <v>0.28499999999999998</v>
      </c>
      <c r="X253" s="202">
        <f>W253*H253</f>
        <v>0.28499999999999998</v>
      </c>
      <c r="Y253" s="35"/>
      <c r="Z253" s="35"/>
      <c r="AA253" s="35"/>
      <c r="AB253" s="35"/>
      <c r="AC253" s="35"/>
      <c r="AD253" s="35"/>
      <c r="AE253" s="35"/>
      <c r="AR253" s="203" t="s">
        <v>135</v>
      </c>
      <c r="AT253" s="203" t="s">
        <v>347</v>
      </c>
      <c r="AU253" s="203" t="s">
        <v>79</v>
      </c>
      <c r="AY253" s="14" t="s">
        <v>134</v>
      </c>
      <c r="BE253" s="204">
        <f>IF(O253="základní",K253,0)</f>
        <v>0</v>
      </c>
      <c r="BF253" s="204">
        <f>IF(O253="snížená",K253,0)</f>
        <v>0</v>
      </c>
      <c r="BG253" s="204">
        <f>IF(O253="zákl. přenesená",K253,0)</f>
        <v>0</v>
      </c>
      <c r="BH253" s="204">
        <f>IF(O253="sníž. přenesená",K253,0)</f>
        <v>0</v>
      </c>
      <c r="BI253" s="204">
        <f>IF(O253="nulová",K253,0)</f>
        <v>0</v>
      </c>
      <c r="BJ253" s="14" t="s">
        <v>87</v>
      </c>
      <c r="BK253" s="204">
        <f>ROUND(P253*H253,2)</f>
        <v>0</v>
      </c>
      <c r="BL253" s="14" t="s">
        <v>135</v>
      </c>
      <c r="BM253" s="203" t="s">
        <v>628</v>
      </c>
    </row>
    <row r="254" s="2" customFormat="1">
      <c r="A254" s="35"/>
      <c r="B254" s="36"/>
      <c r="C254" s="37"/>
      <c r="D254" s="236" t="s">
        <v>352</v>
      </c>
      <c r="E254" s="37"/>
      <c r="F254" s="237" t="s">
        <v>629</v>
      </c>
      <c r="G254" s="37"/>
      <c r="H254" s="37"/>
      <c r="I254" s="207"/>
      <c r="J254" s="207"/>
      <c r="K254" s="37"/>
      <c r="L254" s="37"/>
      <c r="M254" s="41"/>
      <c r="N254" s="208"/>
      <c r="O254" s="209"/>
      <c r="P254" s="88"/>
      <c r="Q254" s="88"/>
      <c r="R254" s="88"/>
      <c r="S254" s="88"/>
      <c r="T254" s="88"/>
      <c r="U254" s="88"/>
      <c r="V254" s="88"/>
      <c r="W254" s="88"/>
      <c r="X254" s="89"/>
      <c r="Y254" s="35"/>
      <c r="Z254" s="35"/>
      <c r="AA254" s="35"/>
      <c r="AB254" s="35"/>
      <c r="AC254" s="35"/>
      <c r="AD254" s="35"/>
      <c r="AE254" s="35"/>
      <c r="AT254" s="14" t="s">
        <v>352</v>
      </c>
      <c r="AU254" s="14" t="s">
        <v>79</v>
      </c>
    </row>
    <row r="255" s="2" customFormat="1" ht="24.15" customHeight="1">
      <c r="A255" s="35"/>
      <c r="B255" s="36"/>
      <c r="C255" s="228" t="s">
        <v>630</v>
      </c>
      <c r="D255" s="228" t="s">
        <v>347</v>
      </c>
      <c r="E255" s="229" t="s">
        <v>631</v>
      </c>
      <c r="F255" s="230" t="s">
        <v>632</v>
      </c>
      <c r="G255" s="231" t="s">
        <v>131</v>
      </c>
      <c r="H255" s="232">
        <v>40</v>
      </c>
      <c r="I255" s="233"/>
      <c r="J255" s="233"/>
      <c r="K255" s="234">
        <f>ROUND(P255*H255,2)</f>
        <v>0</v>
      </c>
      <c r="L255" s="230" t="s">
        <v>132</v>
      </c>
      <c r="M255" s="41"/>
      <c r="N255" s="235" t="s">
        <v>1</v>
      </c>
      <c r="O255" s="199" t="s">
        <v>42</v>
      </c>
      <c r="P255" s="200">
        <f>I255+J255</f>
        <v>0</v>
      </c>
      <c r="Q255" s="200">
        <f>ROUND(I255*H255,2)</f>
        <v>0</v>
      </c>
      <c r="R255" s="200">
        <f>ROUND(J255*H255,2)</f>
        <v>0</v>
      </c>
      <c r="S255" s="88"/>
      <c r="T255" s="201">
        <f>S255*H255</f>
        <v>0</v>
      </c>
      <c r="U255" s="201">
        <v>0.17488799999999999</v>
      </c>
      <c r="V255" s="201">
        <f>U255*H255</f>
        <v>6.9955199999999991</v>
      </c>
      <c r="W255" s="201">
        <v>0</v>
      </c>
      <c r="X255" s="202">
        <f>W255*H255</f>
        <v>0</v>
      </c>
      <c r="Y255" s="35"/>
      <c r="Z255" s="35"/>
      <c r="AA255" s="35"/>
      <c r="AB255" s="35"/>
      <c r="AC255" s="35"/>
      <c r="AD255" s="35"/>
      <c r="AE255" s="35"/>
      <c r="AR255" s="203" t="s">
        <v>135</v>
      </c>
      <c r="AT255" s="203" t="s">
        <v>347</v>
      </c>
      <c r="AU255" s="203" t="s">
        <v>79</v>
      </c>
      <c r="AY255" s="14" t="s">
        <v>134</v>
      </c>
      <c r="BE255" s="204">
        <f>IF(O255="základní",K255,0)</f>
        <v>0</v>
      </c>
      <c r="BF255" s="204">
        <f>IF(O255="snížená",K255,0)</f>
        <v>0</v>
      </c>
      <c r="BG255" s="204">
        <f>IF(O255="zákl. přenesená",K255,0)</f>
        <v>0</v>
      </c>
      <c r="BH255" s="204">
        <f>IF(O255="sníž. přenesená",K255,0)</f>
        <v>0</v>
      </c>
      <c r="BI255" s="204">
        <f>IF(O255="nulová",K255,0)</f>
        <v>0</v>
      </c>
      <c r="BJ255" s="14" t="s">
        <v>87</v>
      </c>
      <c r="BK255" s="204">
        <f>ROUND(P255*H255,2)</f>
        <v>0</v>
      </c>
      <c r="BL255" s="14" t="s">
        <v>135</v>
      </c>
      <c r="BM255" s="203" t="s">
        <v>633</v>
      </c>
    </row>
    <row r="256" s="2" customFormat="1">
      <c r="A256" s="35"/>
      <c r="B256" s="36"/>
      <c r="C256" s="37"/>
      <c r="D256" s="236" t="s">
        <v>352</v>
      </c>
      <c r="E256" s="37"/>
      <c r="F256" s="237" t="s">
        <v>634</v>
      </c>
      <c r="G256" s="37"/>
      <c r="H256" s="37"/>
      <c r="I256" s="207"/>
      <c r="J256" s="207"/>
      <c r="K256" s="37"/>
      <c r="L256" s="37"/>
      <c r="M256" s="41"/>
      <c r="N256" s="208"/>
      <c r="O256" s="209"/>
      <c r="P256" s="88"/>
      <c r="Q256" s="88"/>
      <c r="R256" s="88"/>
      <c r="S256" s="88"/>
      <c r="T256" s="88"/>
      <c r="U256" s="88"/>
      <c r="V256" s="88"/>
      <c r="W256" s="88"/>
      <c r="X256" s="89"/>
      <c r="Y256" s="35"/>
      <c r="Z256" s="35"/>
      <c r="AA256" s="35"/>
      <c r="AB256" s="35"/>
      <c r="AC256" s="35"/>
      <c r="AD256" s="35"/>
      <c r="AE256" s="35"/>
      <c r="AT256" s="14" t="s">
        <v>352</v>
      </c>
      <c r="AU256" s="14" t="s">
        <v>79</v>
      </c>
    </row>
    <row r="257" s="2" customFormat="1" ht="24.15" customHeight="1">
      <c r="A257" s="35"/>
      <c r="B257" s="36"/>
      <c r="C257" s="228" t="s">
        <v>635</v>
      </c>
      <c r="D257" s="228" t="s">
        <v>347</v>
      </c>
      <c r="E257" s="229" t="s">
        <v>636</v>
      </c>
      <c r="F257" s="230" t="s">
        <v>637</v>
      </c>
      <c r="G257" s="231" t="s">
        <v>131</v>
      </c>
      <c r="H257" s="232">
        <v>1</v>
      </c>
      <c r="I257" s="233"/>
      <c r="J257" s="233"/>
      <c r="K257" s="234">
        <f>ROUND(P257*H257,2)</f>
        <v>0</v>
      </c>
      <c r="L257" s="230" t="s">
        <v>132</v>
      </c>
      <c r="M257" s="41"/>
      <c r="N257" s="235" t="s">
        <v>1</v>
      </c>
      <c r="O257" s="199" t="s">
        <v>42</v>
      </c>
      <c r="P257" s="200">
        <f>I257+J257</f>
        <v>0</v>
      </c>
      <c r="Q257" s="200">
        <f>ROUND(I257*H257,2)</f>
        <v>0</v>
      </c>
      <c r="R257" s="200">
        <f>ROUND(J257*H257,2)</f>
        <v>0</v>
      </c>
      <c r="S257" s="88"/>
      <c r="T257" s="201">
        <f>S257*H257</f>
        <v>0</v>
      </c>
      <c r="U257" s="201">
        <v>0</v>
      </c>
      <c r="V257" s="201">
        <f>U257*H257</f>
        <v>0</v>
      </c>
      <c r="W257" s="201">
        <v>0</v>
      </c>
      <c r="X257" s="202">
        <f>W257*H257</f>
        <v>0</v>
      </c>
      <c r="Y257" s="35"/>
      <c r="Z257" s="35"/>
      <c r="AA257" s="35"/>
      <c r="AB257" s="35"/>
      <c r="AC257" s="35"/>
      <c r="AD257" s="35"/>
      <c r="AE257" s="35"/>
      <c r="AR257" s="203" t="s">
        <v>135</v>
      </c>
      <c r="AT257" s="203" t="s">
        <v>347</v>
      </c>
      <c r="AU257" s="203" t="s">
        <v>79</v>
      </c>
      <c r="AY257" s="14" t="s">
        <v>134</v>
      </c>
      <c r="BE257" s="204">
        <f>IF(O257="základní",K257,0)</f>
        <v>0</v>
      </c>
      <c r="BF257" s="204">
        <f>IF(O257="snížená",K257,0)</f>
        <v>0</v>
      </c>
      <c r="BG257" s="204">
        <f>IF(O257="zákl. přenesená",K257,0)</f>
        <v>0</v>
      </c>
      <c r="BH257" s="204">
        <f>IF(O257="sníž. přenesená",K257,0)</f>
        <v>0</v>
      </c>
      <c r="BI257" s="204">
        <f>IF(O257="nulová",K257,0)</f>
        <v>0</v>
      </c>
      <c r="BJ257" s="14" t="s">
        <v>87</v>
      </c>
      <c r="BK257" s="204">
        <f>ROUND(P257*H257,2)</f>
        <v>0</v>
      </c>
      <c r="BL257" s="14" t="s">
        <v>135</v>
      </c>
      <c r="BM257" s="203" t="s">
        <v>638</v>
      </c>
    </row>
    <row r="258" s="2" customFormat="1">
      <c r="A258" s="35"/>
      <c r="B258" s="36"/>
      <c r="C258" s="37"/>
      <c r="D258" s="236" t="s">
        <v>352</v>
      </c>
      <c r="E258" s="37"/>
      <c r="F258" s="237" t="s">
        <v>639</v>
      </c>
      <c r="G258" s="37"/>
      <c r="H258" s="37"/>
      <c r="I258" s="207"/>
      <c r="J258" s="207"/>
      <c r="K258" s="37"/>
      <c r="L258" s="37"/>
      <c r="M258" s="41"/>
      <c r="N258" s="208"/>
      <c r="O258" s="209"/>
      <c r="P258" s="88"/>
      <c r="Q258" s="88"/>
      <c r="R258" s="88"/>
      <c r="S258" s="88"/>
      <c r="T258" s="88"/>
      <c r="U258" s="88"/>
      <c r="V258" s="88"/>
      <c r="W258" s="88"/>
      <c r="X258" s="89"/>
      <c r="Y258" s="35"/>
      <c r="Z258" s="35"/>
      <c r="AA258" s="35"/>
      <c r="AB258" s="35"/>
      <c r="AC258" s="35"/>
      <c r="AD258" s="35"/>
      <c r="AE258" s="35"/>
      <c r="AT258" s="14" t="s">
        <v>352</v>
      </c>
      <c r="AU258" s="14" t="s">
        <v>79</v>
      </c>
    </row>
    <row r="259" s="2" customFormat="1" ht="24.15" customHeight="1">
      <c r="A259" s="35"/>
      <c r="B259" s="36"/>
      <c r="C259" s="228" t="s">
        <v>640</v>
      </c>
      <c r="D259" s="228" t="s">
        <v>347</v>
      </c>
      <c r="E259" s="229" t="s">
        <v>641</v>
      </c>
      <c r="F259" s="230" t="s">
        <v>642</v>
      </c>
      <c r="G259" s="231" t="s">
        <v>131</v>
      </c>
      <c r="H259" s="232">
        <v>1</v>
      </c>
      <c r="I259" s="233"/>
      <c r="J259" s="233"/>
      <c r="K259" s="234">
        <f>ROUND(P259*H259,2)</f>
        <v>0</v>
      </c>
      <c r="L259" s="230" t="s">
        <v>132</v>
      </c>
      <c r="M259" s="41"/>
      <c r="N259" s="235" t="s">
        <v>1</v>
      </c>
      <c r="O259" s="199" t="s">
        <v>42</v>
      </c>
      <c r="P259" s="200">
        <f>I259+J259</f>
        <v>0</v>
      </c>
      <c r="Q259" s="200">
        <f>ROUND(I259*H259,2)</f>
        <v>0</v>
      </c>
      <c r="R259" s="200">
        <f>ROUND(J259*H259,2)</f>
        <v>0</v>
      </c>
      <c r="S259" s="88"/>
      <c r="T259" s="201">
        <f>S259*H259</f>
        <v>0</v>
      </c>
      <c r="U259" s="201">
        <v>0</v>
      </c>
      <c r="V259" s="201">
        <f>U259*H259</f>
        <v>0</v>
      </c>
      <c r="W259" s="201">
        <v>0</v>
      </c>
      <c r="X259" s="202">
        <f>W259*H259</f>
        <v>0</v>
      </c>
      <c r="Y259" s="35"/>
      <c r="Z259" s="35"/>
      <c r="AA259" s="35"/>
      <c r="AB259" s="35"/>
      <c r="AC259" s="35"/>
      <c r="AD259" s="35"/>
      <c r="AE259" s="35"/>
      <c r="AR259" s="203" t="s">
        <v>135</v>
      </c>
      <c r="AT259" s="203" t="s">
        <v>347</v>
      </c>
      <c r="AU259" s="203" t="s">
        <v>79</v>
      </c>
      <c r="AY259" s="14" t="s">
        <v>134</v>
      </c>
      <c r="BE259" s="204">
        <f>IF(O259="základní",K259,0)</f>
        <v>0</v>
      </c>
      <c r="BF259" s="204">
        <f>IF(O259="snížená",K259,0)</f>
        <v>0</v>
      </c>
      <c r="BG259" s="204">
        <f>IF(O259="zákl. přenesená",K259,0)</f>
        <v>0</v>
      </c>
      <c r="BH259" s="204">
        <f>IF(O259="sníž. přenesená",K259,0)</f>
        <v>0</v>
      </c>
      <c r="BI259" s="204">
        <f>IF(O259="nulová",K259,0)</f>
        <v>0</v>
      </c>
      <c r="BJ259" s="14" t="s">
        <v>87</v>
      </c>
      <c r="BK259" s="204">
        <f>ROUND(P259*H259,2)</f>
        <v>0</v>
      </c>
      <c r="BL259" s="14" t="s">
        <v>135</v>
      </c>
      <c r="BM259" s="203" t="s">
        <v>643</v>
      </c>
    </row>
    <row r="260" s="2" customFormat="1">
      <c r="A260" s="35"/>
      <c r="B260" s="36"/>
      <c r="C260" s="37"/>
      <c r="D260" s="236" t="s">
        <v>352</v>
      </c>
      <c r="E260" s="37"/>
      <c r="F260" s="237" t="s">
        <v>644</v>
      </c>
      <c r="G260" s="37"/>
      <c r="H260" s="37"/>
      <c r="I260" s="207"/>
      <c r="J260" s="207"/>
      <c r="K260" s="37"/>
      <c r="L260" s="37"/>
      <c r="M260" s="41"/>
      <c r="N260" s="208"/>
      <c r="O260" s="209"/>
      <c r="P260" s="88"/>
      <c r="Q260" s="88"/>
      <c r="R260" s="88"/>
      <c r="S260" s="88"/>
      <c r="T260" s="88"/>
      <c r="U260" s="88"/>
      <c r="V260" s="88"/>
      <c r="W260" s="88"/>
      <c r="X260" s="89"/>
      <c r="Y260" s="35"/>
      <c r="Z260" s="35"/>
      <c r="AA260" s="35"/>
      <c r="AB260" s="35"/>
      <c r="AC260" s="35"/>
      <c r="AD260" s="35"/>
      <c r="AE260" s="35"/>
      <c r="AT260" s="14" t="s">
        <v>352</v>
      </c>
      <c r="AU260" s="14" t="s">
        <v>79</v>
      </c>
    </row>
    <row r="261" s="2" customFormat="1" ht="24.15" customHeight="1">
      <c r="A261" s="35"/>
      <c r="B261" s="36"/>
      <c r="C261" s="228" t="s">
        <v>645</v>
      </c>
      <c r="D261" s="228" t="s">
        <v>347</v>
      </c>
      <c r="E261" s="229" t="s">
        <v>646</v>
      </c>
      <c r="F261" s="230" t="s">
        <v>647</v>
      </c>
      <c r="G261" s="231" t="s">
        <v>211</v>
      </c>
      <c r="H261" s="232">
        <v>50</v>
      </c>
      <c r="I261" s="233"/>
      <c r="J261" s="233"/>
      <c r="K261" s="234">
        <f>ROUND(P261*H261,2)</f>
        <v>0</v>
      </c>
      <c r="L261" s="230" t="s">
        <v>132</v>
      </c>
      <c r="M261" s="41"/>
      <c r="N261" s="235" t="s">
        <v>1</v>
      </c>
      <c r="O261" s="199" t="s">
        <v>42</v>
      </c>
      <c r="P261" s="200">
        <f>I261+J261</f>
        <v>0</v>
      </c>
      <c r="Q261" s="200">
        <f>ROUND(I261*H261,2)</f>
        <v>0</v>
      </c>
      <c r="R261" s="200">
        <f>ROUND(J261*H261,2)</f>
        <v>0</v>
      </c>
      <c r="S261" s="88"/>
      <c r="T261" s="201">
        <f>S261*H261</f>
        <v>0</v>
      </c>
      <c r="U261" s="201">
        <v>0</v>
      </c>
      <c r="V261" s="201">
        <f>U261*H261</f>
        <v>0</v>
      </c>
      <c r="W261" s="201">
        <v>0</v>
      </c>
      <c r="X261" s="202">
        <f>W261*H261</f>
        <v>0</v>
      </c>
      <c r="Y261" s="35"/>
      <c r="Z261" s="35"/>
      <c r="AA261" s="35"/>
      <c r="AB261" s="35"/>
      <c r="AC261" s="35"/>
      <c r="AD261" s="35"/>
      <c r="AE261" s="35"/>
      <c r="AR261" s="203" t="s">
        <v>135</v>
      </c>
      <c r="AT261" s="203" t="s">
        <v>347</v>
      </c>
      <c r="AU261" s="203" t="s">
        <v>79</v>
      </c>
      <c r="AY261" s="14" t="s">
        <v>134</v>
      </c>
      <c r="BE261" s="204">
        <f>IF(O261="základní",K261,0)</f>
        <v>0</v>
      </c>
      <c r="BF261" s="204">
        <f>IF(O261="snížená",K261,0)</f>
        <v>0</v>
      </c>
      <c r="BG261" s="204">
        <f>IF(O261="zákl. přenesená",K261,0)</f>
        <v>0</v>
      </c>
      <c r="BH261" s="204">
        <f>IF(O261="sníž. přenesená",K261,0)</f>
        <v>0</v>
      </c>
      <c r="BI261" s="204">
        <f>IF(O261="nulová",K261,0)</f>
        <v>0</v>
      </c>
      <c r="BJ261" s="14" t="s">
        <v>87</v>
      </c>
      <c r="BK261" s="204">
        <f>ROUND(P261*H261,2)</f>
        <v>0</v>
      </c>
      <c r="BL261" s="14" t="s">
        <v>135</v>
      </c>
      <c r="BM261" s="203" t="s">
        <v>648</v>
      </c>
    </row>
    <row r="262" s="2" customFormat="1">
      <c r="A262" s="35"/>
      <c r="B262" s="36"/>
      <c r="C262" s="37"/>
      <c r="D262" s="236" t="s">
        <v>352</v>
      </c>
      <c r="E262" s="37"/>
      <c r="F262" s="237" t="s">
        <v>649</v>
      </c>
      <c r="G262" s="37"/>
      <c r="H262" s="37"/>
      <c r="I262" s="207"/>
      <c r="J262" s="207"/>
      <c r="K262" s="37"/>
      <c r="L262" s="37"/>
      <c r="M262" s="41"/>
      <c r="N262" s="208"/>
      <c r="O262" s="209"/>
      <c r="P262" s="88"/>
      <c r="Q262" s="88"/>
      <c r="R262" s="88"/>
      <c r="S262" s="88"/>
      <c r="T262" s="88"/>
      <c r="U262" s="88"/>
      <c r="V262" s="88"/>
      <c r="W262" s="88"/>
      <c r="X262" s="89"/>
      <c r="Y262" s="35"/>
      <c r="Z262" s="35"/>
      <c r="AA262" s="35"/>
      <c r="AB262" s="35"/>
      <c r="AC262" s="35"/>
      <c r="AD262" s="35"/>
      <c r="AE262" s="35"/>
      <c r="AT262" s="14" t="s">
        <v>352</v>
      </c>
      <c r="AU262" s="14" t="s">
        <v>79</v>
      </c>
    </row>
    <row r="263" s="2" customFormat="1" ht="24.15" customHeight="1">
      <c r="A263" s="35"/>
      <c r="B263" s="36"/>
      <c r="C263" s="228" t="s">
        <v>650</v>
      </c>
      <c r="D263" s="228" t="s">
        <v>347</v>
      </c>
      <c r="E263" s="229" t="s">
        <v>651</v>
      </c>
      <c r="F263" s="230" t="s">
        <v>652</v>
      </c>
      <c r="G263" s="231" t="s">
        <v>211</v>
      </c>
      <c r="H263" s="232">
        <v>50</v>
      </c>
      <c r="I263" s="233"/>
      <c r="J263" s="233"/>
      <c r="K263" s="234">
        <f>ROUND(P263*H263,2)</f>
        <v>0</v>
      </c>
      <c r="L263" s="230" t="s">
        <v>132</v>
      </c>
      <c r="M263" s="41"/>
      <c r="N263" s="235" t="s">
        <v>1</v>
      </c>
      <c r="O263" s="199" t="s">
        <v>42</v>
      </c>
      <c r="P263" s="200">
        <f>I263+J263</f>
        <v>0</v>
      </c>
      <c r="Q263" s="200">
        <f>ROUND(I263*H263,2)</f>
        <v>0</v>
      </c>
      <c r="R263" s="200">
        <f>ROUND(J263*H263,2)</f>
        <v>0</v>
      </c>
      <c r="S263" s="88"/>
      <c r="T263" s="201">
        <f>S263*H263</f>
        <v>0</v>
      </c>
      <c r="U263" s="201">
        <v>0</v>
      </c>
      <c r="V263" s="201">
        <f>U263*H263</f>
        <v>0</v>
      </c>
      <c r="W263" s="201">
        <v>0</v>
      </c>
      <c r="X263" s="202">
        <f>W263*H263</f>
        <v>0</v>
      </c>
      <c r="Y263" s="35"/>
      <c r="Z263" s="35"/>
      <c r="AA263" s="35"/>
      <c r="AB263" s="35"/>
      <c r="AC263" s="35"/>
      <c r="AD263" s="35"/>
      <c r="AE263" s="35"/>
      <c r="AR263" s="203" t="s">
        <v>135</v>
      </c>
      <c r="AT263" s="203" t="s">
        <v>347</v>
      </c>
      <c r="AU263" s="203" t="s">
        <v>79</v>
      </c>
      <c r="AY263" s="14" t="s">
        <v>134</v>
      </c>
      <c r="BE263" s="204">
        <f>IF(O263="základní",K263,0)</f>
        <v>0</v>
      </c>
      <c r="BF263" s="204">
        <f>IF(O263="snížená",K263,0)</f>
        <v>0</v>
      </c>
      <c r="BG263" s="204">
        <f>IF(O263="zákl. přenesená",K263,0)</f>
        <v>0</v>
      </c>
      <c r="BH263" s="204">
        <f>IF(O263="sníž. přenesená",K263,0)</f>
        <v>0</v>
      </c>
      <c r="BI263" s="204">
        <f>IF(O263="nulová",K263,0)</f>
        <v>0</v>
      </c>
      <c r="BJ263" s="14" t="s">
        <v>87</v>
      </c>
      <c r="BK263" s="204">
        <f>ROUND(P263*H263,2)</f>
        <v>0</v>
      </c>
      <c r="BL263" s="14" t="s">
        <v>135</v>
      </c>
      <c r="BM263" s="203" t="s">
        <v>653</v>
      </c>
    </row>
    <row r="264" s="2" customFormat="1">
      <c r="A264" s="35"/>
      <c r="B264" s="36"/>
      <c r="C264" s="37"/>
      <c r="D264" s="236" t="s">
        <v>352</v>
      </c>
      <c r="E264" s="37"/>
      <c r="F264" s="237" t="s">
        <v>654</v>
      </c>
      <c r="G264" s="37"/>
      <c r="H264" s="37"/>
      <c r="I264" s="207"/>
      <c r="J264" s="207"/>
      <c r="K264" s="37"/>
      <c r="L264" s="37"/>
      <c r="M264" s="41"/>
      <c r="N264" s="208"/>
      <c r="O264" s="209"/>
      <c r="P264" s="88"/>
      <c r="Q264" s="88"/>
      <c r="R264" s="88"/>
      <c r="S264" s="88"/>
      <c r="T264" s="88"/>
      <c r="U264" s="88"/>
      <c r="V264" s="88"/>
      <c r="W264" s="88"/>
      <c r="X264" s="89"/>
      <c r="Y264" s="35"/>
      <c r="Z264" s="35"/>
      <c r="AA264" s="35"/>
      <c r="AB264" s="35"/>
      <c r="AC264" s="35"/>
      <c r="AD264" s="35"/>
      <c r="AE264" s="35"/>
      <c r="AT264" s="14" t="s">
        <v>352</v>
      </c>
      <c r="AU264" s="14" t="s">
        <v>79</v>
      </c>
    </row>
    <row r="265" s="2" customFormat="1" ht="24.15" customHeight="1">
      <c r="A265" s="35"/>
      <c r="B265" s="36"/>
      <c r="C265" s="228" t="s">
        <v>655</v>
      </c>
      <c r="D265" s="228" t="s">
        <v>347</v>
      </c>
      <c r="E265" s="229" t="s">
        <v>656</v>
      </c>
      <c r="F265" s="230" t="s">
        <v>657</v>
      </c>
      <c r="G265" s="231" t="s">
        <v>211</v>
      </c>
      <c r="H265" s="232">
        <v>200</v>
      </c>
      <c r="I265" s="233"/>
      <c r="J265" s="233"/>
      <c r="K265" s="234">
        <f>ROUND(P265*H265,2)</f>
        <v>0</v>
      </c>
      <c r="L265" s="230" t="s">
        <v>132</v>
      </c>
      <c r="M265" s="41"/>
      <c r="N265" s="235" t="s">
        <v>1</v>
      </c>
      <c r="O265" s="199" t="s">
        <v>42</v>
      </c>
      <c r="P265" s="200">
        <f>I265+J265</f>
        <v>0</v>
      </c>
      <c r="Q265" s="200">
        <f>ROUND(I265*H265,2)</f>
        <v>0</v>
      </c>
      <c r="R265" s="200">
        <f>ROUND(J265*H265,2)</f>
        <v>0</v>
      </c>
      <c r="S265" s="88"/>
      <c r="T265" s="201">
        <f>S265*H265</f>
        <v>0</v>
      </c>
      <c r="U265" s="201">
        <v>0</v>
      </c>
      <c r="V265" s="201">
        <f>U265*H265</f>
        <v>0</v>
      </c>
      <c r="W265" s="201">
        <v>0</v>
      </c>
      <c r="X265" s="202">
        <f>W265*H265</f>
        <v>0</v>
      </c>
      <c r="Y265" s="35"/>
      <c r="Z265" s="35"/>
      <c r="AA265" s="35"/>
      <c r="AB265" s="35"/>
      <c r="AC265" s="35"/>
      <c r="AD265" s="35"/>
      <c r="AE265" s="35"/>
      <c r="AR265" s="203" t="s">
        <v>135</v>
      </c>
      <c r="AT265" s="203" t="s">
        <v>347</v>
      </c>
      <c r="AU265" s="203" t="s">
        <v>79</v>
      </c>
      <c r="AY265" s="14" t="s">
        <v>134</v>
      </c>
      <c r="BE265" s="204">
        <f>IF(O265="základní",K265,0)</f>
        <v>0</v>
      </c>
      <c r="BF265" s="204">
        <f>IF(O265="snížená",K265,0)</f>
        <v>0</v>
      </c>
      <c r="BG265" s="204">
        <f>IF(O265="zákl. přenesená",K265,0)</f>
        <v>0</v>
      </c>
      <c r="BH265" s="204">
        <f>IF(O265="sníž. přenesená",K265,0)</f>
        <v>0</v>
      </c>
      <c r="BI265" s="204">
        <f>IF(O265="nulová",K265,0)</f>
        <v>0</v>
      </c>
      <c r="BJ265" s="14" t="s">
        <v>87</v>
      </c>
      <c r="BK265" s="204">
        <f>ROUND(P265*H265,2)</f>
        <v>0</v>
      </c>
      <c r="BL265" s="14" t="s">
        <v>135</v>
      </c>
      <c r="BM265" s="203" t="s">
        <v>658</v>
      </c>
    </row>
    <row r="266" s="2" customFormat="1">
      <c r="A266" s="35"/>
      <c r="B266" s="36"/>
      <c r="C266" s="37"/>
      <c r="D266" s="236" t="s">
        <v>352</v>
      </c>
      <c r="E266" s="37"/>
      <c r="F266" s="237" t="s">
        <v>659</v>
      </c>
      <c r="G266" s="37"/>
      <c r="H266" s="37"/>
      <c r="I266" s="207"/>
      <c r="J266" s="207"/>
      <c r="K266" s="37"/>
      <c r="L266" s="37"/>
      <c r="M266" s="41"/>
      <c r="N266" s="208"/>
      <c r="O266" s="209"/>
      <c r="P266" s="88"/>
      <c r="Q266" s="88"/>
      <c r="R266" s="88"/>
      <c r="S266" s="88"/>
      <c r="T266" s="88"/>
      <c r="U266" s="88"/>
      <c r="V266" s="88"/>
      <c r="W266" s="88"/>
      <c r="X266" s="89"/>
      <c r="Y266" s="35"/>
      <c r="Z266" s="35"/>
      <c r="AA266" s="35"/>
      <c r="AB266" s="35"/>
      <c r="AC266" s="35"/>
      <c r="AD266" s="35"/>
      <c r="AE266" s="35"/>
      <c r="AT266" s="14" t="s">
        <v>352</v>
      </c>
      <c r="AU266" s="14" t="s">
        <v>79</v>
      </c>
    </row>
    <row r="267" s="2" customFormat="1" ht="33" customHeight="1">
      <c r="A267" s="35"/>
      <c r="B267" s="36"/>
      <c r="C267" s="228" t="s">
        <v>660</v>
      </c>
      <c r="D267" s="228" t="s">
        <v>347</v>
      </c>
      <c r="E267" s="229" t="s">
        <v>661</v>
      </c>
      <c r="F267" s="230" t="s">
        <v>662</v>
      </c>
      <c r="G267" s="231" t="s">
        <v>143</v>
      </c>
      <c r="H267" s="232">
        <v>20</v>
      </c>
      <c r="I267" s="233"/>
      <c r="J267" s="233"/>
      <c r="K267" s="234">
        <f>ROUND(P267*H267,2)</f>
        <v>0</v>
      </c>
      <c r="L267" s="230" t="s">
        <v>132</v>
      </c>
      <c r="M267" s="41"/>
      <c r="N267" s="235" t="s">
        <v>1</v>
      </c>
      <c r="O267" s="199" t="s">
        <v>42</v>
      </c>
      <c r="P267" s="200">
        <f>I267+J267</f>
        <v>0</v>
      </c>
      <c r="Q267" s="200">
        <f>ROUND(I267*H267,2)</f>
        <v>0</v>
      </c>
      <c r="R267" s="200">
        <f>ROUND(J267*H267,2)</f>
        <v>0</v>
      </c>
      <c r="S267" s="88"/>
      <c r="T267" s="201">
        <f>S267*H267</f>
        <v>0</v>
      </c>
      <c r="U267" s="201">
        <v>0</v>
      </c>
      <c r="V267" s="201">
        <f>U267*H267</f>
        <v>0</v>
      </c>
      <c r="W267" s="201">
        <v>0</v>
      </c>
      <c r="X267" s="202">
        <f>W267*H267</f>
        <v>0</v>
      </c>
      <c r="Y267" s="35"/>
      <c r="Z267" s="35"/>
      <c r="AA267" s="35"/>
      <c r="AB267" s="35"/>
      <c r="AC267" s="35"/>
      <c r="AD267" s="35"/>
      <c r="AE267" s="35"/>
      <c r="AR267" s="203" t="s">
        <v>135</v>
      </c>
      <c r="AT267" s="203" t="s">
        <v>347</v>
      </c>
      <c r="AU267" s="203" t="s">
        <v>79</v>
      </c>
      <c r="AY267" s="14" t="s">
        <v>134</v>
      </c>
      <c r="BE267" s="204">
        <f>IF(O267="základní",K267,0)</f>
        <v>0</v>
      </c>
      <c r="BF267" s="204">
        <f>IF(O267="snížená",K267,0)</f>
        <v>0</v>
      </c>
      <c r="BG267" s="204">
        <f>IF(O267="zákl. přenesená",K267,0)</f>
        <v>0</v>
      </c>
      <c r="BH267" s="204">
        <f>IF(O267="sníž. přenesená",K267,0)</f>
        <v>0</v>
      </c>
      <c r="BI267" s="204">
        <f>IF(O267="nulová",K267,0)</f>
        <v>0</v>
      </c>
      <c r="BJ267" s="14" t="s">
        <v>87</v>
      </c>
      <c r="BK267" s="204">
        <f>ROUND(P267*H267,2)</f>
        <v>0</v>
      </c>
      <c r="BL267" s="14" t="s">
        <v>135</v>
      </c>
      <c r="BM267" s="203" t="s">
        <v>663</v>
      </c>
    </row>
    <row r="268" s="2" customFormat="1">
      <c r="A268" s="35"/>
      <c r="B268" s="36"/>
      <c r="C268" s="37"/>
      <c r="D268" s="236" t="s">
        <v>352</v>
      </c>
      <c r="E268" s="37"/>
      <c r="F268" s="237" t="s">
        <v>664</v>
      </c>
      <c r="G268" s="37"/>
      <c r="H268" s="37"/>
      <c r="I268" s="207"/>
      <c r="J268" s="207"/>
      <c r="K268" s="37"/>
      <c r="L268" s="37"/>
      <c r="M268" s="41"/>
      <c r="N268" s="208"/>
      <c r="O268" s="209"/>
      <c r="P268" s="88"/>
      <c r="Q268" s="88"/>
      <c r="R268" s="88"/>
      <c r="S268" s="88"/>
      <c r="T268" s="88"/>
      <c r="U268" s="88"/>
      <c r="V268" s="88"/>
      <c r="W268" s="88"/>
      <c r="X268" s="89"/>
      <c r="Y268" s="35"/>
      <c r="Z268" s="35"/>
      <c r="AA268" s="35"/>
      <c r="AB268" s="35"/>
      <c r="AC268" s="35"/>
      <c r="AD268" s="35"/>
      <c r="AE268" s="35"/>
      <c r="AT268" s="14" t="s">
        <v>352</v>
      </c>
      <c r="AU268" s="14" t="s">
        <v>79</v>
      </c>
    </row>
    <row r="269" s="2" customFormat="1" ht="24.15" customHeight="1">
      <c r="A269" s="35"/>
      <c r="B269" s="36"/>
      <c r="C269" s="228" t="s">
        <v>665</v>
      </c>
      <c r="D269" s="228" t="s">
        <v>347</v>
      </c>
      <c r="E269" s="229" t="s">
        <v>666</v>
      </c>
      <c r="F269" s="230" t="s">
        <v>667</v>
      </c>
      <c r="G269" s="231" t="s">
        <v>143</v>
      </c>
      <c r="H269" s="232">
        <v>20</v>
      </c>
      <c r="I269" s="233"/>
      <c r="J269" s="233"/>
      <c r="K269" s="234">
        <f>ROUND(P269*H269,2)</f>
        <v>0</v>
      </c>
      <c r="L269" s="230" t="s">
        <v>132</v>
      </c>
      <c r="M269" s="41"/>
      <c r="N269" s="235" t="s">
        <v>1</v>
      </c>
      <c r="O269" s="199" t="s">
        <v>42</v>
      </c>
      <c r="P269" s="200">
        <f>I269+J269</f>
        <v>0</v>
      </c>
      <c r="Q269" s="200">
        <f>ROUND(I269*H269,2)</f>
        <v>0</v>
      </c>
      <c r="R269" s="200">
        <f>ROUND(J269*H269,2)</f>
        <v>0</v>
      </c>
      <c r="S269" s="88"/>
      <c r="T269" s="201">
        <f>S269*H269</f>
        <v>0</v>
      </c>
      <c r="U269" s="201">
        <v>0</v>
      </c>
      <c r="V269" s="201">
        <f>U269*H269</f>
        <v>0</v>
      </c>
      <c r="W269" s="201">
        <v>0</v>
      </c>
      <c r="X269" s="202">
        <f>W269*H269</f>
        <v>0</v>
      </c>
      <c r="Y269" s="35"/>
      <c r="Z269" s="35"/>
      <c r="AA269" s="35"/>
      <c r="AB269" s="35"/>
      <c r="AC269" s="35"/>
      <c r="AD269" s="35"/>
      <c r="AE269" s="35"/>
      <c r="AR269" s="203" t="s">
        <v>135</v>
      </c>
      <c r="AT269" s="203" t="s">
        <v>347</v>
      </c>
      <c r="AU269" s="203" t="s">
        <v>79</v>
      </c>
      <c r="AY269" s="14" t="s">
        <v>134</v>
      </c>
      <c r="BE269" s="204">
        <f>IF(O269="základní",K269,0)</f>
        <v>0</v>
      </c>
      <c r="BF269" s="204">
        <f>IF(O269="snížená",K269,0)</f>
        <v>0</v>
      </c>
      <c r="BG269" s="204">
        <f>IF(O269="zákl. přenesená",K269,0)</f>
        <v>0</v>
      </c>
      <c r="BH269" s="204">
        <f>IF(O269="sníž. přenesená",K269,0)</f>
        <v>0</v>
      </c>
      <c r="BI269" s="204">
        <f>IF(O269="nulová",K269,0)</f>
        <v>0</v>
      </c>
      <c r="BJ269" s="14" t="s">
        <v>87</v>
      </c>
      <c r="BK269" s="204">
        <f>ROUND(P269*H269,2)</f>
        <v>0</v>
      </c>
      <c r="BL269" s="14" t="s">
        <v>135</v>
      </c>
      <c r="BM269" s="203" t="s">
        <v>668</v>
      </c>
    </row>
    <row r="270" s="2" customFormat="1">
      <c r="A270" s="35"/>
      <c r="B270" s="36"/>
      <c r="C270" s="37"/>
      <c r="D270" s="236" t="s">
        <v>352</v>
      </c>
      <c r="E270" s="37"/>
      <c r="F270" s="237" t="s">
        <v>669</v>
      </c>
      <c r="G270" s="37"/>
      <c r="H270" s="37"/>
      <c r="I270" s="207"/>
      <c r="J270" s="207"/>
      <c r="K270" s="37"/>
      <c r="L270" s="37"/>
      <c r="M270" s="41"/>
      <c r="N270" s="208"/>
      <c r="O270" s="209"/>
      <c r="P270" s="88"/>
      <c r="Q270" s="88"/>
      <c r="R270" s="88"/>
      <c r="S270" s="88"/>
      <c r="T270" s="88"/>
      <c r="U270" s="88"/>
      <c r="V270" s="88"/>
      <c r="W270" s="88"/>
      <c r="X270" s="89"/>
      <c r="Y270" s="35"/>
      <c r="Z270" s="35"/>
      <c r="AA270" s="35"/>
      <c r="AB270" s="35"/>
      <c r="AC270" s="35"/>
      <c r="AD270" s="35"/>
      <c r="AE270" s="35"/>
      <c r="AT270" s="14" t="s">
        <v>352</v>
      </c>
      <c r="AU270" s="14" t="s">
        <v>79</v>
      </c>
    </row>
    <row r="271" s="2" customFormat="1" ht="24.15" customHeight="1">
      <c r="A271" s="35"/>
      <c r="B271" s="36"/>
      <c r="C271" s="228" t="s">
        <v>670</v>
      </c>
      <c r="D271" s="228" t="s">
        <v>347</v>
      </c>
      <c r="E271" s="229" t="s">
        <v>671</v>
      </c>
      <c r="F271" s="230" t="s">
        <v>672</v>
      </c>
      <c r="G271" s="231" t="s">
        <v>143</v>
      </c>
      <c r="H271" s="232">
        <v>10</v>
      </c>
      <c r="I271" s="233"/>
      <c r="J271" s="233"/>
      <c r="K271" s="234">
        <f>ROUND(P271*H271,2)</f>
        <v>0</v>
      </c>
      <c r="L271" s="230" t="s">
        <v>132</v>
      </c>
      <c r="M271" s="41"/>
      <c r="N271" s="235" t="s">
        <v>1</v>
      </c>
      <c r="O271" s="199" t="s">
        <v>42</v>
      </c>
      <c r="P271" s="200">
        <f>I271+J271</f>
        <v>0</v>
      </c>
      <c r="Q271" s="200">
        <f>ROUND(I271*H271,2)</f>
        <v>0</v>
      </c>
      <c r="R271" s="200">
        <f>ROUND(J271*H271,2)</f>
        <v>0</v>
      </c>
      <c r="S271" s="88"/>
      <c r="T271" s="201">
        <f>S271*H271</f>
        <v>0</v>
      </c>
      <c r="U271" s="201">
        <v>0</v>
      </c>
      <c r="V271" s="201">
        <f>U271*H271</f>
        <v>0</v>
      </c>
      <c r="W271" s="201">
        <v>0</v>
      </c>
      <c r="X271" s="202">
        <f>W271*H271</f>
        <v>0</v>
      </c>
      <c r="Y271" s="35"/>
      <c r="Z271" s="35"/>
      <c r="AA271" s="35"/>
      <c r="AB271" s="35"/>
      <c r="AC271" s="35"/>
      <c r="AD271" s="35"/>
      <c r="AE271" s="35"/>
      <c r="AR271" s="203" t="s">
        <v>135</v>
      </c>
      <c r="AT271" s="203" t="s">
        <v>347</v>
      </c>
      <c r="AU271" s="203" t="s">
        <v>79</v>
      </c>
      <c r="AY271" s="14" t="s">
        <v>134</v>
      </c>
      <c r="BE271" s="204">
        <f>IF(O271="základní",K271,0)</f>
        <v>0</v>
      </c>
      <c r="BF271" s="204">
        <f>IF(O271="snížená",K271,0)</f>
        <v>0</v>
      </c>
      <c r="BG271" s="204">
        <f>IF(O271="zákl. přenesená",K271,0)</f>
        <v>0</v>
      </c>
      <c r="BH271" s="204">
        <f>IF(O271="sníž. přenesená",K271,0)</f>
        <v>0</v>
      </c>
      <c r="BI271" s="204">
        <f>IF(O271="nulová",K271,0)</f>
        <v>0</v>
      </c>
      <c r="BJ271" s="14" t="s">
        <v>87</v>
      </c>
      <c r="BK271" s="204">
        <f>ROUND(P271*H271,2)</f>
        <v>0</v>
      </c>
      <c r="BL271" s="14" t="s">
        <v>135</v>
      </c>
      <c r="BM271" s="203" t="s">
        <v>673</v>
      </c>
    </row>
    <row r="272" s="2" customFormat="1">
      <c r="A272" s="35"/>
      <c r="B272" s="36"/>
      <c r="C272" s="37"/>
      <c r="D272" s="236" t="s">
        <v>352</v>
      </c>
      <c r="E272" s="37"/>
      <c r="F272" s="237" t="s">
        <v>674</v>
      </c>
      <c r="G272" s="37"/>
      <c r="H272" s="37"/>
      <c r="I272" s="207"/>
      <c r="J272" s="207"/>
      <c r="K272" s="37"/>
      <c r="L272" s="37"/>
      <c r="M272" s="41"/>
      <c r="N272" s="208"/>
      <c r="O272" s="209"/>
      <c r="P272" s="88"/>
      <c r="Q272" s="88"/>
      <c r="R272" s="88"/>
      <c r="S272" s="88"/>
      <c r="T272" s="88"/>
      <c r="U272" s="88"/>
      <c r="V272" s="88"/>
      <c r="W272" s="88"/>
      <c r="X272" s="89"/>
      <c r="Y272" s="35"/>
      <c r="Z272" s="35"/>
      <c r="AA272" s="35"/>
      <c r="AB272" s="35"/>
      <c r="AC272" s="35"/>
      <c r="AD272" s="35"/>
      <c r="AE272" s="35"/>
      <c r="AT272" s="14" t="s">
        <v>352</v>
      </c>
      <c r="AU272" s="14" t="s">
        <v>79</v>
      </c>
    </row>
    <row r="273" s="2" customFormat="1" ht="24.15" customHeight="1">
      <c r="A273" s="35"/>
      <c r="B273" s="36"/>
      <c r="C273" s="228" t="s">
        <v>675</v>
      </c>
      <c r="D273" s="228" t="s">
        <v>347</v>
      </c>
      <c r="E273" s="229" t="s">
        <v>676</v>
      </c>
      <c r="F273" s="230" t="s">
        <v>677</v>
      </c>
      <c r="G273" s="231" t="s">
        <v>158</v>
      </c>
      <c r="H273" s="232">
        <v>5</v>
      </c>
      <c r="I273" s="233"/>
      <c r="J273" s="233"/>
      <c r="K273" s="234">
        <f>ROUND(P273*H273,2)</f>
        <v>0</v>
      </c>
      <c r="L273" s="230" t="s">
        <v>132</v>
      </c>
      <c r="M273" s="41"/>
      <c r="N273" s="235" t="s">
        <v>1</v>
      </c>
      <c r="O273" s="199" t="s">
        <v>42</v>
      </c>
      <c r="P273" s="200">
        <f>I273+J273</f>
        <v>0</v>
      </c>
      <c r="Q273" s="200">
        <f>ROUND(I273*H273,2)</f>
        <v>0</v>
      </c>
      <c r="R273" s="200">
        <f>ROUND(J273*H273,2)</f>
        <v>0</v>
      </c>
      <c r="S273" s="88"/>
      <c r="T273" s="201">
        <f>S273*H273</f>
        <v>0</v>
      </c>
      <c r="U273" s="201">
        <v>0.0047999999999999996</v>
      </c>
      <c r="V273" s="201">
        <f>U273*H273</f>
        <v>0.023999999999999997</v>
      </c>
      <c r="W273" s="201">
        <v>0</v>
      </c>
      <c r="X273" s="202">
        <f>W273*H273</f>
        <v>0</v>
      </c>
      <c r="Y273" s="35"/>
      <c r="Z273" s="35"/>
      <c r="AA273" s="35"/>
      <c r="AB273" s="35"/>
      <c r="AC273" s="35"/>
      <c r="AD273" s="35"/>
      <c r="AE273" s="35"/>
      <c r="AR273" s="203" t="s">
        <v>135</v>
      </c>
      <c r="AT273" s="203" t="s">
        <v>347</v>
      </c>
      <c r="AU273" s="203" t="s">
        <v>79</v>
      </c>
      <c r="AY273" s="14" t="s">
        <v>134</v>
      </c>
      <c r="BE273" s="204">
        <f>IF(O273="základní",K273,0)</f>
        <v>0</v>
      </c>
      <c r="BF273" s="204">
        <f>IF(O273="snížená",K273,0)</f>
        <v>0</v>
      </c>
      <c r="BG273" s="204">
        <f>IF(O273="zákl. přenesená",K273,0)</f>
        <v>0</v>
      </c>
      <c r="BH273" s="204">
        <f>IF(O273="sníž. přenesená",K273,0)</f>
        <v>0</v>
      </c>
      <c r="BI273" s="204">
        <f>IF(O273="nulová",K273,0)</f>
        <v>0</v>
      </c>
      <c r="BJ273" s="14" t="s">
        <v>87</v>
      </c>
      <c r="BK273" s="204">
        <f>ROUND(P273*H273,2)</f>
        <v>0</v>
      </c>
      <c r="BL273" s="14" t="s">
        <v>135</v>
      </c>
      <c r="BM273" s="203" t="s">
        <v>678</v>
      </c>
    </row>
    <row r="274" s="2" customFormat="1">
      <c r="A274" s="35"/>
      <c r="B274" s="36"/>
      <c r="C274" s="37"/>
      <c r="D274" s="236" t="s">
        <v>352</v>
      </c>
      <c r="E274" s="37"/>
      <c r="F274" s="237" t="s">
        <v>679</v>
      </c>
      <c r="G274" s="37"/>
      <c r="H274" s="37"/>
      <c r="I274" s="207"/>
      <c r="J274" s="207"/>
      <c r="K274" s="37"/>
      <c r="L274" s="37"/>
      <c r="M274" s="41"/>
      <c r="N274" s="208"/>
      <c r="O274" s="209"/>
      <c r="P274" s="88"/>
      <c r="Q274" s="88"/>
      <c r="R274" s="88"/>
      <c r="S274" s="88"/>
      <c r="T274" s="88"/>
      <c r="U274" s="88"/>
      <c r="V274" s="88"/>
      <c r="W274" s="88"/>
      <c r="X274" s="89"/>
      <c r="Y274" s="35"/>
      <c r="Z274" s="35"/>
      <c r="AA274" s="35"/>
      <c r="AB274" s="35"/>
      <c r="AC274" s="35"/>
      <c r="AD274" s="35"/>
      <c r="AE274" s="35"/>
      <c r="AT274" s="14" t="s">
        <v>352</v>
      </c>
      <c r="AU274" s="14" t="s">
        <v>79</v>
      </c>
    </row>
    <row r="275" s="2" customFormat="1" ht="33" customHeight="1">
      <c r="A275" s="35"/>
      <c r="B275" s="36"/>
      <c r="C275" s="228" t="s">
        <v>680</v>
      </c>
      <c r="D275" s="228" t="s">
        <v>347</v>
      </c>
      <c r="E275" s="229" t="s">
        <v>681</v>
      </c>
      <c r="F275" s="230" t="s">
        <v>682</v>
      </c>
      <c r="G275" s="231" t="s">
        <v>158</v>
      </c>
      <c r="H275" s="232">
        <v>100</v>
      </c>
      <c r="I275" s="233"/>
      <c r="J275" s="233"/>
      <c r="K275" s="234">
        <f>ROUND(P275*H275,2)</f>
        <v>0</v>
      </c>
      <c r="L275" s="230" t="s">
        <v>132</v>
      </c>
      <c r="M275" s="41"/>
      <c r="N275" s="235" t="s">
        <v>1</v>
      </c>
      <c r="O275" s="199" t="s">
        <v>42</v>
      </c>
      <c r="P275" s="200">
        <f>I275+J275</f>
        <v>0</v>
      </c>
      <c r="Q275" s="200">
        <f>ROUND(I275*H275,2)</f>
        <v>0</v>
      </c>
      <c r="R275" s="200">
        <f>ROUND(J275*H275,2)</f>
        <v>0</v>
      </c>
      <c r="S275" s="88"/>
      <c r="T275" s="201">
        <f>S275*H275</f>
        <v>0</v>
      </c>
      <c r="U275" s="201">
        <v>0.00028600000000000001</v>
      </c>
      <c r="V275" s="201">
        <f>U275*H275</f>
        <v>0.0286</v>
      </c>
      <c r="W275" s="201">
        <v>0</v>
      </c>
      <c r="X275" s="202">
        <f>W275*H275</f>
        <v>0</v>
      </c>
      <c r="Y275" s="35"/>
      <c r="Z275" s="35"/>
      <c r="AA275" s="35"/>
      <c r="AB275" s="35"/>
      <c r="AC275" s="35"/>
      <c r="AD275" s="35"/>
      <c r="AE275" s="35"/>
      <c r="AR275" s="203" t="s">
        <v>135</v>
      </c>
      <c r="AT275" s="203" t="s">
        <v>347</v>
      </c>
      <c r="AU275" s="203" t="s">
        <v>79</v>
      </c>
      <c r="AY275" s="14" t="s">
        <v>134</v>
      </c>
      <c r="BE275" s="204">
        <f>IF(O275="základní",K275,0)</f>
        <v>0</v>
      </c>
      <c r="BF275" s="204">
        <f>IF(O275="snížená",K275,0)</f>
        <v>0</v>
      </c>
      <c r="BG275" s="204">
        <f>IF(O275="zákl. přenesená",K275,0)</f>
        <v>0</v>
      </c>
      <c r="BH275" s="204">
        <f>IF(O275="sníž. přenesená",K275,0)</f>
        <v>0</v>
      </c>
      <c r="BI275" s="204">
        <f>IF(O275="nulová",K275,0)</f>
        <v>0</v>
      </c>
      <c r="BJ275" s="14" t="s">
        <v>87</v>
      </c>
      <c r="BK275" s="204">
        <f>ROUND(P275*H275,2)</f>
        <v>0</v>
      </c>
      <c r="BL275" s="14" t="s">
        <v>135</v>
      </c>
      <c r="BM275" s="203" t="s">
        <v>683</v>
      </c>
    </row>
    <row r="276" s="2" customFormat="1">
      <c r="A276" s="35"/>
      <c r="B276" s="36"/>
      <c r="C276" s="37"/>
      <c r="D276" s="236" t="s">
        <v>352</v>
      </c>
      <c r="E276" s="37"/>
      <c r="F276" s="237" t="s">
        <v>684</v>
      </c>
      <c r="G276" s="37"/>
      <c r="H276" s="37"/>
      <c r="I276" s="207"/>
      <c r="J276" s="207"/>
      <c r="K276" s="37"/>
      <c r="L276" s="37"/>
      <c r="M276" s="41"/>
      <c r="N276" s="208"/>
      <c r="O276" s="209"/>
      <c r="P276" s="88"/>
      <c r="Q276" s="88"/>
      <c r="R276" s="88"/>
      <c r="S276" s="88"/>
      <c r="T276" s="88"/>
      <c r="U276" s="88"/>
      <c r="V276" s="88"/>
      <c r="W276" s="88"/>
      <c r="X276" s="89"/>
      <c r="Y276" s="35"/>
      <c r="Z276" s="35"/>
      <c r="AA276" s="35"/>
      <c r="AB276" s="35"/>
      <c r="AC276" s="35"/>
      <c r="AD276" s="35"/>
      <c r="AE276" s="35"/>
      <c r="AT276" s="14" t="s">
        <v>352</v>
      </c>
      <c r="AU276" s="14" t="s">
        <v>79</v>
      </c>
    </row>
    <row r="277" s="2" customFormat="1" ht="33" customHeight="1">
      <c r="A277" s="35"/>
      <c r="B277" s="36"/>
      <c r="C277" s="228" t="s">
        <v>685</v>
      </c>
      <c r="D277" s="228" t="s">
        <v>347</v>
      </c>
      <c r="E277" s="229" t="s">
        <v>686</v>
      </c>
      <c r="F277" s="230" t="s">
        <v>687</v>
      </c>
      <c r="G277" s="231" t="s">
        <v>158</v>
      </c>
      <c r="H277" s="232">
        <v>100</v>
      </c>
      <c r="I277" s="233"/>
      <c r="J277" s="233"/>
      <c r="K277" s="234">
        <f>ROUND(P277*H277,2)</f>
        <v>0</v>
      </c>
      <c r="L277" s="230" t="s">
        <v>132</v>
      </c>
      <c r="M277" s="41"/>
      <c r="N277" s="235" t="s">
        <v>1</v>
      </c>
      <c r="O277" s="199" t="s">
        <v>42</v>
      </c>
      <c r="P277" s="200">
        <f>I277+J277</f>
        <v>0</v>
      </c>
      <c r="Q277" s="200">
        <f>ROUND(I277*H277,2)</f>
        <v>0</v>
      </c>
      <c r="R277" s="200">
        <f>ROUND(J277*H277,2)</f>
        <v>0</v>
      </c>
      <c r="S277" s="88"/>
      <c r="T277" s="201">
        <f>S277*H277</f>
        <v>0</v>
      </c>
      <c r="U277" s="201">
        <v>0.00020120000000000001</v>
      </c>
      <c r="V277" s="201">
        <f>U277*H277</f>
        <v>0.020120000000000002</v>
      </c>
      <c r="W277" s="201">
        <v>0</v>
      </c>
      <c r="X277" s="202">
        <f>W277*H277</f>
        <v>0</v>
      </c>
      <c r="Y277" s="35"/>
      <c r="Z277" s="35"/>
      <c r="AA277" s="35"/>
      <c r="AB277" s="35"/>
      <c r="AC277" s="35"/>
      <c r="AD277" s="35"/>
      <c r="AE277" s="35"/>
      <c r="AR277" s="203" t="s">
        <v>135</v>
      </c>
      <c r="AT277" s="203" t="s">
        <v>347</v>
      </c>
      <c r="AU277" s="203" t="s">
        <v>79</v>
      </c>
      <c r="AY277" s="14" t="s">
        <v>134</v>
      </c>
      <c r="BE277" s="204">
        <f>IF(O277="základní",K277,0)</f>
        <v>0</v>
      </c>
      <c r="BF277" s="204">
        <f>IF(O277="snížená",K277,0)</f>
        <v>0</v>
      </c>
      <c r="BG277" s="204">
        <f>IF(O277="zákl. přenesená",K277,0)</f>
        <v>0</v>
      </c>
      <c r="BH277" s="204">
        <f>IF(O277="sníž. přenesená",K277,0)</f>
        <v>0</v>
      </c>
      <c r="BI277" s="204">
        <f>IF(O277="nulová",K277,0)</f>
        <v>0</v>
      </c>
      <c r="BJ277" s="14" t="s">
        <v>87</v>
      </c>
      <c r="BK277" s="204">
        <f>ROUND(P277*H277,2)</f>
        <v>0</v>
      </c>
      <c r="BL277" s="14" t="s">
        <v>135</v>
      </c>
      <c r="BM277" s="203" t="s">
        <v>688</v>
      </c>
    </row>
    <row r="278" s="2" customFormat="1">
      <c r="A278" s="35"/>
      <c r="B278" s="36"/>
      <c r="C278" s="37"/>
      <c r="D278" s="236" t="s">
        <v>352</v>
      </c>
      <c r="E278" s="37"/>
      <c r="F278" s="237" t="s">
        <v>689</v>
      </c>
      <c r="G278" s="37"/>
      <c r="H278" s="37"/>
      <c r="I278" s="207"/>
      <c r="J278" s="207"/>
      <c r="K278" s="37"/>
      <c r="L278" s="37"/>
      <c r="M278" s="41"/>
      <c r="N278" s="208"/>
      <c r="O278" s="209"/>
      <c r="P278" s="88"/>
      <c r="Q278" s="88"/>
      <c r="R278" s="88"/>
      <c r="S278" s="88"/>
      <c r="T278" s="88"/>
      <c r="U278" s="88"/>
      <c r="V278" s="88"/>
      <c r="W278" s="88"/>
      <c r="X278" s="89"/>
      <c r="Y278" s="35"/>
      <c r="Z278" s="35"/>
      <c r="AA278" s="35"/>
      <c r="AB278" s="35"/>
      <c r="AC278" s="35"/>
      <c r="AD278" s="35"/>
      <c r="AE278" s="35"/>
      <c r="AT278" s="14" t="s">
        <v>352</v>
      </c>
      <c r="AU278" s="14" t="s">
        <v>79</v>
      </c>
    </row>
    <row r="279" s="2" customFormat="1">
      <c r="A279" s="35"/>
      <c r="B279" s="36"/>
      <c r="C279" s="228" t="s">
        <v>690</v>
      </c>
      <c r="D279" s="228" t="s">
        <v>347</v>
      </c>
      <c r="E279" s="229" t="s">
        <v>691</v>
      </c>
      <c r="F279" s="230" t="s">
        <v>692</v>
      </c>
      <c r="G279" s="231" t="s">
        <v>158</v>
      </c>
      <c r="H279" s="232">
        <v>100</v>
      </c>
      <c r="I279" s="233"/>
      <c r="J279" s="233"/>
      <c r="K279" s="234">
        <f>ROUND(P279*H279,2)</f>
        <v>0</v>
      </c>
      <c r="L279" s="230" t="s">
        <v>132</v>
      </c>
      <c r="M279" s="41"/>
      <c r="N279" s="235" t="s">
        <v>1</v>
      </c>
      <c r="O279" s="199" t="s">
        <v>42</v>
      </c>
      <c r="P279" s="200">
        <f>I279+J279</f>
        <v>0</v>
      </c>
      <c r="Q279" s="200">
        <f>ROUND(I279*H279,2)</f>
        <v>0</v>
      </c>
      <c r="R279" s="200">
        <f>ROUND(J279*H279,2)</f>
        <v>0</v>
      </c>
      <c r="S279" s="88"/>
      <c r="T279" s="201">
        <f>S279*H279</f>
        <v>0</v>
      </c>
      <c r="U279" s="201">
        <v>0</v>
      </c>
      <c r="V279" s="201">
        <f>U279*H279</f>
        <v>0</v>
      </c>
      <c r="W279" s="201">
        <v>0</v>
      </c>
      <c r="X279" s="202">
        <f>W279*H279</f>
        <v>0</v>
      </c>
      <c r="Y279" s="35"/>
      <c r="Z279" s="35"/>
      <c r="AA279" s="35"/>
      <c r="AB279" s="35"/>
      <c r="AC279" s="35"/>
      <c r="AD279" s="35"/>
      <c r="AE279" s="35"/>
      <c r="AR279" s="203" t="s">
        <v>135</v>
      </c>
      <c r="AT279" s="203" t="s">
        <v>347</v>
      </c>
      <c r="AU279" s="203" t="s">
        <v>79</v>
      </c>
      <c r="AY279" s="14" t="s">
        <v>134</v>
      </c>
      <c r="BE279" s="204">
        <f>IF(O279="základní",K279,0)</f>
        <v>0</v>
      </c>
      <c r="BF279" s="204">
        <f>IF(O279="snížená",K279,0)</f>
        <v>0</v>
      </c>
      <c r="BG279" s="204">
        <f>IF(O279="zákl. přenesená",K279,0)</f>
        <v>0</v>
      </c>
      <c r="BH279" s="204">
        <f>IF(O279="sníž. přenesená",K279,0)</f>
        <v>0</v>
      </c>
      <c r="BI279" s="204">
        <f>IF(O279="nulová",K279,0)</f>
        <v>0</v>
      </c>
      <c r="BJ279" s="14" t="s">
        <v>87</v>
      </c>
      <c r="BK279" s="204">
        <f>ROUND(P279*H279,2)</f>
        <v>0</v>
      </c>
      <c r="BL279" s="14" t="s">
        <v>135</v>
      </c>
      <c r="BM279" s="203" t="s">
        <v>693</v>
      </c>
    </row>
    <row r="280" s="2" customFormat="1">
      <c r="A280" s="35"/>
      <c r="B280" s="36"/>
      <c r="C280" s="37"/>
      <c r="D280" s="236" t="s">
        <v>352</v>
      </c>
      <c r="E280" s="37"/>
      <c r="F280" s="237" t="s">
        <v>694</v>
      </c>
      <c r="G280" s="37"/>
      <c r="H280" s="37"/>
      <c r="I280" s="207"/>
      <c r="J280" s="207"/>
      <c r="K280" s="37"/>
      <c r="L280" s="37"/>
      <c r="M280" s="41"/>
      <c r="N280" s="208"/>
      <c r="O280" s="209"/>
      <c r="P280" s="88"/>
      <c r="Q280" s="88"/>
      <c r="R280" s="88"/>
      <c r="S280" s="88"/>
      <c r="T280" s="88"/>
      <c r="U280" s="88"/>
      <c r="V280" s="88"/>
      <c r="W280" s="88"/>
      <c r="X280" s="89"/>
      <c r="Y280" s="35"/>
      <c r="Z280" s="35"/>
      <c r="AA280" s="35"/>
      <c r="AB280" s="35"/>
      <c r="AC280" s="35"/>
      <c r="AD280" s="35"/>
      <c r="AE280" s="35"/>
      <c r="AT280" s="14" t="s">
        <v>352</v>
      </c>
      <c r="AU280" s="14" t="s">
        <v>79</v>
      </c>
    </row>
    <row r="281" s="2" customFormat="1" ht="24.15" customHeight="1">
      <c r="A281" s="35"/>
      <c r="B281" s="36"/>
      <c r="C281" s="228" t="s">
        <v>695</v>
      </c>
      <c r="D281" s="228" t="s">
        <v>347</v>
      </c>
      <c r="E281" s="229" t="s">
        <v>696</v>
      </c>
      <c r="F281" s="230" t="s">
        <v>697</v>
      </c>
      <c r="G281" s="231" t="s">
        <v>158</v>
      </c>
      <c r="H281" s="232">
        <v>100</v>
      </c>
      <c r="I281" s="233"/>
      <c r="J281" s="233"/>
      <c r="K281" s="234">
        <f>ROUND(P281*H281,2)</f>
        <v>0</v>
      </c>
      <c r="L281" s="230" t="s">
        <v>132</v>
      </c>
      <c r="M281" s="41"/>
      <c r="N281" s="235" t="s">
        <v>1</v>
      </c>
      <c r="O281" s="199" t="s">
        <v>42</v>
      </c>
      <c r="P281" s="200">
        <f>I281+J281</f>
        <v>0</v>
      </c>
      <c r="Q281" s="200">
        <f>ROUND(I281*H281,2)</f>
        <v>0</v>
      </c>
      <c r="R281" s="200">
        <f>ROUND(J281*H281,2)</f>
        <v>0</v>
      </c>
      <c r="S281" s="88"/>
      <c r="T281" s="201">
        <f>S281*H281</f>
        <v>0</v>
      </c>
      <c r="U281" s="201">
        <v>0</v>
      </c>
      <c r="V281" s="201">
        <f>U281*H281</f>
        <v>0</v>
      </c>
      <c r="W281" s="201">
        <v>0</v>
      </c>
      <c r="X281" s="202">
        <f>W281*H281</f>
        <v>0</v>
      </c>
      <c r="Y281" s="35"/>
      <c r="Z281" s="35"/>
      <c r="AA281" s="35"/>
      <c r="AB281" s="35"/>
      <c r="AC281" s="35"/>
      <c r="AD281" s="35"/>
      <c r="AE281" s="35"/>
      <c r="AR281" s="203" t="s">
        <v>135</v>
      </c>
      <c r="AT281" s="203" t="s">
        <v>347</v>
      </c>
      <c r="AU281" s="203" t="s">
        <v>79</v>
      </c>
      <c r="AY281" s="14" t="s">
        <v>134</v>
      </c>
      <c r="BE281" s="204">
        <f>IF(O281="základní",K281,0)</f>
        <v>0</v>
      </c>
      <c r="BF281" s="204">
        <f>IF(O281="snížená",K281,0)</f>
        <v>0</v>
      </c>
      <c r="BG281" s="204">
        <f>IF(O281="zákl. přenesená",K281,0)</f>
        <v>0</v>
      </c>
      <c r="BH281" s="204">
        <f>IF(O281="sníž. přenesená",K281,0)</f>
        <v>0</v>
      </c>
      <c r="BI281" s="204">
        <f>IF(O281="nulová",K281,0)</f>
        <v>0</v>
      </c>
      <c r="BJ281" s="14" t="s">
        <v>87</v>
      </c>
      <c r="BK281" s="204">
        <f>ROUND(P281*H281,2)</f>
        <v>0</v>
      </c>
      <c r="BL281" s="14" t="s">
        <v>135</v>
      </c>
      <c r="BM281" s="203" t="s">
        <v>698</v>
      </c>
    </row>
    <row r="282" s="2" customFormat="1">
      <c r="A282" s="35"/>
      <c r="B282" s="36"/>
      <c r="C282" s="37"/>
      <c r="D282" s="236" t="s">
        <v>352</v>
      </c>
      <c r="E282" s="37"/>
      <c r="F282" s="237" t="s">
        <v>699</v>
      </c>
      <c r="G282" s="37"/>
      <c r="H282" s="37"/>
      <c r="I282" s="207"/>
      <c r="J282" s="207"/>
      <c r="K282" s="37"/>
      <c r="L282" s="37"/>
      <c r="M282" s="41"/>
      <c r="N282" s="208"/>
      <c r="O282" s="209"/>
      <c r="P282" s="88"/>
      <c r="Q282" s="88"/>
      <c r="R282" s="88"/>
      <c r="S282" s="88"/>
      <c r="T282" s="88"/>
      <c r="U282" s="88"/>
      <c r="V282" s="88"/>
      <c r="W282" s="88"/>
      <c r="X282" s="89"/>
      <c r="Y282" s="35"/>
      <c r="Z282" s="35"/>
      <c r="AA282" s="35"/>
      <c r="AB282" s="35"/>
      <c r="AC282" s="35"/>
      <c r="AD282" s="35"/>
      <c r="AE282" s="35"/>
      <c r="AT282" s="14" t="s">
        <v>352</v>
      </c>
      <c r="AU282" s="14" t="s">
        <v>79</v>
      </c>
    </row>
    <row r="283" s="2" customFormat="1" ht="24.15" customHeight="1">
      <c r="A283" s="35"/>
      <c r="B283" s="36"/>
      <c r="C283" s="228" t="s">
        <v>700</v>
      </c>
      <c r="D283" s="228" t="s">
        <v>347</v>
      </c>
      <c r="E283" s="229" t="s">
        <v>701</v>
      </c>
      <c r="F283" s="230" t="s">
        <v>702</v>
      </c>
      <c r="G283" s="231" t="s">
        <v>211</v>
      </c>
      <c r="H283" s="232">
        <v>1050</v>
      </c>
      <c r="I283" s="233"/>
      <c r="J283" s="233"/>
      <c r="K283" s="234">
        <f>ROUND(P283*H283,2)</f>
        <v>0</v>
      </c>
      <c r="L283" s="230" t="s">
        <v>132</v>
      </c>
      <c r="M283" s="41"/>
      <c r="N283" s="235" t="s">
        <v>1</v>
      </c>
      <c r="O283" s="199" t="s">
        <v>42</v>
      </c>
      <c r="P283" s="200">
        <f>I283+J283</f>
        <v>0</v>
      </c>
      <c r="Q283" s="200">
        <f>ROUND(I283*H283,2)</f>
        <v>0</v>
      </c>
      <c r="R283" s="200">
        <f>ROUND(J283*H283,2)</f>
        <v>0</v>
      </c>
      <c r="S283" s="88"/>
      <c r="T283" s="201">
        <f>S283*H283</f>
        <v>0</v>
      </c>
      <c r="U283" s="201">
        <v>9.1799999999999995E-05</v>
      </c>
      <c r="V283" s="201">
        <f>U283*H283</f>
        <v>0.09638999999999999</v>
      </c>
      <c r="W283" s="201">
        <v>0</v>
      </c>
      <c r="X283" s="202">
        <f>W283*H283</f>
        <v>0</v>
      </c>
      <c r="Y283" s="35"/>
      <c r="Z283" s="35"/>
      <c r="AA283" s="35"/>
      <c r="AB283" s="35"/>
      <c r="AC283" s="35"/>
      <c r="AD283" s="35"/>
      <c r="AE283" s="35"/>
      <c r="AR283" s="203" t="s">
        <v>135</v>
      </c>
      <c r="AT283" s="203" t="s">
        <v>347</v>
      </c>
      <c r="AU283" s="203" t="s">
        <v>79</v>
      </c>
      <c r="AY283" s="14" t="s">
        <v>134</v>
      </c>
      <c r="BE283" s="204">
        <f>IF(O283="základní",K283,0)</f>
        <v>0</v>
      </c>
      <c r="BF283" s="204">
        <f>IF(O283="snížená",K283,0)</f>
        <v>0</v>
      </c>
      <c r="BG283" s="204">
        <f>IF(O283="zákl. přenesená",K283,0)</f>
        <v>0</v>
      </c>
      <c r="BH283" s="204">
        <f>IF(O283="sníž. přenesená",K283,0)</f>
        <v>0</v>
      </c>
      <c r="BI283" s="204">
        <f>IF(O283="nulová",K283,0)</f>
        <v>0</v>
      </c>
      <c r="BJ283" s="14" t="s">
        <v>87</v>
      </c>
      <c r="BK283" s="204">
        <f>ROUND(P283*H283,2)</f>
        <v>0</v>
      </c>
      <c r="BL283" s="14" t="s">
        <v>135</v>
      </c>
      <c r="BM283" s="203" t="s">
        <v>703</v>
      </c>
    </row>
    <row r="284" s="2" customFormat="1">
      <c r="A284" s="35"/>
      <c r="B284" s="36"/>
      <c r="C284" s="37"/>
      <c r="D284" s="236" t="s">
        <v>352</v>
      </c>
      <c r="E284" s="37"/>
      <c r="F284" s="237" t="s">
        <v>704</v>
      </c>
      <c r="G284" s="37"/>
      <c r="H284" s="37"/>
      <c r="I284" s="207"/>
      <c r="J284" s="207"/>
      <c r="K284" s="37"/>
      <c r="L284" s="37"/>
      <c r="M284" s="41"/>
      <c r="N284" s="208"/>
      <c r="O284" s="209"/>
      <c r="P284" s="88"/>
      <c r="Q284" s="88"/>
      <c r="R284" s="88"/>
      <c r="S284" s="88"/>
      <c r="T284" s="88"/>
      <c r="U284" s="88"/>
      <c r="V284" s="88"/>
      <c r="W284" s="88"/>
      <c r="X284" s="89"/>
      <c r="Y284" s="35"/>
      <c r="Z284" s="35"/>
      <c r="AA284" s="35"/>
      <c r="AB284" s="35"/>
      <c r="AC284" s="35"/>
      <c r="AD284" s="35"/>
      <c r="AE284" s="35"/>
      <c r="AT284" s="14" t="s">
        <v>352</v>
      </c>
      <c r="AU284" s="14" t="s">
        <v>79</v>
      </c>
    </row>
    <row r="285" s="2" customFormat="1" ht="24.15" customHeight="1">
      <c r="A285" s="35"/>
      <c r="B285" s="36"/>
      <c r="C285" s="228" t="s">
        <v>705</v>
      </c>
      <c r="D285" s="228" t="s">
        <v>347</v>
      </c>
      <c r="E285" s="229" t="s">
        <v>706</v>
      </c>
      <c r="F285" s="230" t="s">
        <v>707</v>
      </c>
      <c r="G285" s="231" t="s">
        <v>708</v>
      </c>
      <c r="H285" s="232">
        <v>40</v>
      </c>
      <c r="I285" s="233"/>
      <c r="J285" s="233"/>
      <c r="K285" s="234">
        <f>ROUND(P285*H285,2)</f>
        <v>0</v>
      </c>
      <c r="L285" s="230" t="s">
        <v>132</v>
      </c>
      <c r="M285" s="41"/>
      <c r="N285" s="235" t="s">
        <v>1</v>
      </c>
      <c r="O285" s="199" t="s">
        <v>42</v>
      </c>
      <c r="P285" s="200">
        <f>I285+J285</f>
        <v>0</v>
      </c>
      <c r="Q285" s="200">
        <f>ROUND(I285*H285,2)</f>
        <v>0</v>
      </c>
      <c r="R285" s="200">
        <f>ROUND(J285*H285,2)</f>
        <v>0</v>
      </c>
      <c r="S285" s="88"/>
      <c r="T285" s="201">
        <f>S285*H285</f>
        <v>0</v>
      </c>
      <c r="U285" s="201">
        <v>0</v>
      </c>
      <c r="V285" s="201">
        <f>U285*H285</f>
        <v>0</v>
      </c>
      <c r="W285" s="201">
        <v>0</v>
      </c>
      <c r="X285" s="202">
        <f>W285*H285</f>
        <v>0</v>
      </c>
      <c r="Y285" s="35"/>
      <c r="Z285" s="35"/>
      <c r="AA285" s="35"/>
      <c r="AB285" s="35"/>
      <c r="AC285" s="35"/>
      <c r="AD285" s="35"/>
      <c r="AE285" s="35"/>
      <c r="AR285" s="203" t="s">
        <v>135</v>
      </c>
      <c r="AT285" s="203" t="s">
        <v>347</v>
      </c>
      <c r="AU285" s="203" t="s">
        <v>79</v>
      </c>
      <c r="AY285" s="14" t="s">
        <v>134</v>
      </c>
      <c r="BE285" s="204">
        <f>IF(O285="základní",K285,0)</f>
        <v>0</v>
      </c>
      <c r="BF285" s="204">
        <f>IF(O285="snížená",K285,0)</f>
        <v>0</v>
      </c>
      <c r="BG285" s="204">
        <f>IF(O285="zákl. přenesená",K285,0)</f>
        <v>0</v>
      </c>
      <c r="BH285" s="204">
        <f>IF(O285="sníž. přenesená",K285,0)</f>
        <v>0</v>
      </c>
      <c r="BI285" s="204">
        <f>IF(O285="nulová",K285,0)</f>
        <v>0</v>
      </c>
      <c r="BJ285" s="14" t="s">
        <v>87</v>
      </c>
      <c r="BK285" s="204">
        <f>ROUND(P285*H285,2)</f>
        <v>0</v>
      </c>
      <c r="BL285" s="14" t="s">
        <v>135</v>
      </c>
      <c r="BM285" s="203" t="s">
        <v>709</v>
      </c>
    </row>
    <row r="286" s="2" customFormat="1">
      <c r="A286" s="35"/>
      <c r="B286" s="36"/>
      <c r="C286" s="37"/>
      <c r="D286" s="236" t="s">
        <v>352</v>
      </c>
      <c r="E286" s="37"/>
      <c r="F286" s="237" t="s">
        <v>710</v>
      </c>
      <c r="G286" s="37"/>
      <c r="H286" s="37"/>
      <c r="I286" s="207"/>
      <c r="J286" s="207"/>
      <c r="K286" s="37"/>
      <c r="L286" s="37"/>
      <c r="M286" s="41"/>
      <c r="N286" s="208"/>
      <c r="O286" s="209"/>
      <c r="P286" s="88"/>
      <c r="Q286" s="88"/>
      <c r="R286" s="88"/>
      <c r="S286" s="88"/>
      <c r="T286" s="88"/>
      <c r="U286" s="88"/>
      <c r="V286" s="88"/>
      <c r="W286" s="88"/>
      <c r="X286" s="89"/>
      <c r="Y286" s="35"/>
      <c r="Z286" s="35"/>
      <c r="AA286" s="35"/>
      <c r="AB286" s="35"/>
      <c r="AC286" s="35"/>
      <c r="AD286" s="35"/>
      <c r="AE286" s="35"/>
      <c r="AT286" s="14" t="s">
        <v>352</v>
      </c>
      <c r="AU286" s="14" t="s">
        <v>79</v>
      </c>
    </row>
    <row r="287" s="2" customFormat="1" ht="37.8" customHeight="1">
      <c r="A287" s="35"/>
      <c r="B287" s="36"/>
      <c r="C287" s="228" t="s">
        <v>711</v>
      </c>
      <c r="D287" s="228" t="s">
        <v>347</v>
      </c>
      <c r="E287" s="229" t="s">
        <v>712</v>
      </c>
      <c r="F287" s="230" t="s">
        <v>713</v>
      </c>
      <c r="G287" s="231" t="s">
        <v>131</v>
      </c>
      <c r="H287" s="232">
        <v>10</v>
      </c>
      <c r="I287" s="233"/>
      <c r="J287" s="233"/>
      <c r="K287" s="234">
        <f>ROUND(P287*H287,2)</f>
        <v>0</v>
      </c>
      <c r="L287" s="230" t="s">
        <v>132</v>
      </c>
      <c r="M287" s="41"/>
      <c r="N287" s="235" t="s">
        <v>1</v>
      </c>
      <c r="O287" s="199" t="s">
        <v>42</v>
      </c>
      <c r="P287" s="200">
        <f>I287+J287</f>
        <v>0</v>
      </c>
      <c r="Q287" s="200">
        <f>ROUND(I287*H287,2)</f>
        <v>0</v>
      </c>
      <c r="R287" s="200">
        <f>ROUND(J287*H287,2)</f>
        <v>0</v>
      </c>
      <c r="S287" s="88"/>
      <c r="T287" s="201">
        <f>S287*H287</f>
        <v>0</v>
      </c>
      <c r="U287" s="201">
        <v>0</v>
      </c>
      <c r="V287" s="201">
        <f>U287*H287</f>
        <v>0</v>
      </c>
      <c r="W287" s="201">
        <v>0</v>
      </c>
      <c r="X287" s="202">
        <f>W287*H287</f>
        <v>0</v>
      </c>
      <c r="Y287" s="35"/>
      <c r="Z287" s="35"/>
      <c r="AA287" s="35"/>
      <c r="AB287" s="35"/>
      <c r="AC287" s="35"/>
      <c r="AD287" s="35"/>
      <c r="AE287" s="35"/>
      <c r="AR287" s="203" t="s">
        <v>135</v>
      </c>
      <c r="AT287" s="203" t="s">
        <v>347</v>
      </c>
      <c r="AU287" s="203" t="s">
        <v>79</v>
      </c>
      <c r="AY287" s="14" t="s">
        <v>134</v>
      </c>
      <c r="BE287" s="204">
        <f>IF(O287="základní",K287,0)</f>
        <v>0</v>
      </c>
      <c r="BF287" s="204">
        <f>IF(O287="snížená",K287,0)</f>
        <v>0</v>
      </c>
      <c r="BG287" s="204">
        <f>IF(O287="zákl. přenesená",K287,0)</f>
        <v>0</v>
      </c>
      <c r="BH287" s="204">
        <f>IF(O287="sníž. přenesená",K287,0)</f>
        <v>0</v>
      </c>
      <c r="BI287" s="204">
        <f>IF(O287="nulová",K287,0)</f>
        <v>0</v>
      </c>
      <c r="BJ287" s="14" t="s">
        <v>87</v>
      </c>
      <c r="BK287" s="204">
        <f>ROUND(P287*H287,2)</f>
        <v>0</v>
      </c>
      <c r="BL287" s="14" t="s">
        <v>135</v>
      </c>
      <c r="BM287" s="203" t="s">
        <v>714</v>
      </c>
    </row>
    <row r="288" s="2" customFormat="1">
      <c r="A288" s="35"/>
      <c r="B288" s="36"/>
      <c r="C288" s="37"/>
      <c r="D288" s="236" t="s">
        <v>352</v>
      </c>
      <c r="E288" s="37"/>
      <c r="F288" s="237" t="s">
        <v>715</v>
      </c>
      <c r="G288" s="37"/>
      <c r="H288" s="37"/>
      <c r="I288" s="207"/>
      <c r="J288" s="207"/>
      <c r="K288" s="37"/>
      <c r="L288" s="37"/>
      <c r="M288" s="41"/>
      <c r="N288" s="208"/>
      <c r="O288" s="209"/>
      <c r="P288" s="88"/>
      <c r="Q288" s="88"/>
      <c r="R288" s="88"/>
      <c r="S288" s="88"/>
      <c r="T288" s="88"/>
      <c r="U288" s="88"/>
      <c r="V288" s="88"/>
      <c r="W288" s="88"/>
      <c r="X288" s="89"/>
      <c r="Y288" s="35"/>
      <c r="Z288" s="35"/>
      <c r="AA288" s="35"/>
      <c r="AB288" s="35"/>
      <c r="AC288" s="35"/>
      <c r="AD288" s="35"/>
      <c r="AE288" s="35"/>
      <c r="AT288" s="14" t="s">
        <v>352</v>
      </c>
      <c r="AU288" s="14" t="s">
        <v>79</v>
      </c>
    </row>
    <row r="289" s="2" customFormat="1" ht="24.15" customHeight="1">
      <c r="A289" s="35"/>
      <c r="B289" s="36"/>
      <c r="C289" s="228" t="s">
        <v>716</v>
      </c>
      <c r="D289" s="228" t="s">
        <v>347</v>
      </c>
      <c r="E289" s="229" t="s">
        <v>717</v>
      </c>
      <c r="F289" s="230" t="s">
        <v>718</v>
      </c>
      <c r="G289" s="231" t="s">
        <v>164</v>
      </c>
      <c r="H289" s="232">
        <v>20</v>
      </c>
      <c r="I289" s="233"/>
      <c r="J289" s="233"/>
      <c r="K289" s="234">
        <f>ROUND(P289*H289,2)</f>
        <v>0</v>
      </c>
      <c r="L289" s="230" t="s">
        <v>132</v>
      </c>
      <c r="M289" s="41"/>
      <c r="N289" s="235" t="s">
        <v>1</v>
      </c>
      <c r="O289" s="199" t="s">
        <v>42</v>
      </c>
      <c r="P289" s="200">
        <f>I289+J289</f>
        <v>0</v>
      </c>
      <c r="Q289" s="200">
        <f>ROUND(I289*H289,2)</f>
        <v>0</v>
      </c>
      <c r="R289" s="200">
        <f>ROUND(J289*H289,2)</f>
        <v>0</v>
      </c>
      <c r="S289" s="88"/>
      <c r="T289" s="201">
        <f>S289*H289</f>
        <v>0</v>
      </c>
      <c r="U289" s="201">
        <v>2.5018722040000001</v>
      </c>
      <c r="V289" s="201">
        <f>U289*H289</f>
        <v>50.03744408</v>
      </c>
      <c r="W289" s="201">
        <v>0</v>
      </c>
      <c r="X289" s="202">
        <f>W289*H289</f>
        <v>0</v>
      </c>
      <c r="Y289" s="35"/>
      <c r="Z289" s="35"/>
      <c r="AA289" s="35"/>
      <c r="AB289" s="35"/>
      <c r="AC289" s="35"/>
      <c r="AD289" s="35"/>
      <c r="AE289" s="35"/>
      <c r="AR289" s="203" t="s">
        <v>135</v>
      </c>
      <c r="AT289" s="203" t="s">
        <v>347</v>
      </c>
      <c r="AU289" s="203" t="s">
        <v>79</v>
      </c>
      <c r="AY289" s="14" t="s">
        <v>134</v>
      </c>
      <c r="BE289" s="204">
        <f>IF(O289="základní",K289,0)</f>
        <v>0</v>
      </c>
      <c r="BF289" s="204">
        <f>IF(O289="snížená",K289,0)</f>
        <v>0</v>
      </c>
      <c r="BG289" s="204">
        <f>IF(O289="zákl. přenesená",K289,0)</f>
        <v>0</v>
      </c>
      <c r="BH289" s="204">
        <f>IF(O289="sníž. přenesená",K289,0)</f>
        <v>0</v>
      </c>
      <c r="BI289" s="204">
        <f>IF(O289="nulová",K289,0)</f>
        <v>0</v>
      </c>
      <c r="BJ289" s="14" t="s">
        <v>87</v>
      </c>
      <c r="BK289" s="204">
        <f>ROUND(P289*H289,2)</f>
        <v>0</v>
      </c>
      <c r="BL289" s="14" t="s">
        <v>135</v>
      </c>
      <c r="BM289" s="203" t="s">
        <v>719</v>
      </c>
    </row>
    <row r="290" s="2" customFormat="1">
      <c r="A290" s="35"/>
      <c r="B290" s="36"/>
      <c r="C290" s="37"/>
      <c r="D290" s="236" t="s">
        <v>352</v>
      </c>
      <c r="E290" s="37"/>
      <c r="F290" s="237" t="s">
        <v>720</v>
      </c>
      <c r="G290" s="37"/>
      <c r="H290" s="37"/>
      <c r="I290" s="207"/>
      <c r="J290" s="207"/>
      <c r="K290" s="37"/>
      <c r="L290" s="37"/>
      <c r="M290" s="41"/>
      <c r="N290" s="208"/>
      <c r="O290" s="209"/>
      <c r="P290" s="88"/>
      <c r="Q290" s="88"/>
      <c r="R290" s="88"/>
      <c r="S290" s="88"/>
      <c r="T290" s="88"/>
      <c r="U290" s="88"/>
      <c r="V290" s="88"/>
      <c r="W290" s="88"/>
      <c r="X290" s="89"/>
      <c r="Y290" s="35"/>
      <c r="Z290" s="35"/>
      <c r="AA290" s="35"/>
      <c r="AB290" s="35"/>
      <c r="AC290" s="35"/>
      <c r="AD290" s="35"/>
      <c r="AE290" s="35"/>
      <c r="AT290" s="14" t="s">
        <v>352</v>
      </c>
      <c r="AU290" s="14" t="s">
        <v>79</v>
      </c>
    </row>
    <row r="291" s="2" customFormat="1">
      <c r="A291" s="35"/>
      <c r="B291" s="36"/>
      <c r="C291" s="37"/>
      <c r="D291" s="205" t="s">
        <v>354</v>
      </c>
      <c r="E291" s="37"/>
      <c r="F291" s="206" t="s">
        <v>721</v>
      </c>
      <c r="G291" s="37"/>
      <c r="H291" s="37"/>
      <c r="I291" s="207"/>
      <c r="J291" s="207"/>
      <c r="K291" s="37"/>
      <c r="L291" s="37"/>
      <c r="M291" s="41"/>
      <c r="N291" s="208"/>
      <c r="O291" s="209"/>
      <c r="P291" s="88"/>
      <c r="Q291" s="88"/>
      <c r="R291" s="88"/>
      <c r="S291" s="88"/>
      <c r="T291" s="88"/>
      <c r="U291" s="88"/>
      <c r="V291" s="88"/>
      <c r="W291" s="88"/>
      <c r="X291" s="89"/>
      <c r="Y291" s="35"/>
      <c r="Z291" s="35"/>
      <c r="AA291" s="35"/>
      <c r="AB291" s="35"/>
      <c r="AC291" s="35"/>
      <c r="AD291" s="35"/>
      <c r="AE291" s="35"/>
      <c r="AT291" s="14" t="s">
        <v>354</v>
      </c>
      <c r="AU291" s="14" t="s">
        <v>79</v>
      </c>
    </row>
    <row r="292" s="2" customFormat="1" ht="24.15" customHeight="1">
      <c r="A292" s="35"/>
      <c r="B292" s="36"/>
      <c r="C292" s="228" t="s">
        <v>722</v>
      </c>
      <c r="D292" s="228" t="s">
        <v>347</v>
      </c>
      <c r="E292" s="229" t="s">
        <v>723</v>
      </c>
      <c r="F292" s="230" t="s">
        <v>724</v>
      </c>
      <c r="G292" s="231" t="s">
        <v>164</v>
      </c>
      <c r="H292" s="232">
        <v>30</v>
      </c>
      <c r="I292" s="233"/>
      <c r="J292" s="233"/>
      <c r="K292" s="234">
        <f>ROUND(P292*H292,2)</f>
        <v>0</v>
      </c>
      <c r="L292" s="230" t="s">
        <v>132</v>
      </c>
      <c r="M292" s="41"/>
      <c r="N292" s="235" t="s">
        <v>1</v>
      </c>
      <c r="O292" s="199" t="s">
        <v>42</v>
      </c>
      <c r="P292" s="200">
        <f>I292+J292</f>
        <v>0</v>
      </c>
      <c r="Q292" s="200">
        <f>ROUND(I292*H292,2)</f>
        <v>0</v>
      </c>
      <c r="R292" s="200">
        <f>ROUND(J292*H292,2)</f>
        <v>0</v>
      </c>
      <c r="S292" s="88"/>
      <c r="T292" s="201">
        <f>S292*H292</f>
        <v>0</v>
      </c>
      <c r="U292" s="201">
        <v>0</v>
      </c>
      <c r="V292" s="201">
        <f>U292*H292</f>
        <v>0</v>
      </c>
      <c r="W292" s="201">
        <v>0</v>
      </c>
      <c r="X292" s="202">
        <f>W292*H292</f>
        <v>0</v>
      </c>
      <c r="Y292" s="35"/>
      <c r="Z292" s="35"/>
      <c r="AA292" s="35"/>
      <c r="AB292" s="35"/>
      <c r="AC292" s="35"/>
      <c r="AD292" s="35"/>
      <c r="AE292" s="35"/>
      <c r="AR292" s="203" t="s">
        <v>135</v>
      </c>
      <c r="AT292" s="203" t="s">
        <v>347</v>
      </c>
      <c r="AU292" s="203" t="s">
        <v>79</v>
      </c>
      <c r="AY292" s="14" t="s">
        <v>134</v>
      </c>
      <c r="BE292" s="204">
        <f>IF(O292="základní",K292,0)</f>
        <v>0</v>
      </c>
      <c r="BF292" s="204">
        <f>IF(O292="snížená",K292,0)</f>
        <v>0</v>
      </c>
      <c r="BG292" s="204">
        <f>IF(O292="zákl. přenesená",K292,0)</f>
        <v>0</v>
      </c>
      <c r="BH292" s="204">
        <f>IF(O292="sníž. přenesená",K292,0)</f>
        <v>0</v>
      </c>
      <c r="BI292" s="204">
        <f>IF(O292="nulová",K292,0)</f>
        <v>0</v>
      </c>
      <c r="BJ292" s="14" t="s">
        <v>87</v>
      </c>
      <c r="BK292" s="204">
        <f>ROUND(P292*H292,2)</f>
        <v>0</v>
      </c>
      <c r="BL292" s="14" t="s">
        <v>135</v>
      </c>
      <c r="BM292" s="203" t="s">
        <v>725</v>
      </c>
    </row>
    <row r="293" s="2" customFormat="1">
      <c r="A293" s="35"/>
      <c r="B293" s="36"/>
      <c r="C293" s="37"/>
      <c r="D293" s="236" t="s">
        <v>352</v>
      </c>
      <c r="E293" s="37"/>
      <c r="F293" s="237" t="s">
        <v>726</v>
      </c>
      <c r="G293" s="37"/>
      <c r="H293" s="37"/>
      <c r="I293" s="207"/>
      <c r="J293" s="207"/>
      <c r="K293" s="37"/>
      <c r="L293" s="37"/>
      <c r="M293" s="41"/>
      <c r="N293" s="208"/>
      <c r="O293" s="209"/>
      <c r="P293" s="88"/>
      <c r="Q293" s="88"/>
      <c r="R293" s="88"/>
      <c r="S293" s="88"/>
      <c r="T293" s="88"/>
      <c r="U293" s="88"/>
      <c r="V293" s="88"/>
      <c r="W293" s="88"/>
      <c r="X293" s="89"/>
      <c r="Y293" s="35"/>
      <c r="Z293" s="35"/>
      <c r="AA293" s="35"/>
      <c r="AB293" s="35"/>
      <c r="AC293" s="35"/>
      <c r="AD293" s="35"/>
      <c r="AE293" s="35"/>
      <c r="AT293" s="14" t="s">
        <v>352</v>
      </c>
      <c r="AU293" s="14" t="s">
        <v>79</v>
      </c>
    </row>
    <row r="294" s="2" customFormat="1">
      <c r="A294" s="35"/>
      <c r="B294" s="36"/>
      <c r="C294" s="37"/>
      <c r="D294" s="205" t="s">
        <v>354</v>
      </c>
      <c r="E294" s="37"/>
      <c r="F294" s="206" t="s">
        <v>727</v>
      </c>
      <c r="G294" s="37"/>
      <c r="H294" s="37"/>
      <c r="I294" s="207"/>
      <c r="J294" s="207"/>
      <c r="K294" s="37"/>
      <c r="L294" s="37"/>
      <c r="M294" s="41"/>
      <c r="N294" s="208"/>
      <c r="O294" s="209"/>
      <c r="P294" s="88"/>
      <c r="Q294" s="88"/>
      <c r="R294" s="88"/>
      <c r="S294" s="88"/>
      <c r="T294" s="88"/>
      <c r="U294" s="88"/>
      <c r="V294" s="88"/>
      <c r="W294" s="88"/>
      <c r="X294" s="89"/>
      <c r="Y294" s="35"/>
      <c r="Z294" s="35"/>
      <c r="AA294" s="35"/>
      <c r="AB294" s="35"/>
      <c r="AC294" s="35"/>
      <c r="AD294" s="35"/>
      <c r="AE294" s="35"/>
      <c r="AT294" s="14" t="s">
        <v>354</v>
      </c>
      <c r="AU294" s="14" t="s">
        <v>79</v>
      </c>
    </row>
    <row r="295" s="2" customFormat="1" ht="24.15" customHeight="1">
      <c r="A295" s="35"/>
      <c r="B295" s="36"/>
      <c r="C295" s="228" t="s">
        <v>728</v>
      </c>
      <c r="D295" s="228" t="s">
        <v>347</v>
      </c>
      <c r="E295" s="229" t="s">
        <v>729</v>
      </c>
      <c r="F295" s="230" t="s">
        <v>730</v>
      </c>
      <c r="G295" s="231" t="s">
        <v>158</v>
      </c>
      <c r="H295" s="232">
        <v>20</v>
      </c>
      <c r="I295" s="233"/>
      <c r="J295" s="233"/>
      <c r="K295" s="234">
        <f>ROUND(P295*H295,2)</f>
        <v>0</v>
      </c>
      <c r="L295" s="230" t="s">
        <v>132</v>
      </c>
      <c r="M295" s="41"/>
      <c r="N295" s="235" t="s">
        <v>1</v>
      </c>
      <c r="O295" s="199" t="s">
        <v>42</v>
      </c>
      <c r="P295" s="200">
        <f>I295+J295</f>
        <v>0</v>
      </c>
      <c r="Q295" s="200">
        <f>ROUND(I295*H295,2)</f>
        <v>0</v>
      </c>
      <c r="R295" s="200">
        <f>ROUND(J295*H295,2)</f>
        <v>0</v>
      </c>
      <c r="S295" s="88"/>
      <c r="T295" s="201">
        <f>S295*H295</f>
        <v>0</v>
      </c>
      <c r="U295" s="201">
        <v>6.7000000000000002E-05</v>
      </c>
      <c r="V295" s="201">
        <f>U295*H295</f>
        <v>0.0013400000000000001</v>
      </c>
      <c r="W295" s="201">
        <v>0</v>
      </c>
      <c r="X295" s="202">
        <f>W295*H295</f>
        <v>0</v>
      </c>
      <c r="Y295" s="35"/>
      <c r="Z295" s="35"/>
      <c r="AA295" s="35"/>
      <c r="AB295" s="35"/>
      <c r="AC295" s="35"/>
      <c r="AD295" s="35"/>
      <c r="AE295" s="35"/>
      <c r="AR295" s="203" t="s">
        <v>135</v>
      </c>
      <c r="AT295" s="203" t="s">
        <v>347</v>
      </c>
      <c r="AU295" s="203" t="s">
        <v>79</v>
      </c>
      <c r="AY295" s="14" t="s">
        <v>134</v>
      </c>
      <c r="BE295" s="204">
        <f>IF(O295="základní",K295,0)</f>
        <v>0</v>
      </c>
      <c r="BF295" s="204">
        <f>IF(O295="snížená",K295,0)</f>
        <v>0</v>
      </c>
      <c r="BG295" s="204">
        <f>IF(O295="zákl. přenesená",K295,0)</f>
        <v>0</v>
      </c>
      <c r="BH295" s="204">
        <f>IF(O295="sníž. přenesená",K295,0)</f>
        <v>0</v>
      </c>
      <c r="BI295" s="204">
        <f>IF(O295="nulová",K295,0)</f>
        <v>0</v>
      </c>
      <c r="BJ295" s="14" t="s">
        <v>87</v>
      </c>
      <c r="BK295" s="204">
        <f>ROUND(P295*H295,2)</f>
        <v>0</v>
      </c>
      <c r="BL295" s="14" t="s">
        <v>135</v>
      </c>
      <c r="BM295" s="203" t="s">
        <v>731</v>
      </c>
    </row>
    <row r="296" s="2" customFormat="1">
      <c r="A296" s="35"/>
      <c r="B296" s="36"/>
      <c r="C296" s="37"/>
      <c r="D296" s="236" t="s">
        <v>352</v>
      </c>
      <c r="E296" s="37"/>
      <c r="F296" s="237" t="s">
        <v>732</v>
      </c>
      <c r="G296" s="37"/>
      <c r="H296" s="37"/>
      <c r="I296" s="207"/>
      <c r="J296" s="207"/>
      <c r="K296" s="37"/>
      <c r="L296" s="37"/>
      <c r="M296" s="41"/>
      <c r="N296" s="208"/>
      <c r="O296" s="209"/>
      <c r="P296" s="88"/>
      <c r="Q296" s="88"/>
      <c r="R296" s="88"/>
      <c r="S296" s="88"/>
      <c r="T296" s="88"/>
      <c r="U296" s="88"/>
      <c r="V296" s="88"/>
      <c r="W296" s="88"/>
      <c r="X296" s="89"/>
      <c r="Y296" s="35"/>
      <c r="Z296" s="35"/>
      <c r="AA296" s="35"/>
      <c r="AB296" s="35"/>
      <c r="AC296" s="35"/>
      <c r="AD296" s="35"/>
      <c r="AE296" s="35"/>
      <c r="AT296" s="14" t="s">
        <v>352</v>
      </c>
      <c r="AU296" s="14" t="s">
        <v>79</v>
      </c>
    </row>
    <row r="297" s="2" customFormat="1" ht="24.15" customHeight="1">
      <c r="A297" s="35"/>
      <c r="B297" s="36"/>
      <c r="C297" s="228" t="s">
        <v>733</v>
      </c>
      <c r="D297" s="228" t="s">
        <v>347</v>
      </c>
      <c r="E297" s="229" t="s">
        <v>734</v>
      </c>
      <c r="F297" s="230" t="s">
        <v>735</v>
      </c>
      <c r="G297" s="231" t="s">
        <v>158</v>
      </c>
      <c r="H297" s="232">
        <v>20</v>
      </c>
      <c r="I297" s="233"/>
      <c r="J297" s="233"/>
      <c r="K297" s="234">
        <f>ROUND(P297*H297,2)</f>
        <v>0</v>
      </c>
      <c r="L297" s="230" t="s">
        <v>132</v>
      </c>
      <c r="M297" s="41"/>
      <c r="N297" s="235" t="s">
        <v>1</v>
      </c>
      <c r="O297" s="199" t="s">
        <v>42</v>
      </c>
      <c r="P297" s="200">
        <f>I297+J297</f>
        <v>0</v>
      </c>
      <c r="Q297" s="200">
        <f>ROUND(I297*H297,2)</f>
        <v>0</v>
      </c>
      <c r="R297" s="200">
        <f>ROUND(J297*H297,2)</f>
        <v>0</v>
      </c>
      <c r="S297" s="88"/>
      <c r="T297" s="201">
        <f>S297*H297</f>
        <v>0</v>
      </c>
      <c r="U297" s="201">
        <v>6.7000000000000002E-05</v>
      </c>
      <c r="V297" s="201">
        <f>U297*H297</f>
        <v>0.0013400000000000001</v>
      </c>
      <c r="W297" s="201">
        <v>0</v>
      </c>
      <c r="X297" s="202">
        <f>W297*H297</f>
        <v>0</v>
      </c>
      <c r="Y297" s="35"/>
      <c r="Z297" s="35"/>
      <c r="AA297" s="35"/>
      <c r="AB297" s="35"/>
      <c r="AC297" s="35"/>
      <c r="AD297" s="35"/>
      <c r="AE297" s="35"/>
      <c r="AR297" s="203" t="s">
        <v>135</v>
      </c>
      <c r="AT297" s="203" t="s">
        <v>347</v>
      </c>
      <c r="AU297" s="203" t="s">
        <v>79</v>
      </c>
      <c r="AY297" s="14" t="s">
        <v>134</v>
      </c>
      <c r="BE297" s="204">
        <f>IF(O297="základní",K297,0)</f>
        <v>0</v>
      </c>
      <c r="BF297" s="204">
        <f>IF(O297="snížená",K297,0)</f>
        <v>0</v>
      </c>
      <c r="BG297" s="204">
        <f>IF(O297="zákl. přenesená",K297,0)</f>
        <v>0</v>
      </c>
      <c r="BH297" s="204">
        <f>IF(O297="sníž. přenesená",K297,0)</f>
        <v>0</v>
      </c>
      <c r="BI297" s="204">
        <f>IF(O297="nulová",K297,0)</f>
        <v>0</v>
      </c>
      <c r="BJ297" s="14" t="s">
        <v>87</v>
      </c>
      <c r="BK297" s="204">
        <f>ROUND(P297*H297,2)</f>
        <v>0</v>
      </c>
      <c r="BL297" s="14" t="s">
        <v>135</v>
      </c>
      <c r="BM297" s="203" t="s">
        <v>736</v>
      </c>
    </row>
    <row r="298" s="2" customFormat="1">
      <c r="A298" s="35"/>
      <c r="B298" s="36"/>
      <c r="C298" s="37"/>
      <c r="D298" s="236" t="s">
        <v>352</v>
      </c>
      <c r="E298" s="37"/>
      <c r="F298" s="237" t="s">
        <v>737</v>
      </c>
      <c r="G298" s="37"/>
      <c r="H298" s="37"/>
      <c r="I298" s="207"/>
      <c r="J298" s="207"/>
      <c r="K298" s="37"/>
      <c r="L298" s="37"/>
      <c r="M298" s="41"/>
      <c r="N298" s="208"/>
      <c r="O298" s="209"/>
      <c r="P298" s="88"/>
      <c r="Q298" s="88"/>
      <c r="R298" s="88"/>
      <c r="S298" s="88"/>
      <c r="T298" s="88"/>
      <c r="U298" s="88"/>
      <c r="V298" s="88"/>
      <c r="W298" s="88"/>
      <c r="X298" s="89"/>
      <c r="Y298" s="35"/>
      <c r="Z298" s="35"/>
      <c r="AA298" s="35"/>
      <c r="AB298" s="35"/>
      <c r="AC298" s="35"/>
      <c r="AD298" s="35"/>
      <c r="AE298" s="35"/>
      <c r="AT298" s="14" t="s">
        <v>352</v>
      </c>
      <c r="AU298" s="14" t="s">
        <v>79</v>
      </c>
    </row>
    <row r="299" s="2" customFormat="1" ht="24.15" customHeight="1">
      <c r="A299" s="35"/>
      <c r="B299" s="36"/>
      <c r="C299" s="228" t="s">
        <v>738</v>
      </c>
      <c r="D299" s="228" t="s">
        <v>347</v>
      </c>
      <c r="E299" s="229" t="s">
        <v>739</v>
      </c>
      <c r="F299" s="230" t="s">
        <v>740</v>
      </c>
      <c r="G299" s="231" t="s">
        <v>158</v>
      </c>
      <c r="H299" s="232">
        <v>20</v>
      </c>
      <c r="I299" s="233"/>
      <c r="J299" s="233"/>
      <c r="K299" s="234">
        <f>ROUND(P299*H299,2)</f>
        <v>0</v>
      </c>
      <c r="L299" s="230" t="s">
        <v>132</v>
      </c>
      <c r="M299" s="41"/>
      <c r="N299" s="235" t="s">
        <v>1</v>
      </c>
      <c r="O299" s="199" t="s">
        <v>42</v>
      </c>
      <c r="P299" s="200">
        <f>I299+J299</f>
        <v>0</v>
      </c>
      <c r="Q299" s="200">
        <f>ROUND(I299*H299,2)</f>
        <v>0</v>
      </c>
      <c r="R299" s="200">
        <f>ROUND(J299*H299,2)</f>
        <v>0</v>
      </c>
      <c r="S299" s="88"/>
      <c r="T299" s="201">
        <f>S299*H299</f>
        <v>0</v>
      </c>
      <c r="U299" s="201">
        <v>0.00016875000000000001</v>
      </c>
      <c r="V299" s="201">
        <f>U299*H299</f>
        <v>0.0033750000000000004</v>
      </c>
      <c r="W299" s="201">
        <v>0</v>
      </c>
      <c r="X299" s="202">
        <f>W299*H299</f>
        <v>0</v>
      </c>
      <c r="Y299" s="35"/>
      <c r="Z299" s="35"/>
      <c r="AA299" s="35"/>
      <c r="AB299" s="35"/>
      <c r="AC299" s="35"/>
      <c r="AD299" s="35"/>
      <c r="AE299" s="35"/>
      <c r="AR299" s="203" t="s">
        <v>135</v>
      </c>
      <c r="AT299" s="203" t="s">
        <v>347</v>
      </c>
      <c r="AU299" s="203" t="s">
        <v>79</v>
      </c>
      <c r="AY299" s="14" t="s">
        <v>134</v>
      </c>
      <c r="BE299" s="204">
        <f>IF(O299="základní",K299,0)</f>
        <v>0</v>
      </c>
      <c r="BF299" s="204">
        <f>IF(O299="snížená",K299,0)</f>
        <v>0</v>
      </c>
      <c r="BG299" s="204">
        <f>IF(O299="zákl. přenesená",K299,0)</f>
        <v>0</v>
      </c>
      <c r="BH299" s="204">
        <f>IF(O299="sníž. přenesená",K299,0)</f>
        <v>0</v>
      </c>
      <c r="BI299" s="204">
        <f>IF(O299="nulová",K299,0)</f>
        <v>0</v>
      </c>
      <c r="BJ299" s="14" t="s">
        <v>87</v>
      </c>
      <c r="BK299" s="204">
        <f>ROUND(P299*H299,2)</f>
        <v>0</v>
      </c>
      <c r="BL299" s="14" t="s">
        <v>135</v>
      </c>
      <c r="BM299" s="203" t="s">
        <v>741</v>
      </c>
    </row>
    <row r="300" s="2" customFormat="1">
      <c r="A300" s="35"/>
      <c r="B300" s="36"/>
      <c r="C300" s="37"/>
      <c r="D300" s="236" t="s">
        <v>352</v>
      </c>
      <c r="E300" s="37"/>
      <c r="F300" s="237" t="s">
        <v>742</v>
      </c>
      <c r="G300" s="37"/>
      <c r="H300" s="37"/>
      <c r="I300" s="207"/>
      <c r="J300" s="207"/>
      <c r="K300" s="37"/>
      <c r="L300" s="37"/>
      <c r="M300" s="41"/>
      <c r="N300" s="208"/>
      <c r="O300" s="209"/>
      <c r="P300" s="88"/>
      <c r="Q300" s="88"/>
      <c r="R300" s="88"/>
      <c r="S300" s="88"/>
      <c r="T300" s="88"/>
      <c r="U300" s="88"/>
      <c r="V300" s="88"/>
      <c r="W300" s="88"/>
      <c r="X300" s="89"/>
      <c r="Y300" s="35"/>
      <c r="Z300" s="35"/>
      <c r="AA300" s="35"/>
      <c r="AB300" s="35"/>
      <c r="AC300" s="35"/>
      <c r="AD300" s="35"/>
      <c r="AE300" s="35"/>
      <c r="AT300" s="14" t="s">
        <v>352</v>
      </c>
      <c r="AU300" s="14" t="s">
        <v>79</v>
      </c>
    </row>
    <row r="301" s="2" customFormat="1" ht="24.15" customHeight="1">
      <c r="A301" s="35"/>
      <c r="B301" s="36"/>
      <c r="C301" s="228" t="s">
        <v>743</v>
      </c>
      <c r="D301" s="228" t="s">
        <v>347</v>
      </c>
      <c r="E301" s="229" t="s">
        <v>744</v>
      </c>
      <c r="F301" s="230" t="s">
        <v>745</v>
      </c>
      <c r="G301" s="231" t="s">
        <v>158</v>
      </c>
      <c r="H301" s="232">
        <v>20</v>
      </c>
      <c r="I301" s="233"/>
      <c r="J301" s="233"/>
      <c r="K301" s="234">
        <f>ROUND(P301*H301,2)</f>
        <v>0</v>
      </c>
      <c r="L301" s="230" t="s">
        <v>132</v>
      </c>
      <c r="M301" s="41"/>
      <c r="N301" s="235" t="s">
        <v>1</v>
      </c>
      <c r="O301" s="199" t="s">
        <v>42</v>
      </c>
      <c r="P301" s="200">
        <f>I301+J301</f>
        <v>0</v>
      </c>
      <c r="Q301" s="200">
        <f>ROUND(I301*H301,2)</f>
        <v>0</v>
      </c>
      <c r="R301" s="200">
        <f>ROUND(J301*H301,2)</f>
        <v>0</v>
      </c>
      <c r="S301" s="88"/>
      <c r="T301" s="201">
        <f>S301*H301</f>
        <v>0</v>
      </c>
      <c r="U301" s="201">
        <v>0.00012305000000000001</v>
      </c>
      <c r="V301" s="201">
        <f>U301*H301</f>
        <v>0.0024610000000000001</v>
      </c>
      <c r="W301" s="201">
        <v>0</v>
      </c>
      <c r="X301" s="202">
        <f>W301*H301</f>
        <v>0</v>
      </c>
      <c r="Y301" s="35"/>
      <c r="Z301" s="35"/>
      <c r="AA301" s="35"/>
      <c r="AB301" s="35"/>
      <c r="AC301" s="35"/>
      <c r="AD301" s="35"/>
      <c r="AE301" s="35"/>
      <c r="AR301" s="203" t="s">
        <v>135</v>
      </c>
      <c r="AT301" s="203" t="s">
        <v>347</v>
      </c>
      <c r="AU301" s="203" t="s">
        <v>79</v>
      </c>
      <c r="AY301" s="14" t="s">
        <v>134</v>
      </c>
      <c r="BE301" s="204">
        <f>IF(O301="základní",K301,0)</f>
        <v>0</v>
      </c>
      <c r="BF301" s="204">
        <f>IF(O301="snížená",K301,0)</f>
        <v>0</v>
      </c>
      <c r="BG301" s="204">
        <f>IF(O301="zákl. přenesená",K301,0)</f>
        <v>0</v>
      </c>
      <c r="BH301" s="204">
        <f>IF(O301="sníž. přenesená",K301,0)</f>
        <v>0</v>
      </c>
      <c r="BI301" s="204">
        <f>IF(O301="nulová",K301,0)</f>
        <v>0</v>
      </c>
      <c r="BJ301" s="14" t="s">
        <v>87</v>
      </c>
      <c r="BK301" s="204">
        <f>ROUND(P301*H301,2)</f>
        <v>0</v>
      </c>
      <c r="BL301" s="14" t="s">
        <v>135</v>
      </c>
      <c r="BM301" s="203" t="s">
        <v>746</v>
      </c>
    </row>
    <row r="302" s="2" customFormat="1">
      <c r="A302" s="35"/>
      <c r="B302" s="36"/>
      <c r="C302" s="37"/>
      <c r="D302" s="236" t="s">
        <v>352</v>
      </c>
      <c r="E302" s="37"/>
      <c r="F302" s="237" t="s">
        <v>747</v>
      </c>
      <c r="G302" s="37"/>
      <c r="H302" s="37"/>
      <c r="I302" s="207"/>
      <c r="J302" s="207"/>
      <c r="K302" s="37"/>
      <c r="L302" s="37"/>
      <c r="M302" s="41"/>
      <c r="N302" s="208"/>
      <c r="O302" s="209"/>
      <c r="P302" s="88"/>
      <c r="Q302" s="88"/>
      <c r="R302" s="88"/>
      <c r="S302" s="88"/>
      <c r="T302" s="88"/>
      <c r="U302" s="88"/>
      <c r="V302" s="88"/>
      <c r="W302" s="88"/>
      <c r="X302" s="89"/>
      <c r="Y302" s="35"/>
      <c r="Z302" s="35"/>
      <c r="AA302" s="35"/>
      <c r="AB302" s="35"/>
      <c r="AC302" s="35"/>
      <c r="AD302" s="35"/>
      <c r="AE302" s="35"/>
      <c r="AT302" s="14" t="s">
        <v>352</v>
      </c>
      <c r="AU302" s="14" t="s">
        <v>79</v>
      </c>
    </row>
    <row r="303" s="2" customFormat="1" ht="33" customHeight="1">
      <c r="A303" s="35"/>
      <c r="B303" s="36"/>
      <c r="C303" s="228" t="s">
        <v>748</v>
      </c>
      <c r="D303" s="228" t="s">
        <v>347</v>
      </c>
      <c r="E303" s="229" t="s">
        <v>749</v>
      </c>
      <c r="F303" s="230" t="s">
        <v>750</v>
      </c>
      <c r="G303" s="231" t="s">
        <v>158</v>
      </c>
      <c r="H303" s="232">
        <v>1</v>
      </c>
      <c r="I303" s="233"/>
      <c r="J303" s="233"/>
      <c r="K303" s="234">
        <f>ROUND(P303*H303,2)</f>
        <v>0</v>
      </c>
      <c r="L303" s="230" t="s">
        <v>132</v>
      </c>
      <c r="M303" s="41"/>
      <c r="N303" s="235" t="s">
        <v>1</v>
      </c>
      <c r="O303" s="199" t="s">
        <v>42</v>
      </c>
      <c r="P303" s="200">
        <f>I303+J303</f>
        <v>0</v>
      </c>
      <c r="Q303" s="200">
        <f>ROUND(I303*H303,2)</f>
        <v>0</v>
      </c>
      <c r="R303" s="200">
        <f>ROUND(J303*H303,2)</f>
        <v>0</v>
      </c>
      <c r="S303" s="88"/>
      <c r="T303" s="201">
        <f>S303*H303</f>
        <v>0</v>
      </c>
      <c r="U303" s="201">
        <v>0.0016000000000000001</v>
      </c>
      <c r="V303" s="201">
        <f>U303*H303</f>
        <v>0.0016000000000000001</v>
      </c>
      <c r="W303" s="201">
        <v>0</v>
      </c>
      <c r="X303" s="202">
        <f>W303*H303</f>
        <v>0</v>
      </c>
      <c r="Y303" s="35"/>
      <c r="Z303" s="35"/>
      <c r="AA303" s="35"/>
      <c r="AB303" s="35"/>
      <c r="AC303" s="35"/>
      <c r="AD303" s="35"/>
      <c r="AE303" s="35"/>
      <c r="AR303" s="203" t="s">
        <v>135</v>
      </c>
      <c r="AT303" s="203" t="s">
        <v>347</v>
      </c>
      <c r="AU303" s="203" t="s">
        <v>79</v>
      </c>
      <c r="AY303" s="14" t="s">
        <v>134</v>
      </c>
      <c r="BE303" s="204">
        <f>IF(O303="základní",K303,0)</f>
        <v>0</v>
      </c>
      <c r="BF303" s="204">
        <f>IF(O303="snížená",K303,0)</f>
        <v>0</v>
      </c>
      <c r="BG303" s="204">
        <f>IF(O303="zákl. přenesená",K303,0)</f>
        <v>0</v>
      </c>
      <c r="BH303" s="204">
        <f>IF(O303="sníž. přenesená",K303,0)</f>
        <v>0</v>
      </c>
      <c r="BI303" s="204">
        <f>IF(O303="nulová",K303,0)</f>
        <v>0</v>
      </c>
      <c r="BJ303" s="14" t="s">
        <v>87</v>
      </c>
      <c r="BK303" s="204">
        <f>ROUND(P303*H303,2)</f>
        <v>0</v>
      </c>
      <c r="BL303" s="14" t="s">
        <v>135</v>
      </c>
      <c r="BM303" s="203" t="s">
        <v>751</v>
      </c>
    </row>
    <row r="304" s="2" customFormat="1">
      <c r="A304" s="35"/>
      <c r="B304" s="36"/>
      <c r="C304" s="37"/>
      <c r="D304" s="236" t="s">
        <v>352</v>
      </c>
      <c r="E304" s="37"/>
      <c r="F304" s="237" t="s">
        <v>752</v>
      </c>
      <c r="G304" s="37"/>
      <c r="H304" s="37"/>
      <c r="I304" s="207"/>
      <c r="J304" s="207"/>
      <c r="K304" s="37"/>
      <c r="L304" s="37"/>
      <c r="M304" s="41"/>
      <c r="N304" s="208"/>
      <c r="O304" s="209"/>
      <c r="P304" s="88"/>
      <c r="Q304" s="88"/>
      <c r="R304" s="88"/>
      <c r="S304" s="88"/>
      <c r="T304" s="88"/>
      <c r="U304" s="88"/>
      <c r="V304" s="88"/>
      <c r="W304" s="88"/>
      <c r="X304" s="89"/>
      <c r="Y304" s="35"/>
      <c r="Z304" s="35"/>
      <c r="AA304" s="35"/>
      <c r="AB304" s="35"/>
      <c r="AC304" s="35"/>
      <c r="AD304" s="35"/>
      <c r="AE304" s="35"/>
      <c r="AT304" s="14" t="s">
        <v>352</v>
      </c>
      <c r="AU304" s="14" t="s">
        <v>79</v>
      </c>
    </row>
    <row r="305" s="2" customFormat="1">
      <c r="A305" s="35"/>
      <c r="B305" s="36"/>
      <c r="C305" s="228" t="s">
        <v>753</v>
      </c>
      <c r="D305" s="228" t="s">
        <v>347</v>
      </c>
      <c r="E305" s="229" t="s">
        <v>754</v>
      </c>
      <c r="F305" s="230" t="s">
        <v>755</v>
      </c>
      <c r="G305" s="231" t="s">
        <v>158</v>
      </c>
      <c r="H305" s="232">
        <v>12</v>
      </c>
      <c r="I305" s="233"/>
      <c r="J305" s="233"/>
      <c r="K305" s="234">
        <f>ROUND(P305*H305,2)</f>
        <v>0</v>
      </c>
      <c r="L305" s="230" t="s">
        <v>132</v>
      </c>
      <c r="M305" s="41"/>
      <c r="N305" s="235" t="s">
        <v>1</v>
      </c>
      <c r="O305" s="199" t="s">
        <v>42</v>
      </c>
      <c r="P305" s="200">
        <f>I305+J305</f>
        <v>0</v>
      </c>
      <c r="Q305" s="200">
        <f>ROUND(I305*H305,2)</f>
        <v>0</v>
      </c>
      <c r="R305" s="200">
        <f>ROUND(J305*H305,2)</f>
        <v>0</v>
      </c>
      <c r="S305" s="88"/>
      <c r="T305" s="201">
        <f>S305*H305</f>
        <v>0</v>
      </c>
      <c r="U305" s="201">
        <v>0.000428</v>
      </c>
      <c r="V305" s="201">
        <f>U305*H305</f>
        <v>0.0051359999999999999</v>
      </c>
      <c r="W305" s="201">
        <v>0</v>
      </c>
      <c r="X305" s="202">
        <f>W305*H305</f>
        <v>0</v>
      </c>
      <c r="Y305" s="35"/>
      <c r="Z305" s="35"/>
      <c r="AA305" s="35"/>
      <c r="AB305" s="35"/>
      <c r="AC305" s="35"/>
      <c r="AD305" s="35"/>
      <c r="AE305" s="35"/>
      <c r="AR305" s="203" t="s">
        <v>135</v>
      </c>
      <c r="AT305" s="203" t="s">
        <v>347</v>
      </c>
      <c r="AU305" s="203" t="s">
        <v>79</v>
      </c>
      <c r="AY305" s="14" t="s">
        <v>134</v>
      </c>
      <c r="BE305" s="204">
        <f>IF(O305="základní",K305,0)</f>
        <v>0</v>
      </c>
      <c r="BF305" s="204">
        <f>IF(O305="snížená",K305,0)</f>
        <v>0</v>
      </c>
      <c r="BG305" s="204">
        <f>IF(O305="zákl. přenesená",K305,0)</f>
        <v>0</v>
      </c>
      <c r="BH305" s="204">
        <f>IF(O305="sníž. přenesená",K305,0)</f>
        <v>0</v>
      </c>
      <c r="BI305" s="204">
        <f>IF(O305="nulová",K305,0)</f>
        <v>0</v>
      </c>
      <c r="BJ305" s="14" t="s">
        <v>87</v>
      </c>
      <c r="BK305" s="204">
        <f>ROUND(P305*H305,2)</f>
        <v>0</v>
      </c>
      <c r="BL305" s="14" t="s">
        <v>135</v>
      </c>
      <c r="BM305" s="203" t="s">
        <v>756</v>
      </c>
    </row>
    <row r="306" s="2" customFormat="1">
      <c r="A306" s="35"/>
      <c r="B306" s="36"/>
      <c r="C306" s="37"/>
      <c r="D306" s="236" t="s">
        <v>352</v>
      </c>
      <c r="E306" s="37"/>
      <c r="F306" s="237" t="s">
        <v>757</v>
      </c>
      <c r="G306" s="37"/>
      <c r="H306" s="37"/>
      <c r="I306" s="207"/>
      <c r="J306" s="207"/>
      <c r="K306" s="37"/>
      <c r="L306" s="37"/>
      <c r="M306" s="41"/>
      <c r="N306" s="208"/>
      <c r="O306" s="209"/>
      <c r="P306" s="88"/>
      <c r="Q306" s="88"/>
      <c r="R306" s="88"/>
      <c r="S306" s="88"/>
      <c r="T306" s="88"/>
      <c r="U306" s="88"/>
      <c r="V306" s="88"/>
      <c r="W306" s="88"/>
      <c r="X306" s="89"/>
      <c r="Y306" s="35"/>
      <c r="Z306" s="35"/>
      <c r="AA306" s="35"/>
      <c r="AB306" s="35"/>
      <c r="AC306" s="35"/>
      <c r="AD306" s="35"/>
      <c r="AE306" s="35"/>
      <c r="AT306" s="14" t="s">
        <v>352</v>
      </c>
      <c r="AU306" s="14" t="s">
        <v>79</v>
      </c>
    </row>
    <row r="307" s="2" customFormat="1" ht="24.15" customHeight="1">
      <c r="A307" s="35"/>
      <c r="B307" s="36"/>
      <c r="C307" s="228" t="s">
        <v>758</v>
      </c>
      <c r="D307" s="228" t="s">
        <v>347</v>
      </c>
      <c r="E307" s="229" t="s">
        <v>759</v>
      </c>
      <c r="F307" s="230" t="s">
        <v>760</v>
      </c>
      <c r="G307" s="231" t="s">
        <v>158</v>
      </c>
      <c r="H307" s="232">
        <v>10</v>
      </c>
      <c r="I307" s="233"/>
      <c r="J307" s="233"/>
      <c r="K307" s="234">
        <f>ROUND(P307*H307,2)</f>
        <v>0</v>
      </c>
      <c r="L307" s="230" t="s">
        <v>132</v>
      </c>
      <c r="M307" s="41"/>
      <c r="N307" s="235" t="s">
        <v>1</v>
      </c>
      <c r="O307" s="199" t="s">
        <v>42</v>
      </c>
      <c r="P307" s="200">
        <f>I307+J307</f>
        <v>0</v>
      </c>
      <c r="Q307" s="200">
        <f>ROUND(I307*H307,2)</f>
        <v>0</v>
      </c>
      <c r="R307" s="200">
        <f>ROUND(J307*H307,2)</f>
        <v>0</v>
      </c>
      <c r="S307" s="88"/>
      <c r="T307" s="201">
        <f>S307*H307</f>
        <v>0</v>
      </c>
      <c r="U307" s="201">
        <v>0.00065680000000000003</v>
      </c>
      <c r="V307" s="201">
        <f>U307*H307</f>
        <v>0.0065680000000000001</v>
      </c>
      <c r="W307" s="201">
        <v>0</v>
      </c>
      <c r="X307" s="202">
        <f>W307*H307</f>
        <v>0</v>
      </c>
      <c r="Y307" s="35"/>
      <c r="Z307" s="35"/>
      <c r="AA307" s="35"/>
      <c r="AB307" s="35"/>
      <c r="AC307" s="35"/>
      <c r="AD307" s="35"/>
      <c r="AE307" s="35"/>
      <c r="AR307" s="203" t="s">
        <v>135</v>
      </c>
      <c r="AT307" s="203" t="s">
        <v>347</v>
      </c>
      <c r="AU307" s="203" t="s">
        <v>79</v>
      </c>
      <c r="AY307" s="14" t="s">
        <v>134</v>
      </c>
      <c r="BE307" s="204">
        <f>IF(O307="základní",K307,0)</f>
        <v>0</v>
      </c>
      <c r="BF307" s="204">
        <f>IF(O307="snížená",K307,0)</f>
        <v>0</v>
      </c>
      <c r="BG307" s="204">
        <f>IF(O307="zákl. přenesená",K307,0)</f>
        <v>0</v>
      </c>
      <c r="BH307" s="204">
        <f>IF(O307="sníž. přenesená",K307,0)</f>
        <v>0</v>
      </c>
      <c r="BI307" s="204">
        <f>IF(O307="nulová",K307,0)</f>
        <v>0</v>
      </c>
      <c r="BJ307" s="14" t="s">
        <v>87</v>
      </c>
      <c r="BK307" s="204">
        <f>ROUND(P307*H307,2)</f>
        <v>0</v>
      </c>
      <c r="BL307" s="14" t="s">
        <v>135</v>
      </c>
      <c r="BM307" s="203" t="s">
        <v>761</v>
      </c>
    </row>
    <row r="308" s="2" customFormat="1">
      <c r="A308" s="35"/>
      <c r="B308" s="36"/>
      <c r="C308" s="37"/>
      <c r="D308" s="236" t="s">
        <v>352</v>
      </c>
      <c r="E308" s="37"/>
      <c r="F308" s="237" t="s">
        <v>762</v>
      </c>
      <c r="G308" s="37"/>
      <c r="H308" s="37"/>
      <c r="I308" s="207"/>
      <c r="J308" s="207"/>
      <c r="K308" s="37"/>
      <c r="L308" s="37"/>
      <c r="M308" s="41"/>
      <c r="N308" s="208"/>
      <c r="O308" s="209"/>
      <c r="P308" s="88"/>
      <c r="Q308" s="88"/>
      <c r="R308" s="88"/>
      <c r="S308" s="88"/>
      <c r="T308" s="88"/>
      <c r="U308" s="88"/>
      <c r="V308" s="88"/>
      <c r="W308" s="88"/>
      <c r="X308" s="89"/>
      <c r="Y308" s="35"/>
      <c r="Z308" s="35"/>
      <c r="AA308" s="35"/>
      <c r="AB308" s="35"/>
      <c r="AC308" s="35"/>
      <c r="AD308" s="35"/>
      <c r="AE308" s="35"/>
      <c r="AT308" s="14" t="s">
        <v>352</v>
      </c>
      <c r="AU308" s="14" t="s">
        <v>79</v>
      </c>
    </row>
    <row r="309" s="2" customFormat="1" ht="24.15" customHeight="1">
      <c r="A309" s="35"/>
      <c r="B309" s="36"/>
      <c r="C309" s="228" t="s">
        <v>763</v>
      </c>
      <c r="D309" s="228" t="s">
        <v>347</v>
      </c>
      <c r="E309" s="229" t="s">
        <v>764</v>
      </c>
      <c r="F309" s="230" t="s">
        <v>765</v>
      </c>
      <c r="G309" s="231" t="s">
        <v>158</v>
      </c>
      <c r="H309" s="232">
        <v>10</v>
      </c>
      <c r="I309" s="233"/>
      <c r="J309" s="233"/>
      <c r="K309" s="234">
        <f>ROUND(P309*H309,2)</f>
        <v>0</v>
      </c>
      <c r="L309" s="230" t="s">
        <v>132</v>
      </c>
      <c r="M309" s="41"/>
      <c r="N309" s="235" t="s">
        <v>1</v>
      </c>
      <c r="O309" s="199" t="s">
        <v>42</v>
      </c>
      <c r="P309" s="200">
        <f>I309+J309</f>
        <v>0</v>
      </c>
      <c r="Q309" s="200">
        <f>ROUND(I309*H309,2)</f>
        <v>0</v>
      </c>
      <c r="R309" s="200">
        <f>ROUND(J309*H309,2)</f>
        <v>0</v>
      </c>
      <c r="S309" s="88"/>
      <c r="T309" s="201">
        <f>S309*H309</f>
        <v>0</v>
      </c>
      <c r="U309" s="201">
        <v>0.000109232</v>
      </c>
      <c r="V309" s="201">
        <f>U309*H309</f>
        <v>0.0010923199999999999</v>
      </c>
      <c r="W309" s="201">
        <v>0</v>
      </c>
      <c r="X309" s="202">
        <f>W309*H309</f>
        <v>0</v>
      </c>
      <c r="Y309" s="35"/>
      <c r="Z309" s="35"/>
      <c r="AA309" s="35"/>
      <c r="AB309" s="35"/>
      <c r="AC309" s="35"/>
      <c r="AD309" s="35"/>
      <c r="AE309" s="35"/>
      <c r="AR309" s="203" t="s">
        <v>135</v>
      </c>
      <c r="AT309" s="203" t="s">
        <v>347</v>
      </c>
      <c r="AU309" s="203" t="s">
        <v>79</v>
      </c>
      <c r="AY309" s="14" t="s">
        <v>134</v>
      </c>
      <c r="BE309" s="204">
        <f>IF(O309="základní",K309,0)</f>
        <v>0</v>
      </c>
      <c r="BF309" s="204">
        <f>IF(O309="snížená",K309,0)</f>
        <v>0</v>
      </c>
      <c r="BG309" s="204">
        <f>IF(O309="zákl. přenesená",K309,0)</f>
        <v>0</v>
      </c>
      <c r="BH309" s="204">
        <f>IF(O309="sníž. přenesená",K309,0)</f>
        <v>0</v>
      </c>
      <c r="BI309" s="204">
        <f>IF(O309="nulová",K309,0)</f>
        <v>0</v>
      </c>
      <c r="BJ309" s="14" t="s">
        <v>87</v>
      </c>
      <c r="BK309" s="204">
        <f>ROUND(P309*H309,2)</f>
        <v>0</v>
      </c>
      <c r="BL309" s="14" t="s">
        <v>135</v>
      </c>
      <c r="BM309" s="203" t="s">
        <v>766</v>
      </c>
    </row>
    <row r="310" s="2" customFormat="1">
      <c r="A310" s="35"/>
      <c r="B310" s="36"/>
      <c r="C310" s="37"/>
      <c r="D310" s="236" t="s">
        <v>352</v>
      </c>
      <c r="E310" s="37"/>
      <c r="F310" s="237" t="s">
        <v>767</v>
      </c>
      <c r="G310" s="37"/>
      <c r="H310" s="37"/>
      <c r="I310" s="207"/>
      <c r="J310" s="207"/>
      <c r="K310" s="37"/>
      <c r="L310" s="37"/>
      <c r="M310" s="41"/>
      <c r="N310" s="208"/>
      <c r="O310" s="209"/>
      <c r="P310" s="88"/>
      <c r="Q310" s="88"/>
      <c r="R310" s="88"/>
      <c r="S310" s="88"/>
      <c r="T310" s="88"/>
      <c r="U310" s="88"/>
      <c r="V310" s="88"/>
      <c r="W310" s="88"/>
      <c r="X310" s="89"/>
      <c r="Y310" s="35"/>
      <c r="Z310" s="35"/>
      <c r="AA310" s="35"/>
      <c r="AB310" s="35"/>
      <c r="AC310" s="35"/>
      <c r="AD310" s="35"/>
      <c r="AE310" s="35"/>
      <c r="AT310" s="14" t="s">
        <v>352</v>
      </c>
      <c r="AU310" s="14" t="s">
        <v>79</v>
      </c>
    </row>
    <row r="311" s="2" customFormat="1" ht="24.15" customHeight="1">
      <c r="A311" s="35"/>
      <c r="B311" s="36"/>
      <c r="C311" s="228" t="s">
        <v>768</v>
      </c>
      <c r="D311" s="228" t="s">
        <v>347</v>
      </c>
      <c r="E311" s="229" t="s">
        <v>769</v>
      </c>
      <c r="F311" s="230" t="s">
        <v>770</v>
      </c>
      <c r="G311" s="231" t="s">
        <v>131</v>
      </c>
      <c r="H311" s="232">
        <v>5</v>
      </c>
      <c r="I311" s="233"/>
      <c r="J311" s="233"/>
      <c r="K311" s="234">
        <f>ROUND(P311*H311,2)</f>
        <v>0</v>
      </c>
      <c r="L311" s="230" t="s">
        <v>132</v>
      </c>
      <c r="M311" s="41"/>
      <c r="N311" s="235" t="s">
        <v>1</v>
      </c>
      <c r="O311" s="199" t="s">
        <v>42</v>
      </c>
      <c r="P311" s="200">
        <f>I311+J311</f>
        <v>0</v>
      </c>
      <c r="Q311" s="200">
        <f>ROUND(I311*H311,2)</f>
        <v>0</v>
      </c>
      <c r="R311" s="200">
        <f>ROUND(J311*H311,2)</f>
        <v>0</v>
      </c>
      <c r="S311" s="88"/>
      <c r="T311" s="201">
        <f>S311*H311</f>
        <v>0</v>
      </c>
      <c r="U311" s="201">
        <v>0</v>
      </c>
      <c r="V311" s="201">
        <f>U311*H311</f>
        <v>0</v>
      </c>
      <c r="W311" s="201">
        <v>0</v>
      </c>
      <c r="X311" s="202">
        <f>W311*H311</f>
        <v>0</v>
      </c>
      <c r="Y311" s="35"/>
      <c r="Z311" s="35"/>
      <c r="AA311" s="35"/>
      <c r="AB311" s="35"/>
      <c r="AC311" s="35"/>
      <c r="AD311" s="35"/>
      <c r="AE311" s="35"/>
      <c r="AR311" s="203" t="s">
        <v>135</v>
      </c>
      <c r="AT311" s="203" t="s">
        <v>347</v>
      </c>
      <c r="AU311" s="203" t="s">
        <v>79</v>
      </c>
      <c r="AY311" s="14" t="s">
        <v>134</v>
      </c>
      <c r="BE311" s="204">
        <f>IF(O311="základní",K311,0)</f>
        <v>0</v>
      </c>
      <c r="BF311" s="204">
        <f>IF(O311="snížená",K311,0)</f>
        <v>0</v>
      </c>
      <c r="BG311" s="204">
        <f>IF(O311="zákl. přenesená",K311,0)</f>
        <v>0</v>
      </c>
      <c r="BH311" s="204">
        <f>IF(O311="sníž. přenesená",K311,0)</f>
        <v>0</v>
      </c>
      <c r="BI311" s="204">
        <f>IF(O311="nulová",K311,0)</f>
        <v>0</v>
      </c>
      <c r="BJ311" s="14" t="s">
        <v>87</v>
      </c>
      <c r="BK311" s="204">
        <f>ROUND(P311*H311,2)</f>
        <v>0</v>
      </c>
      <c r="BL311" s="14" t="s">
        <v>135</v>
      </c>
      <c r="BM311" s="203" t="s">
        <v>771</v>
      </c>
    </row>
    <row r="312" s="2" customFormat="1">
      <c r="A312" s="35"/>
      <c r="B312" s="36"/>
      <c r="C312" s="37"/>
      <c r="D312" s="236" t="s">
        <v>352</v>
      </c>
      <c r="E312" s="37"/>
      <c r="F312" s="237" t="s">
        <v>772</v>
      </c>
      <c r="G312" s="37"/>
      <c r="H312" s="37"/>
      <c r="I312" s="207"/>
      <c r="J312" s="207"/>
      <c r="K312" s="37"/>
      <c r="L312" s="37"/>
      <c r="M312" s="41"/>
      <c r="N312" s="208"/>
      <c r="O312" s="209"/>
      <c r="P312" s="88"/>
      <c r="Q312" s="88"/>
      <c r="R312" s="88"/>
      <c r="S312" s="88"/>
      <c r="T312" s="88"/>
      <c r="U312" s="88"/>
      <c r="V312" s="88"/>
      <c r="W312" s="88"/>
      <c r="X312" s="89"/>
      <c r="Y312" s="35"/>
      <c r="Z312" s="35"/>
      <c r="AA312" s="35"/>
      <c r="AB312" s="35"/>
      <c r="AC312" s="35"/>
      <c r="AD312" s="35"/>
      <c r="AE312" s="35"/>
      <c r="AT312" s="14" t="s">
        <v>352</v>
      </c>
      <c r="AU312" s="14" t="s">
        <v>79</v>
      </c>
    </row>
    <row r="313" s="2" customFormat="1" ht="24.15" customHeight="1">
      <c r="A313" s="35"/>
      <c r="B313" s="36"/>
      <c r="C313" s="228" t="s">
        <v>773</v>
      </c>
      <c r="D313" s="228" t="s">
        <v>347</v>
      </c>
      <c r="E313" s="229" t="s">
        <v>774</v>
      </c>
      <c r="F313" s="230" t="s">
        <v>775</v>
      </c>
      <c r="G313" s="231" t="s">
        <v>211</v>
      </c>
      <c r="H313" s="232">
        <v>30</v>
      </c>
      <c r="I313" s="233"/>
      <c r="J313" s="233"/>
      <c r="K313" s="234">
        <f>ROUND(P313*H313,2)</f>
        <v>0</v>
      </c>
      <c r="L313" s="230" t="s">
        <v>132</v>
      </c>
      <c r="M313" s="41"/>
      <c r="N313" s="235" t="s">
        <v>1</v>
      </c>
      <c r="O313" s="199" t="s">
        <v>42</v>
      </c>
      <c r="P313" s="200">
        <f>I313+J313</f>
        <v>0</v>
      </c>
      <c r="Q313" s="200">
        <f>ROUND(I313*H313,2)</f>
        <v>0</v>
      </c>
      <c r="R313" s="200">
        <f>ROUND(J313*H313,2)</f>
        <v>0</v>
      </c>
      <c r="S313" s="88"/>
      <c r="T313" s="201">
        <f>S313*H313</f>
        <v>0</v>
      </c>
      <c r="U313" s="201">
        <v>0</v>
      </c>
      <c r="V313" s="201">
        <f>U313*H313</f>
        <v>0</v>
      </c>
      <c r="W313" s="201">
        <v>0</v>
      </c>
      <c r="X313" s="202">
        <f>W313*H313</f>
        <v>0</v>
      </c>
      <c r="Y313" s="35"/>
      <c r="Z313" s="35"/>
      <c r="AA313" s="35"/>
      <c r="AB313" s="35"/>
      <c r="AC313" s="35"/>
      <c r="AD313" s="35"/>
      <c r="AE313" s="35"/>
      <c r="AR313" s="203" t="s">
        <v>135</v>
      </c>
      <c r="AT313" s="203" t="s">
        <v>347</v>
      </c>
      <c r="AU313" s="203" t="s">
        <v>79</v>
      </c>
      <c r="AY313" s="14" t="s">
        <v>134</v>
      </c>
      <c r="BE313" s="204">
        <f>IF(O313="základní",K313,0)</f>
        <v>0</v>
      </c>
      <c r="BF313" s="204">
        <f>IF(O313="snížená",K313,0)</f>
        <v>0</v>
      </c>
      <c r="BG313" s="204">
        <f>IF(O313="zákl. přenesená",K313,0)</f>
        <v>0</v>
      </c>
      <c r="BH313" s="204">
        <f>IF(O313="sníž. přenesená",K313,0)</f>
        <v>0</v>
      </c>
      <c r="BI313" s="204">
        <f>IF(O313="nulová",K313,0)</f>
        <v>0</v>
      </c>
      <c r="BJ313" s="14" t="s">
        <v>87</v>
      </c>
      <c r="BK313" s="204">
        <f>ROUND(P313*H313,2)</f>
        <v>0</v>
      </c>
      <c r="BL313" s="14" t="s">
        <v>135</v>
      </c>
      <c r="BM313" s="203" t="s">
        <v>776</v>
      </c>
    </row>
    <row r="314" s="2" customFormat="1">
      <c r="A314" s="35"/>
      <c r="B314" s="36"/>
      <c r="C314" s="37"/>
      <c r="D314" s="236" t="s">
        <v>352</v>
      </c>
      <c r="E314" s="37"/>
      <c r="F314" s="237" t="s">
        <v>777</v>
      </c>
      <c r="G314" s="37"/>
      <c r="H314" s="37"/>
      <c r="I314" s="207"/>
      <c r="J314" s="207"/>
      <c r="K314" s="37"/>
      <c r="L314" s="37"/>
      <c r="M314" s="41"/>
      <c r="N314" s="208"/>
      <c r="O314" s="209"/>
      <c r="P314" s="88"/>
      <c r="Q314" s="88"/>
      <c r="R314" s="88"/>
      <c r="S314" s="88"/>
      <c r="T314" s="88"/>
      <c r="U314" s="88"/>
      <c r="V314" s="88"/>
      <c r="W314" s="88"/>
      <c r="X314" s="89"/>
      <c r="Y314" s="35"/>
      <c r="Z314" s="35"/>
      <c r="AA314" s="35"/>
      <c r="AB314" s="35"/>
      <c r="AC314" s="35"/>
      <c r="AD314" s="35"/>
      <c r="AE314" s="35"/>
      <c r="AT314" s="14" t="s">
        <v>352</v>
      </c>
      <c r="AU314" s="14" t="s">
        <v>79</v>
      </c>
    </row>
    <row r="315" s="2" customFormat="1" ht="24.15" customHeight="1">
      <c r="A315" s="35"/>
      <c r="B315" s="36"/>
      <c r="C315" s="228" t="s">
        <v>778</v>
      </c>
      <c r="D315" s="228" t="s">
        <v>347</v>
      </c>
      <c r="E315" s="229" t="s">
        <v>779</v>
      </c>
      <c r="F315" s="230" t="s">
        <v>780</v>
      </c>
      <c r="G315" s="231" t="s">
        <v>708</v>
      </c>
      <c r="H315" s="232">
        <v>40</v>
      </c>
      <c r="I315" s="233"/>
      <c r="J315" s="233"/>
      <c r="K315" s="234">
        <f>ROUND(P315*H315,2)</f>
        <v>0</v>
      </c>
      <c r="L315" s="230" t="s">
        <v>132</v>
      </c>
      <c r="M315" s="41"/>
      <c r="N315" s="235" t="s">
        <v>1</v>
      </c>
      <c r="O315" s="199" t="s">
        <v>42</v>
      </c>
      <c r="P315" s="200">
        <f>I315+J315</f>
        <v>0</v>
      </c>
      <c r="Q315" s="200">
        <f>ROUND(I315*H315,2)</f>
        <v>0</v>
      </c>
      <c r="R315" s="200">
        <f>ROUND(J315*H315,2)</f>
        <v>0</v>
      </c>
      <c r="S315" s="88"/>
      <c r="T315" s="201">
        <f>S315*H315</f>
        <v>0</v>
      </c>
      <c r="U315" s="201">
        <v>0</v>
      </c>
      <c r="V315" s="201">
        <f>U315*H315</f>
        <v>0</v>
      </c>
      <c r="W315" s="201">
        <v>0</v>
      </c>
      <c r="X315" s="202">
        <f>W315*H315</f>
        <v>0</v>
      </c>
      <c r="Y315" s="35"/>
      <c r="Z315" s="35"/>
      <c r="AA315" s="35"/>
      <c r="AB315" s="35"/>
      <c r="AC315" s="35"/>
      <c r="AD315" s="35"/>
      <c r="AE315" s="35"/>
      <c r="AR315" s="203" t="s">
        <v>135</v>
      </c>
      <c r="AT315" s="203" t="s">
        <v>347</v>
      </c>
      <c r="AU315" s="203" t="s">
        <v>79</v>
      </c>
      <c r="AY315" s="14" t="s">
        <v>134</v>
      </c>
      <c r="BE315" s="204">
        <f>IF(O315="základní",K315,0)</f>
        <v>0</v>
      </c>
      <c r="BF315" s="204">
        <f>IF(O315="snížená",K315,0)</f>
        <v>0</v>
      </c>
      <c r="BG315" s="204">
        <f>IF(O315="zákl. přenesená",K315,0)</f>
        <v>0</v>
      </c>
      <c r="BH315" s="204">
        <f>IF(O315="sníž. přenesená",K315,0)</f>
        <v>0</v>
      </c>
      <c r="BI315" s="204">
        <f>IF(O315="nulová",K315,0)</f>
        <v>0</v>
      </c>
      <c r="BJ315" s="14" t="s">
        <v>87</v>
      </c>
      <c r="BK315" s="204">
        <f>ROUND(P315*H315,2)</f>
        <v>0</v>
      </c>
      <c r="BL315" s="14" t="s">
        <v>135</v>
      </c>
      <c r="BM315" s="203" t="s">
        <v>781</v>
      </c>
    </row>
    <row r="316" s="2" customFormat="1">
      <c r="A316" s="35"/>
      <c r="B316" s="36"/>
      <c r="C316" s="37"/>
      <c r="D316" s="236" t="s">
        <v>352</v>
      </c>
      <c r="E316" s="37"/>
      <c r="F316" s="237" t="s">
        <v>782</v>
      </c>
      <c r="G316" s="37"/>
      <c r="H316" s="37"/>
      <c r="I316" s="207"/>
      <c r="J316" s="207"/>
      <c r="K316" s="37"/>
      <c r="L316" s="37"/>
      <c r="M316" s="41"/>
      <c r="N316" s="208"/>
      <c r="O316" s="209"/>
      <c r="P316" s="88"/>
      <c r="Q316" s="88"/>
      <c r="R316" s="88"/>
      <c r="S316" s="88"/>
      <c r="T316" s="88"/>
      <c r="U316" s="88"/>
      <c r="V316" s="88"/>
      <c r="W316" s="88"/>
      <c r="X316" s="89"/>
      <c r="Y316" s="35"/>
      <c r="Z316" s="35"/>
      <c r="AA316" s="35"/>
      <c r="AB316" s="35"/>
      <c r="AC316" s="35"/>
      <c r="AD316" s="35"/>
      <c r="AE316" s="35"/>
      <c r="AT316" s="14" t="s">
        <v>352</v>
      </c>
      <c r="AU316" s="14" t="s">
        <v>79</v>
      </c>
    </row>
    <row r="317" s="2" customFormat="1" ht="24.15" customHeight="1">
      <c r="A317" s="35"/>
      <c r="B317" s="36"/>
      <c r="C317" s="228" t="s">
        <v>783</v>
      </c>
      <c r="D317" s="228" t="s">
        <v>347</v>
      </c>
      <c r="E317" s="229" t="s">
        <v>784</v>
      </c>
      <c r="F317" s="230" t="s">
        <v>785</v>
      </c>
      <c r="G317" s="231" t="s">
        <v>708</v>
      </c>
      <c r="H317" s="232">
        <v>40</v>
      </c>
      <c r="I317" s="233"/>
      <c r="J317" s="233"/>
      <c r="K317" s="234">
        <f>ROUND(P317*H317,2)</f>
        <v>0</v>
      </c>
      <c r="L317" s="230" t="s">
        <v>132</v>
      </c>
      <c r="M317" s="41"/>
      <c r="N317" s="235" t="s">
        <v>1</v>
      </c>
      <c r="O317" s="199" t="s">
        <v>42</v>
      </c>
      <c r="P317" s="200">
        <f>I317+J317</f>
        <v>0</v>
      </c>
      <c r="Q317" s="200">
        <f>ROUND(I317*H317,2)</f>
        <v>0</v>
      </c>
      <c r="R317" s="200">
        <f>ROUND(J317*H317,2)</f>
        <v>0</v>
      </c>
      <c r="S317" s="88"/>
      <c r="T317" s="201">
        <f>S317*H317</f>
        <v>0</v>
      </c>
      <c r="U317" s="201">
        <v>0</v>
      </c>
      <c r="V317" s="201">
        <f>U317*H317</f>
        <v>0</v>
      </c>
      <c r="W317" s="201">
        <v>0</v>
      </c>
      <c r="X317" s="202">
        <f>W317*H317</f>
        <v>0</v>
      </c>
      <c r="Y317" s="35"/>
      <c r="Z317" s="35"/>
      <c r="AA317" s="35"/>
      <c r="AB317" s="35"/>
      <c r="AC317" s="35"/>
      <c r="AD317" s="35"/>
      <c r="AE317" s="35"/>
      <c r="AR317" s="203" t="s">
        <v>135</v>
      </c>
      <c r="AT317" s="203" t="s">
        <v>347</v>
      </c>
      <c r="AU317" s="203" t="s">
        <v>79</v>
      </c>
      <c r="AY317" s="14" t="s">
        <v>134</v>
      </c>
      <c r="BE317" s="204">
        <f>IF(O317="základní",K317,0)</f>
        <v>0</v>
      </c>
      <c r="BF317" s="204">
        <f>IF(O317="snížená",K317,0)</f>
        <v>0</v>
      </c>
      <c r="BG317" s="204">
        <f>IF(O317="zákl. přenesená",K317,0)</f>
        <v>0</v>
      </c>
      <c r="BH317" s="204">
        <f>IF(O317="sníž. přenesená",K317,0)</f>
        <v>0</v>
      </c>
      <c r="BI317" s="204">
        <f>IF(O317="nulová",K317,0)</f>
        <v>0</v>
      </c>
      <c r="BJ317" s="14" t="s">
        <v>87</v>
      </c>
      <c r="BK317" s="204">
        <f>ROUND(P317*H317,2)</f>
        <v>0</v>
      </c>
      <c r="BL317" s="14" t="s">
        <v>135</v>
      </c>
      <c r="BM317" s="203" t="s">
        <v>786</v>
      </c>
    </row>
    <row r="318" s="2" customFormat="1">
      <c r="A318" s="35"/>
      <c r="B318" s="36"/>
      <c r="C318" s="37"/>
      <c r="D318" s="236" t="s">
        <v>352</v>
      </c>
      <c r="E318" s="37"/>
      <c r="F318" s="237" t="s">
        <v>787</v>
      </c>
      <c r="G318" s="37"/>
      <c r="H318" s="37"/>
      <c r="I318" s="207"/>
      <c r="J318" s="207"/>
      <c r="K318" s="37"/>
      <c r="L318" s="37"/>
      <c r="M318" s="41"/>
      <c r="N318" s="208"/>
      <c r="O318" s="209"/>
      <c r="P318" s="88"/>
      <c r="Q318" s="88"/>
      <c r="R318" s="88"/>
      <c r="S318" s="88"/>
      <c r="T318" s="88"/>
      <c r="U318" s="88"/>
      <c r="V318" s="88"/>
      <c r="W318" s="88"/>
      <c r="X318" s="89"/>
      <c r="Y318" s="35"/>
      <c r="Z318" s="35"/>
      <c r="AA318" s="35"/>
      <c r="AB318" s="35"/>
      <c r="AC318" s="35"/>
      <c r="AD318" s="35"/>
      <c r="AE318" s="35"/>
      <c r="AT318" s="14" t="s">
        <v>352</v>
      </c>
      <c r="AU318" s="14" t="s">
        <v>79</v>
      </c>
    </row>
    <row r="319" s="2" customFormat="1" ht="24.15" customHeight="1">
      <c r="A319" s="35"/>
      <c r="B319" s="36"/>
      <c r="C319" s="228" t="s">
        <v>788</v>
      </c>
      <c r="D319" s="228" t="s">
        <v>347</v>
      </c>
      <c r="E319" s="229" t="s">
        <v>789</v>
      </c>
      <c r="F319" s="230" t="s">
        <v>790</v>
      </c>
      <c r="G319" s="231" t="s">
        <v>708</v>
      </c>
      <c r="H319" s="232">
        <v>40</v>
      </c>
      <c r="I319" s="233"/>
      <c r="J319" s="233"/>
      <c r="K319" s="234">
        <f>ROUND(P319*H319,2)</f>
        <v>0</v>
      </c>
      <c r="L319" s="230" t="s">
        <v>132</v>
      </c>
      <c r="M319" s="41"/>
      <c r="N319" s="235" t="s">
        <v>1</v>
      </c>
      <c r="O319" s="199" t="s">
        <v>42</v>
      </c>
      <c r="P319" s="200">
        <f>I319+J319</f>
        <v>0</v>
      </c>
      <c r="Q319" s="200">
        <f>ROUND(I319*H319,2)</f>
        <v>0</v>
      </c>
      <c r="R319" s="200">
        <f>ROUND(J319*H319,2)</f>
        <v>0</v>
      </c>
      <c r="S319" s="88"/>
      <c r="T319" s="201">
        <f>S319*H319</f>
        <v>0</v>
      </c>
      <c r="U319" s="201">
        <v>0</v>
      </c>
      <c r="V319" s="201">
        <f>U319*H319</f>
        <v>0</v>
      </c>
      <c r="W319" s="201">
        <v>0</v>
      </c>
      <c r="X319" s="202">
        <f>W319*H319</f>
        <v>0</v>
      </c>
      <c r="Y319" s="35"/>
      <c r="Z319" s="35"/>
      <c r="AA319" s="35"/>
      <c r="AB319" s="35"/>
      <c r="AC319" s="35"/>
      <c r="AD319" s="35"/>
      <c r="AE319" s="35"/>
      <c r="AR319" s="203" t="s">
        <v>135</v>
      </c>
      <c r="AT319" s="203" t="s">
        <v>347</v>
      </c>
      <c r="AU319" s="203" t="s">
        <v>79</v>
      </c>
      <c r="AY319" s="14" t="s">
        <v>134</v>
      </c>
      <c r="BE319" s="204">
        <f>IF(O319="základní",K319,0)</f>
        <v>0</v>
      </c>
      <c r="BF319" s="204">
        <f>IF(O319="snížená",K319,0)</f>
        <v>0</v>
      </c>
      <c r="BG319" s="204">
        <f>IF(O319="zákl. přenesená",K319,0)</f>
        <v>0</v>
      </c>
      <c r="BH319" s="204">
        <f>IF(O319="sníž. přenesená",K319,0)</f>
        <v>0</v>
      </c>
      <c r="BI319" s="204">
        <f>IF(O319="nulová",K319,0)</f>
        <v>0</v>
      </c>
      <c r="BJ319" s="14" t="s">
        <v>87</v>
      </c>
      <c r="BK319" s="204">
        <f>ROUND(P319*H319,2)</f>
        <v>0</v>
      </c>
      <c r="BL319" s="14" t="s">
        <v>135</v>
      </c>
      <c r="BM319" s="203" t="s">
        <v>791</v>
      </c>
    </row>
    <row r="320" s="2" customFormat="1">
      <c r="A320" s="35"/>
      <c r="B320" s="36"/>
      <c r="C320" s="37"/>
      <c r="D320" s="236" t="s">
        <v>352</v>
      </c>
      <c r="E320" s="37"/>
      <c r="F320" s="237" t="s">
        <v>792</v>
      </c>
      <c r="G320" s="37"/>
      <c r="H320" s="37"/>
      <c r="I320" s="207"/>
      <c r="J320" s="207"/>
      <c r="K320" s="37"/>
      <c r="L320" s="37"/>
      <c r="M320" s="41"/>
      <c r="N320" s="208"/>
      <c r="O320" s="209"/>
      <c r="P320" s="88"/>
      <c r="Q320" s="88"/>
      <c r="R320" s="88"/>
      <c r="S320" s="88"/>
      <c r="T320" s="88"/>
      <c r="U320" s="88"/>
      <c r="V320" s="88"/>
      <c r="W320" s="88"/>
      <c r="X320" s="89"/>
      <c r="Y320" s="35"/>
      <c r="Z320" s="35"/>
      <c r="AA320" s="35"/>
      <c r="AB320" s="35"/>
      <c r="AC320" s="35"/>
      <c r="AD320" s="35"/>
      <c r="AE320" s="35"/>
      <c r="AT320" s="14" t="s">
        <v>352</v>
      </c>
      <c r="AU320" s="14" t="s">
        <v>79</v>
      </c>
    </row>
    <row r="321" s="2" customFormat="1" ht="24.15" customHeight="1">
      <c r="A321" s="35"/>
      <c r="B321" s="36"/>
      <c r="C321" s="228" t="s">
        <v>793</v>
      </c>
      <c r="D321" s="228" t="s">
        <v>347</v>
      </c>
      <c r="E321" s="229" t="s">
        <v>794</v>
      </c>
      <c r="F321" s="230" t="s">
        <v>795</v>
      </c>
      <c r="G321" s="231" t="s">
        <v>708</v>
      </c>
      <c r="H321" s="232">
        <v>40</v>
      </c>
      <c r="I321" s="233"/>
      <c r="J321" s="233"/>
      <c r="K321" s="234">
        <f>ROUND(P321*H321,2)</f>
        <v>0</v>
      </c>
      <c r="L321" s="230" t="s">
        <v>132</v>
      </c>
      <c r="M321" s="41"/>
      <c r="N321" s="235" t="s">
        <v>1</v>
      </c>
      <c r="O321" s="199" t="s">
        <v>42</v>
      </c>
      <c r="P321" s="200">
        <f>I321+J321</f>
        <v>0</v>
      </c>
      <c r="Q321" s="200">
        <f>ROUND(I321*H321,2)</f>
        <v>0</v>
      </c>
      <c r="R321" s="200">
        <f>ROUND(J321*H321,2)</f>
        <v>0</v>
      </c>
      <c r="S321" s="88"/>
      <c r="T321" s="201">
        <f>S321*H321</f>
        <v>0</v>
      </c>
      <c r="U321" s="201">
        <v>0</v>
      </c>
      <c r="V321" s="201">
        <f>U321*H321</f>
        <v>0</v>
      </c>
      <c r="W321" s="201">
        <v>0</v>
      </c>
      <c r="X321" s="202">
        <f>W321*H321</f>
        <v>0</v>
      </c>
      <c r="Y321" s="35"/>
      <c r="Z321" s="35"/>
      <c r="AA321" s="35"/>
      <c r="AB321" s="35"/>
      <c r="AC321" s="35"/>
      <c r="AD321" s="35"/>
      <c r="AE321" s="35"/>
      <c r="AR321" s="203" t="s">
        <v>135</v>
      </c>
      <c r="AT321" s="203" t="s">
        <v>347</v>
      </c>
      <c r="AU321" s="203" t="s">
        <v>79</v>
      </c>
      <c r="AY321" s="14" t="s">
        <v>134</v>
      </c>
      <c r="BE321" s="204">
        <f>IF(O321="základní",K321,0)</f>
        <v>0</v>
      </c>
      <c r="BF321" s="204">
        <f>IF(O321="snížená",K321,0)</f>
        <v>0</v>
      </c>
      <c r="BG321" s="204">
        <f>IF(O321="zákl. přenesená",K321,0)</f>
        <v>0</v>
      </c>
      <c r="BH321" s="204">
        <f>IF(O321="sníž. přenesená",K321,0)</f>
        <v>0</v>
      </c>
      <c r="BI321" s="204">
        <f>IF(O321="nulová",K321,0)</f>
        <v>0</v>
      </c>
      <c r="BJ321" s="14" t="s">
        <v>87</v>
      </c>
      <c r="BK321" s="204">
        <f>ROUND(P321*H321,2)</f>
        <v>0</v>
      </c>
      <c r="BL321" s="14" t="s">
        <v>135</v>
      </c>
      <c r="BM321" s="203" t="s">
        <v>796</v>
      </c>
    </row>
    <row r="322" s="2" customFormat="1">
      <c r="A322" s="35"/>
      <c r="B322" s="36"/>
      <c r="C322" s="37"/>
      <c r="D322" s="236" t="s">
        <v>352</v>
      </c>
      <c r="E322" s="37"/>
      <c r="F322" s="237" t="s">
        <v>797</v>
      </c>
      <c r="G322" s="37"/>
      <c r="H322" s="37"/>
      <c r="I322" s="207"/>
      <c r="J322" s="207"/>
      <c r="K322" s="37"/>
      <c r="L322" s="37"/>
      <c r="M322" s="41"/>
      <c r="N322" s="208"/>
      <c r="O322" s="209"/>
      <c r="P322" s="88"/>
      <c r="Q322" s="88"/>
      <c r="R322" s="88"/>
      <c r="S322" s="88"/>
      <c r="T322" s="88"/>
      <c r="U322" s="88"/>
      <c r="V322" s="88"/>
      <c r="W322" s="88"/>
      <c r="X322" s="89"/>
      <c r="Y322" s="35"/>
      <c r="Z322" s="35"/>
      <c r="AA322" s="35"/>
      <c r="AB322" s="35"/>
      <c r="AC322" s="35"/>
      <c r="AD322" s="35"/>
      <c r="AE322" s="35"/>
      <c r="AT322" s="14" t="s">
        <v>352</v>
      </c>
      <c r="AU322" s="14" t="s">
        <v>79</v>
      </c>
    </row>
    <row r="323" s="2" customFormat="1" ht="24.15" customHeight="1">
      <c r="A323" s="35"/>
      <c r="B323" s="36"/>
      <c r="C323" s="228" t="s">
        <v>798</v>
      </c>
      <c r="D323" s="228" t="s">
        <v>347</v>
      </c>
      <c r="E323" s="229" t="s">
        <v>799</v>
      </c>
      <c r="F323" s="230" t="s">
        <v>800</v>
      </c>
      <c r="G323" s="231" t="s">
        <v>708</v>
      </c>
      <c r="H323" s="232">
        <v>10</v>
      </c>
      <c r="I323" s="233"/>
      <c r="J323" s="233"/>
      <c r="K323" s="234">
        <f>ROUND(P323*H323,2)</f>
        <v>0</v>
      </c>
      <c r="L323" s="230" t="s">
        <v>132</v>
      </c>
      <c r="M323" s="41"/>
      <c r="N323" s="235" t="s">
        <v>1</v>
      </c>
      <c r="O323" s="199" t="s">
        <v>42</v>
      </c>
      <c r="P323" s="200">
        <f>I323+J323</f>
        <v>0</v>
      </c>
      <c r="Q323" s="200">
        <f>ROUND(I323*H323,2)</f>
        <v>0</v>
      </c>
      <c r="R323" s="200">
        <f>ROUND(J323*H323,2)</f>
        <v>0</v>
      </c>
      <c r="S323" s="88"/>
      <c r="T323" s="201">
        <f>S323*H323</f>
        <v>0</v>
      </c>
      <c r="U323" s="201">
        <v>0</v>
      </c>
      <c r="V323" s="201">
        <f>U323*H323</f>
        <v>0</v>
      </c>
      <c r="W323" s="201">
        <v>0</v>
      </c>
      <c r="X323" s="202">
        <f>W323*H323</f>
        <v>0</v>
      </c>
      <c r="Y323" s="35"/>
      <c r="Z323" s="35"/>
      <c r="AA323" s="35"/>
      <c r="AB323" s="35"/>
      <c r="AC323" s="35"/>
      <c r="AD323" s="35"/>
      <c r="AE323" s="35"/>
      <c r="AR323" s="203" t="s">
        <v>135</v>
      </c>
      <c r="AT323" s="203" t="s">
        <v>347</v>
      </c>
      <c r="AU323" s="203" t="s">
        <v>79</v>
      </c>
      <c r="AY323" s="14" t="s">
        <v>134</v>
      </c>
      <c r="BE323" s="204">
        <f>IF(O323="základní",K323,0)</f>
        <v>0</v>
      </c>
      <c r="BF323" s="204">
        <f>IF(O323="snížená",K323,0)</f>
        <v>0</v>
      </c>
      <c r="BG323" s="204">
        <f>IF(O323="zákl. přenesená",K323,0)</f>
        <v>0</v>
      </c>
      <c r="BH323" s="204">
        <f>IF(O323="sníž. přenesená",K323,0)</f>
        <v>0</v>
      </c>
      <c r="BI323" s="204">
        <f>IF(O323="nulová",K323,0)</f>
        <v>0</v>
      </c>
      <c r="BJ323" s="14" t="s">
        <v>87</v>
      </c>
      <c r="BK323" s="204">
        <f>ROUND(P323*H323,2)</f>
        <v>0</v>
      </c>
      <c r="BL323" s="14" t="s">
        <v>135</v>
      </c>
      <c r="BM323" s="203" t="s">
        <v>801</v>
      </c>
    </row>
    <row r="324" s="2" customFormat="1">
      <c r="A324" s="35"/>
      <c r="B324" s="36"/>
      <c r="C324" s="37"/>
      <c r="D324" s="236" t="s">
        <v>352</v>
      </c>
      <c r="E324" s="37"/>
      <c r="F324" s="237" t="s">
        <v>802</v>
      </c>
      <c r="G324" s="37"/>
      <c r="H324" s="37"/>
      <c r="I324" s="207"/>
      <c r="J324" s="207"/>
      <c r="K324" s="37"/>
      <c r="L324" s="37"/>
      <c r="M324" s="41"/>
      <c r="N324" s="208"/>
      <c r="O324" s="209"/>
      <c r="P324" s="88"/>
      <c r="Q324" s="88"/>
      <c r="R324" s="88"/>
      <c r="S324" s="88"/>
      <c r="T324" s="88"/>
      <c r="U324" s="88"/>
      <c r="V324" s="88"/>
      <c r="W324" s="88"/>
      <c r="X324" s="89"/>
      <c r="Y324" s="35"/>
      <c r="Z324" s="35"/>
      <c r="AA324" s="35"/>
      <c r="AB324" s="35"/>
      <c r="AC324" s="35"/>
      <c r="AD324" s="35"/>
      <c r="AE324" s="35"/>
      <c r="AT324" s="14" t="s">
        <v>352</v>
      </c>
      <c r="AU324" s="14" t="s">
        <v>79</v>
      </c>
    </row>
    <row r="325" s="2" customFormat="1" ht="24.15" customHeight="1">
      <c r="A325" s="35"/>
      <c r="B325" s="36"/>
      <c r="C325" s="228" t="s">
        <v>803</v>
      </c>
      <c r="D325" s="228" t="s">
        <v>347</v>
      </c>
      <c r="E325" s="229" t="s">
        <v>804</v>
      </c>
      <c r="F325" s="230" t="s">
        <v>805</v>
      </c>
      <c r="G325" s="231" t="s">
        <v>708</v>
      </c>
      <c r="H325" s="232">
        <v>15</v>
      </c>
      <c r="I325" s="233"/>
      <c r="J325" s="233"/>
      <c r="K325" s="234">
        <f>ROUND(P325*H325,2)</f>
        <v>0</v>
      </c>
      <c r="L325" s="230" t="s">
        <v>132</v>
      </c>
      <c r="M325" s="41"/>
      <c r="N325" s="235" t="s">
        <v>1</v>
      </c>
      <c r="O325" s="199" t="s">
        <v>42</v>
      </c>
      <c r="P325" s="200">
        <f>I325+J325</f>
        <v>0</v>
      </c>
      <c r="Q325" s="200">
        <f>ROUND(I325*H325,2)</f>
        <v>0</v>
      </c>
      <c r="R325" s="200">
        <f>ROUND(J325*H325,2)</f>
        <v>0</v>
      </c>
      <c r="S325" s="88"/>
      <c r="T325" s="201">
        <f>S325*H325</f>
        <v>0</v>
      </c>
      <c r="U325" s="201">
        <v>0</v>
      </c>
      <c r="V325" s="201">
        <f>U325*H325</f>
        <v>0</v>
      </c>
      <c r="W325" s="201">
        <v>0</v>
      </c>
      <c r="X325" s="202">
        <f>W325*H325</f>
        <v>0</v>
      </c>
      <c r="Y325" s="35"/>
      <c r="Z325" s="35"/>
      <c r="AA325" s="35"/>
      <c r="AB325" s="35"/>
      <c r="AC325" s="35"/>
      <c r="AD325" s="35"/>
      <c r="AE325" s="35"/>
      <c r="AR325" s="203" t="s">
        <v>135</v>
      </c>
      <c r="AT325" s="203" t="s">
        <v>347</v>
      </c>
      <c r="AU325" s="203" t="s">
        <v>79</v>
      </c>
      <c r="AY325" s="14" t="s">
        <v>134</v>
      </c>
      <c r="BE325" s="204">
        <f>IF(O325="základní",K325,0)</f>
        <v>0</v>
      </c>
      <c r="BF325" s="204">
        <f>IF(O325="snížená",K325,0)</f>
        <v>0</v>
      </c>
      <c r="BG325" s="204">
        <f>IF(O325="zákl. přenesená",K325,0)</f>
        <v>0</v>
      </c>
      <c r="BH325" s="204">
        <f>IF(O325="sníž. přenesená",K325,0)</f>
        <v>0</v>
      </c>
      <c r="BI325" s="204">
        <f>IF(O325="nulová",K325,0)</f>
        <v>0</v>
      </c>
      <c r="BJ325" s="14" t="s">
        <v>87</v>
      </c>
      <c r="BK325" s="204">
        <f>ROUND(P325*H325,2)</f>
        <v>0</v>
      </c>
      <c r="BL325" s="14" t="s">
        <v>135</v>
      </c>
      <c r="BM325" s="203" t="s">
        <v>806</v>
      </c>
    </row>
    <row r="326" s="2" customFormat="1">
      <c r="A326" s="35"/>
      <c r="B326" s="36"/>
      <c r="C326" s="37"/>
      <c r="D326" s="236" t="s">
        <v>352</v>
      </c>
      <c r="E326" s="37"/>
      <c r="F326" s="237" t="s">
        <v>807</v>
      </c>
      <c r="G326" s="37"/>
      <c r="H326" s="37"/>
      <c r="I326" s="207"/>
      <c r="J326" s="207"/>
      <c r="K326" s="37"/>
      <c r="L326" s="37"/>
      <c r="M326" s="41"/>
      <c r="N326" s="208"/>
      <c r="O326" s="209"/>
      <c r="P326" s="88"/>
      <c r="Q326" s="88"/>
      <c r="R326" s="88"/>
      <c r="S326" s="88"/>
      <c r="T326" s="88"/>
      <c r="U326" s="88"/>
      <c r="V326" s="88"/>
      <c r="W326" s="88"/>
      <c r="X326" s="89"/>
      <c r="Y326" s="35"/>
      <c r="Z326" s="35"/>
      <c r="AA326" s="35"/>
      <c r="AB326" s="35"/>
      <c r="AC326" s="35"/>
      <c r="AD326" s="35"/>
      <c r="AE326" s="35"/>
      <c r="AT326" s="14" t="s">
        <v>352</v>
      </c>
      <c r="AU326" s="14" t="s">
        <v>79</v>
      </c>
    </row>
    <row r="327" s="2" customFormat="1" ht="24.15" customHeight="1">
      <c r="A327" s="35"/>
      <c r="B327" s="36"/>
      <c r="C327" s="228" t="s">
        <v>808</v>
      </c>
      <c r="D327" s="228" t="s">
        <v>347</v>
      </c>
      <c r="E327" s="229" t="s">
        <v>809</v>
      </c>
      <c r="F327" s="230" t="s">
        <v>810</v>
      </c>
      <c r="G327" s="231" t="s">
        <v>708</v>
      </c>
      <c r="H327" s="232">
        <v>15</v>
      </c>
      <c r="I327" s="233"/>
      <c r="J327" s="233"/>
      <c r="K327" s="234">
        <f>ROUND(P327*H327,2)</f>
        <v>0</v>
      </c>
      <c r="L327" s="230" t="s">
        <v>132</v>
      </c>
      <c r="M327" s="41"/>
      <c r="N327" s="235" t="s">
        <v>1</v>
      </c>
      <c r="O327" s="199" t="s">
        <v>42</v>
      </c>
      <c r="P327" s="200">
        <f>I327+J327</f>
        <v>0</v>
      </c>
      <c r="Q327" s="200">
        <f>ROUND(I327*H327,2)</f>
        <v>0</v>
      </c>
      <c r="R327" s="200">
        <f>ROUND(J327*H327,2)</f>
        <v>0</v>
      </c>
      <c r="S327" s="88"/>
      <c r="T327" s="201">
        <f>S327*H327</f>
        <v>0</v>
      </c>
      <c r="U327" s="201">
        <v>0</v>
      </c>
      <c r="V327" s="201">
        <f>U327*H327</f>
        <v>0</v>
      </c>
      <c r="W327" s="201">
        <v>0</v>
      </c>
      <c r="X327" s="202">
        <f>W327*H327</f>
        <v>0</v>
      </c>
      <c r="Y327" s="35"/>
      <c r="Z327" s="35"/>
      <c r="AA327" s="35"/>
      <c r="AB327" s="35"/>
      <c r="AC327" s="35"/>
      <c r="AD327" s="35"/>
      <c r="AE327" s="35"/>
      <c r="AR327" s="203" t="s">
        <v>135</v>
      </c>
      <c r="AT327" s="203" t="s">
        <v>347</v>
      </c>
      <c r="AU327" s="203" t="s">
        <v>79</v>
      </c>
      <c r="AY327" s="14" t="s">
        <v>134</v>
      </c>
      <c r="BE327" s="204">
        <f>IF(O327="základní",K327,0)</f>
        <v>0</v>
      </c>
      <c r="BF327" s="204">
        <f>IF(O327="snížená",K327,0)</f>
        <v>0</v>
      </c>
      <c r="BG327" s="204">
        <f>IF(O327="zákl. přenesená",K327,0)</f>
        <v>0</v>
      </c>
      <c r="BH327" s="204">
        <f>IF(O327="sníž. přenesená",K327,0)</f>
        <v>0</v>
      </c>
      <c r="BI327" s="204">
        <f>IF(O327="nulová",K327,0)</f>
        <v>0</v>
      </c>
      <c r="BJ327" s="14" t="s">
        <v>87</v>
      </c>
      <c r="BK327" s="204">
        <f>ROUND(P327*H327,2)</f>
        <v>0</v>
      </c>
      <c r="BL327" s="14" t="s">
        <v>135</v>
      </c>
      <c r="BM327" s="203" t="s">
        <v>811</v>
      </c>
    </row>
    <row r="328" s="2" customFormat="1">
      <c r="A328" s="35"/>
      <c r="B328" s="36"/>
      <c r="C328" s="37"/>
      <c r="D328" s="236" t="s">
        <v>352</v>
      </c>
      <c r="E328" s="37"/>
      <c r="F328" s="237" t="s">
        <v>812</v>
      </c>
      <c r="G328" s="37"/>
      <c r="H328" s="37"/>
      <c r="I328" s="207"/>
      <c r="J328" s="207"/>
      <c r="K328" s="37"/>
      <c r="L328" s="37"/>
      <c r="M328" s="41"/>
      <c r="N328" s="208"/>
      <c r="O328" s="209"/>
      <c r="P328" s="88"/>
      <c r="Q328" s="88"/>
      <c r="R328" s="88"/>
      <c r="S328" s="88"/>
      <c r="T328" s="88"/>
      <c r="U328" s="88"/>
      <c r="V328" s="88"/>
      <c r="W328" s="88"/>
      <c r="X328" s="89"/>
      <c r="Y328" s="35"/>
      <c r="Z328" s="35"/>
      <c r="AA328" s="35"/>
      <c r="AB328" s="35"/>
      <c r="AC328" s="35"/>
      <c r="AD328" s="35"/>
      <c r="AE328" s="35"/>
      <c r="AT328" s="14" t="s">
        <v>352</v>
      </c>
      <c r="AU328" s="14" t="s">
        <v>79</v>
      </c>
    </row>
    <row r="329" s="2" customFormat="1" ht="33" customHeight="1">
      <c r="A329" s="35"/>
      <c r="B329" s="36"/>
      <c r="C329" s="228" t="s">
        <v>813</v>
      </c>
      <c r="D329" s="228" t="s">
        <v>347</v>
      </c>
      <c r="E329" s="229" t="s">
        <v>814</v>
      </c>
      <c r="F329" s="230" t="s">
        <v>815</v>
      </c>
      <c r="G329" s="231" t="s">
        <v>131</v>
      </c>
      <c r="H329" s="232">
        <v>3</v>
      </c>
      <c r="I329" s="233"/>
      <c r="J329" s="233"/>
      <c r="K329" s="234">
        <f>ROUND(P329*H329,2)</f>
        <v>0</v>
      </c>
      <c r="L329" s="230" t="s">
        <v>132</v>
      </c>
      <c r="M329" s="41"/>
      <c r="N329" s="235" t="s">
        <v>1</v>
      </c>
      <c r="O329" s="199" t="s">
        <v>42</v>
      </c>
      <c r="P329" s="200">
        <f>I329+J329</f>
        <v>0</v>
      </c>
      <c r="Q329" s="200">
        <f>ROUND(I329*H329,2)</f>
        <v>0</v>
      </c>
      <c r="R329" s="200">
        <f>ROUND(J329*H329,2)</f>
        <v>0</v>
      </c>
      <c r="S329" s="88"/>
      <c r="T329" s="201">
        <f>S329*H329</f>
        <v>0</v>
      </c>
      <c r="U329" s="201">
        <v>0</v>
      </c>
      <c r="V329" s="201">
        <f>U329*H329</f>
        <v>0</v>
      </c>
      <c r="W329" s="201">
        <v>0</v>
      </c>
      <c r="X329" s="202">
        <f>W329*H329</f>
        <v>0</v>
      </c>
      <c r="Y329" s="35"/>
      <c r="Z329" s="35"/>
      <c r="AA329" s="35"/>
      <c r="AB329" s="35"/>
      <c r="AC329" s="35"/>
      <c r="AD329" s="35"/>
      <c r="AE329" s="35"/>
      <c r="AR329" s="203" t="s">
        <v>135</v>
      </c>
      <c r="AT329" s="203" t="s">
        <v>347</v>
      </c>
      <c r="AU329" s="203" t="s">
        <v>79</v>
      </c>
      <c r="AY329" s="14" t="s">
        <v>134</v>
      </c>
      <c r="BE329" s="204">
        <f>IF(O329="základní",K329,0)</f>
        <v>0</v>
      </c>
      <c r="BF329" s="204">
        <f>IF(O329="snížená",K329,0)</f>
        <v>0</v>
      </c>
      <c r="BG329" s="204">
        <f>IF(O329="zákl. přenesená",K329,0)</f>
        <v>0</v>
      </c>
      <c r="BH329" s="204">
        <f>IF(O329="sníž. přenesená",K329,0)</f>
        <v>0</v>
      </c>
      <c r="BI329" s="204">
        <f>IF(O329="nulová",K329,0)</f>
        <v>0</v>
      </c>
      <c r="BJ329" s="14" t="s">
        <v>87</v>
      </c>
      <c r="BK329" s="204">
        <f>ROUND(P329*H329,2)</f>
        <v>0</v>
      </c>
      <c r="BL329" s="14" t="s">
        <v>135</v>
      </c>
      <c r="BM329" s="203" t="s">
        <v>816</v>
      </c>
    </row>
    <row r="330" s="2" customFormat="1">
      <c r="A330" s="35"/>
      <c r="B330" s="36"/>
      <c r="C330" s="37"/>
      <c r="D330" s="236" t="s">
        <v>352</v>
      </c>
      <c r="E330" s="37"/>
      <c r="F330" s="237" t="s">
        <v>817</v>
      </c>
      <c r="G330" s="37"/>
      <c r="H330" s="37"/>
      <c r="I330" s="207"/>
      <c r="J330" s="207"/>
      <c r="K330" s="37"/>
      <c r="L330" s="37"/>
      <c r="M330" s="41"/>
      <c r="N330" s="208"/>
      <c r="O330" s="209"/>
      <c r="P330" s="88"/>
      <c r="Q330" s="88"/>
      <c r="R330" s="88"/>
      <c r="S330" s="88"/>
      <c r="T330" s="88"/>
      <c r="U330" s="88"/>
      <c r="V330" s="88"/>
      <c r="W330" s="88"/>
      <c r="X330" s="89"/>
      <c r="Y330" s="35"/>
      <c r="Z330" s="35"/>
      <c r="AA330" s="35"/>
      <c r="AB330" s="35"/>
      <c r="AC330" s="35"/>
      <c r="AD330" s="35"/>
      <c r="AE330" s="35"/>
      <c r="AT330" s="14" t="s">
        <v>352</v>
      </c>
      <c r="AU330" s="14" t="s">
        <v>79</v>
      </c>
    </row>
    <row r="331" s="2" customFormat="1">
      <c r="A331" s="35"/>
      <c r="B331" s="36"/>
      <c r="C331" s="37"/>
      <c r="D331" s="205" t="s">
        <v>354</v>
      </c>
      <c r="E331" s="37"/>
      <c r="F331" s="206" t="s">
        <v>818</v>
      </c>
      <c r="G331" s="37"/>
      <c r="H331" s="37"/>
      <c r="I331" s="207"/>
      <c r="J331" s="207"/>
      <c r="K331" s="37"/>
      <c r="L331" s="37"/>
      <c r="M331" s="41"/>
      <c r="N331" s="208"/>
      <c r="O331" s="209"/>
      <c r="P331" s="88"/>
      <c r="Q331" s="88"/>
      <c r="R331" s="88"/>
      <c r="S331" s="88"/>
      <c r="T331" s="88"/>
      <c r="U331" s="88"/>
      <c r="V331" s="88"/>
      <c r="W331" s="88"/>
      <c r="X331" s="89"/>
      <c r="Y331" s="35"/>
      <c r="Z331" s="35"/>
      <c r="AA331" s="35"/>
      <c r="AB331" s="35"/>
      <c r="AC331" s="35"/>
      <c r="AD331" s="35"/>
      <c r="AE331" s="35"/>
      <c r="AT331" s="14" t="s">
        <v>354</v>
      </c>
      <c r="AU331" s="14" t="s">
        <v>79</v>
      </c>
    </row>
    <row r="332" s="2" customFormat="1" ht="24.15" customHeight="1">
      <c r="A332" s="35"/>
      <c r="B332" s="36"/>
      <c r="C332" s="228" t="s">
        <v>819</v>
      </c>
      <c r="D332" s="228" t="s">
        <v>347</v>
      </c>
      <c r="E332" s="229" t="s">
        <v>820</v>
      </c>
      <c r="F332" s="230" t="s">
        <v>821</v>
      </c>
      <c r="G332" s="231" t="s">
        <v>211</v>
      </c>
      <c r="H332" s="232">
        <v>5</v>
      </c>
      <c r="I332" s="233"/>
      <c r="J332" s="233"/>
      <c r="K332" s="234">
        <f>ROUND(P332*H332,2)</f>
        <v>0</v>
      </c>
      <c r="L332" s="230" t="s">
        <v>132</v>
      </c>
      <c r="M332" s="41"/>
      <c r="N332" s="235" t="s">
        <v>1</v>
      </c>
      <c r="O332" s="199" t="s">
        <v>42</v>
      </c>
      <c r="P332" s="200">
        <f>I332+J332</f>
        <v>0</v>
      </c>
      <c r="Q332" s="200">
        <f>ROUND(I332*H332,2)</f>
        <v>0</v>
      </c>
      <c r="R332" s="200">
        <f>ROUND(J332*H332,2)</f>
        <v>0</v>
      </c>
      <c r="S332" s="88"/>
      <c r="T332" s="201">
        <f>S332*H332</f>
        <v>0</v>
      </c>
      <c r="U332" s="201">
        <v>0</v>
      </c>
      <c r="V332" s="201">
        <f>U332*H332</f>
        <v>0</v>
      </c>
      <c r="W332" s="201">
        <v>0.34310000000000002</v>
      </c>
      <c r="X332" s="202">
        <f>W332*H332</f>
        <v>1.7155</v>
      </c>
      <c r="Y332" s="35"/>
      <c r="Z332" s="35"/>
      <c r="AA332" s="35"/>
      <c r="AB332" s="35"/>
      <c r="AC332" s="35"/>
      <c r="AD332" s="35"/>
      <c r="AE332" s="35"/>
      <c r="AR332" s="203" t="s">
        <v>135</v>
      </c>
      <c r="AT332" s="203" t="s">
        <v>347</v>
      </c>
      <c r="AU332" s="203" t="s">
        <v>79</v>
      </c>
      <c r="AY332" s="14" t="s">
        <v>134</v>
      </c>
      <c r="BE332" s="204">
        <f>IF(O332="základní",K332,0)</f>
        <v>0</v>
      </c>
      <c r="BF332" s="204">
        <f>IF(O332="snížená",K332,0)</f>
        <v>0</v>
      </c>
      <c r="BG332" s="204">
        <f>IF(O332="zákl. přenesená",K332,0)</f>
        <v>0</v>
      </c>
      <c r="BH332" s="204">
        <f>IF(O332="sníž. přenesená",K332,0)</f>
        <v>0</v>
      </c>
      <c r="BI332" s="204">
        <f>IF(O332="nulová",K332,0)</f>
        <v>0</v>
      </c>
      <c r="BJ332" s="14" t="s">
        <v>87</v>
      </c>
      <c r="BK332" s="204">
        <f>ROUND(P332*H332,2)</f>
        <v>0</v>
      </c>
      <c r="BL332" s="14" t="s">
        <v>135</v>
      </c>
      <c r="BM332" s="203" t="s">
        <v>822</v>
      </c>
    </row>
    <row r="333" s="2" customFormat="1">
      <c r="A333" s="35"/>
      <c r="B333" s="36"/>
      <c r="C333" s="37"/>
      <c r="D333" s="236" t="s">
        <v>352</v>
      </c>
      <c r="E333" s="37"/>
      <c r="F333" s="237" t="s">
        <v>823</v>
      </c>
      <c r="G333" s="37"/>
      <c r="H333" s="37"/>
      <c r="I333" s="207"/>
      <c r="J333" s="207"/>
      <c r="K333" s="37"/>
      <c r="L333" s="37"/>
      <c r="M333" s="41"/>
      <c r="N333" s="208"/>
      <c r="O333" s="209"/>
      <c r="P333" s="88"/>
      <c r="Q333" s="88"/>
      <c r="R333" s="88"/>
      <c r="S333" s="88"/>
      <c r="T333" s="88"/>
      <c r="U333" s="88"/>
      <c r="V333" s="88"/>
      <c r="W333" s="88"/>
      <c r="X333" s="89"/>
      <c r="Y333" s="35"/>
      <c r="Z333" s="35"/>
      <c r="AA333" s="35"/>
      <c r="AB333" s="35"/>
      <c r="AC333" s="35"/>
      <c r="AD333" s="35"/>
      <c r="AE333" s="35"/>
      <c r="AT333" s="14" t="s">
        <v>352</v>
      </c>
      <c r="AU333" s="14" t="s">
        <v>79</v>
      </c>
    </row>
    <row r="334" s="2" customFormat="1">
      <c r="A334" s="35"/>
      <c r="B334" s="36"/>
      <c r="C334" s="37"/>
      <c r="D334" s="205" t="s">
        <v>354</v>
      </c>
      <c r="E334" s="37"/>
      <c r="F334" s="206" t="s">
        <v>824</v>
      </c>
      <c r="G334" s="37"/>
      <c r="H334" s="37"/>
      <c r="I334" s="207"/>
      <c r="J334" s="207"/>
      <c r="K334" s="37"/>
      <c r="L334" s="37"/>
      <c r="M334" s="41"/>
      <c r="N334" s="208"/>
      <c r="O334" s="209"/>
      <c r="P334" s="88"/>
      <c r="Q334" s="88"/>
      <c r="R334" s="88"/>
      <c r="S334" s="88"/>
      <c r="T334" s="88"/>
      <c r="U334" s="88"/>
      <c r="V334" s="88"/>
      <c r="W334" s="88"/>
      <c r="X334" s="89"/>
      <c r="Y334" s="35"/>
      <c r="Z334" s="35"/>
      <c r="AA334" s="35"/>
      <c r="AB334" s="35"/>
      <c r="AC334" s="35"/>
      <c r="AD334" s="35"/>
      <c r="AE334" s="35"/>
      <c r="AT334" s="14" t="s">
        <v>354</v>
      </c>
      <c r="AU334" s="14" t="s">
        <v>79</v>
      </c>
    </row>
    <row r="335" s="2" customFormat="1" ht="24.15" customHeight="1">
      <c r="A335" s="35"/>
      <c r="B335" s="36"/>
      <c r="C335" s="228" t="s">
        <v>825</v>
      </c>
      <c r="D335" s="228" t="s">
        <v>347</v>
      </c>
      <c r="E335" s="229" t="s">
        <v>820</v>
      </c>
      <c r="F335" s="230" t="s">
        <v>821</v>
      </c>
      <c r="G335" s="231" t="s">
        <v>211</v>
      </c>
      <c r="H335" s="232">
        <v>1</v>
      </c>
      <c r="I335" s="233"/>
      <c r="J335" s="233"/>
      <c r="K335" s="234">
        <f>ROUND(P335*H335,2)</f>
        <v>0</v>
      </c>
      <c r="L335" s="230" t="s">
        <v>132</v>
      </c>
      <c r="M335" s="41"/>
      <c r="N335" s="235" t="s">
        <v>1</v>
      </c>
      <c r="O335" s="199" t="s">
        <v>42</v>
      </c>
      <c r="P335" s="200">
        <f>I335+J335</f>
        <v>0</v>
      </c>
      <c r="Q335" s="200">
        <f>ROUND(I335*H335,2)</f>
        <v>0</v>
      </c>
      <c r="R335" s="200">
        <f>ROUND(J335*H335,2)</f>
        <v>0</v>
      </c>
      <c r="S335" s="88"/>
      <c r="T335" s="201">
        <f>S335*H335</f>
        <v>0</v>
      </c>
      <c r="U335" s="201">
        <v>0</v>
      </c>
      <c r="V335" s="201">
        <f>U335*H335</f>
        <v>0</v>
      </c>
      <c r="W335" s="201">
        <v>0.34310000000000002</v>
      </c>
      <c r="X335" s="202">
        <f>W335*H335</f>
        <v>0.34310000000000002</v>
      </c>
      <c r="Y335" s="35"/>
      <c r="Z335" s="35"/>
      <c r="AA335" s="35"/>
      <c r="AB335" s="35"/>
      <c r="AC335" s="35"/>
      <c r="AD335" s="35"/>
      <c r="AE335" s="35"/>
      <c r="AR335" s="203" t="s">
        <v>135</v>
      </c>
      <c r="AT335" s="203" t="s">
        <v>347</v>
      </c>
      <c r="AU335" s="203" t="s">
        <v>79</v>
      </c>
      <c r="AY335" s="14" t="s">
        <v>134</v>
      </c>
      <c r="BE335" s="204">
        <f>IF(O335="základní",K335,0)</f>
        <v>0</v>
      </c>
      <c r="BF335" s="204">
        <f>IF(O335="snížená",K335,0)</f>
        <v>0</v>
      </c>
      <c r="BG335" s="204">
        <f>IF(O335="zákl. přenesená",K335,0)</f>
        <v>0</v>
      </c>
      <c r="BH335" s="204">
        <f>IF(O335="sníž. přenesená",K335,0)</f>
        <v>0</v>
      </c>
      <c r="BI335" s="204">
        <f>IF(O335="nulová",K335,0)</f>
        <v>0</v>
      </c>
      <c r="BJ335" s="14" t="s">
        <v>87</v>
      </c>
      <c r="BK335" s="204">
        <f>ROUND(P335*H335,2)</f>
        <v>0</v>
      </c>
      <c r="BL335" s="14" t="s">
        <v>135</v>
      </c>
      <c r="BM335" s="203" t="s">
        <v>826</v>
      </c>
    </row>
    <row r="336" s="2" customFormat="1">
      <c r="A336" s="35"/>
      <c r="B336" s="36"/>
      <c r="C336" s="37"/>
      <c r="D336" s="236" t="s">
        <v>352</v>
      </c>
      <c r="E336" s="37"/>
      <c r="F336" s="237" t="s">
        <v>823</v>
      </c>
      <c r="G336" s="37"/>
      <c r="H336" s="37"/>
      <c r="I336" s="207"/>
      <c r="J336" s="207"/>
      <c r="K336" s="37"/>
      <c r="L336" s="37"/>
      <c r="M336" s="41"/>
      <c r="N336" s="208"/>
      <c r="O336" s="209"/>
      <c r="P336" s="88"/>
      <c r="Q336" s="88"/>
      <c r="R336" s="88"/>
      <c r="S336" s="88"/>
      <c r="T336" s="88"/>
      <c r="U336" s="88"/>
      <c r="V336" s="88"/>
      <c r="W336" s="88"/>
      <c r="X336" s="89"/>
      <c r="Y336" s="35"/>
      <c r="Z336" s="35"/>
      <c r="AA336" s="35"/>
      <c r="AB336" s="35"/>
      <c r="AC336" s="35"/>
      <c r="AD336" s="35"/>
      <c r="AE336" s="35"/>
      <c r="AT336" s="14" t="s">
        <v>352</v>
      </c>
      <c r="AU336" s="14" t="s">
        <v>79</v>
      </c>
    </row>
    <row r="337" s="2" customFormat="1">
      <c r="A337" s="35"/>
      <c r="B337" s="36"/>
      <c r="C337" s="37"/>
      <c r="D337" s="205" t="s">
        <v>354</v>
      </c>
      <c r="E337" s="37"/>
      <c r="F337" s="206" t="s">
        <v>824</v>
      </c>
      <c r="G337" s="37"/>
      <c r="H337" s="37"/>
      <c r="I337" s="207"/>
      <c r="J337" s="207"/>
      <c r="K337" s="37"/>
      <c r="L337" s="37"/>
      <c r="M337" s="41"/>
      <c r="N337" s="208"/>
      <c r="O337" s="209"/>
      <c r="P337" s="88"/>
      <c r="Q337" s="88"/>
      <c r="R337" s="88"/>
      <c r="S337" s="88"/>
      <c r="T337" s="88"/>
      <c r="U337" s="88"/>
      <c r="V337" s="88"/>
      <c r="W337" s="88"/>
      <c r="X337" s="89"/>
      <c r="Y337" s="35"/>
      <c r="Z337" s="35"/>
      <c r="AA337" s="35"/>
      <c r="AB337" s="35"/>
      <c r="AC337" s="35"/>
      <c r="AD337" s="35"/>
      <c r="AE337" s="35"/>
      <c r="AT337" s="14" t="s">
        <v>354</v>
      </c>
      <c r="AU337" s="14" t="s">
        <v>79</v>
      </c>
    </row>
    <row r="338" s="12" customFormat="1" ht="25.92" customHeight="1">
      <c r="A338" s="12"/>
      <c r="B338" s="238"/>
      <c r="C338" s="239"/>
      <c r="D338" s="240" t="s">
        <v>78</v>
      </c>
      <c r="E338" s="241" t="s">
        <v>827</v>
      </c>
      <c r="F338" s="241" t="s">
        <v>828</v>
      </c>
      <c r="G338" s="239"/>
      <c r="H338" s="239"/>
      <c r="I338" s="242"/>
      <c r="J338" s="242"/>
      <c r="K338" s="243">
        <f>BK338</f>
        <v>0</v>
      </c>
      <c r="L338" s="239"/>
      <c r="M338" s="244"/>
      <c r="N338" s="245"/>
      <c r="O338" s="246"/>
      <c r="P338" s="246"/>
      <c r="Q338" s="247">
        <f>Q339</f>
        <v>0</v>
      </c>
      <c r="R338" s="247">
        <f>R339</f>
        <v>0</v>
      </c>
      <c r="S338" s="246"/>
      <c r="T338" s="248">
        <f>T339</f>
        <v>0</v>
      </c>
      <c r="U338" s="246"/>
      <c r="V338" s="248">
        <f>V339</f>
        <v>5.2499999999999997E-06</v>
      </c>
      <c r="W338" s="246"/>
      <c r="X338" s="249">
        <f>X339</f>
        <v>0</v>
      </c>
      <c r="Y338" s="12"/>
      <c r="Z338" s="12"/>
      <c r="AA338" s="12"/>
      <c r="AB338" s="12"/>
      <c r="AC338" s="12"/>
      <c r="AD338" s="12"/>
      <c r="AE338" s="12"/>
      <c r="AR338" s="250" t="s">
        <v>87</v>
      </c>
      <c r="AT338" s="251" t="s">
        <v>78</v>
      </c>
      <c r="AU338" s="251" t="s">
        <v>79</v>
      </c>
      <c r="AY338" s="250" t="s">
        <v>134</v>
      </c>
      <c r="BK338" s="252">
        <f>BK339</f>
        <v>0</v>
      </c>
    </row>
    <row r="339" s="12" customFormat="1" ht="22.8" customHeight="1">
      <c r="A339" s="12"/>
      <c r="B339" s="238"/>
      <c r="C339" s="239"/>
      <c r="D339" s="240" t="s">
        <v>78</v>
      </c>
      <c r="E339" s="253" t="s">
        <v>133</v>
      </c>
      <c r="F339" s="253" t="s">
        <v>829</v>
      </c>
      <c r="G339" s="239"/>
      <c r="H339" s="239"/>
      <c r="I339" s="242"/>
      <c r="J339" s="242"/>
      <c r="K339" s="254">
        <f>BK339</f>
        <v>0</v>
      </c>
      <c r="L339" s="239"/>
      <c r="M339" s="244"/>
      <c r="N339" s="245"/>
      <c r="O339" s="246"/>
      <c r="P339" s="246"/>
      <c r="Q339" s="247">
        <f>SUM(Q340:Q341)</f>
        <v>0</v>
      </c>
      <c r="R339" s="247">
        <f>SUM(R340:R341)</f>
        <v>0</v>
      </c>
      <c r="S339" s="246"/>
      <c r="T339" s="248">
        <f>SUM(T340:T341)</f>
        <v>0</v>
      </c>
      <c r="U339" s="246"/>
      <c r="V339" s="248">
        <f>SUM(V340:V341)</f>
        <v>5.2499999999999997E-06</v>
      </c>
      <c r="W339" s="246"/>
      <c r="X339" s="249">
        <f>SUM(X340:X341)</f>
        <v>0</v>
      </c>
      <c r="Y339" s="12"/>
      <c r="Z339" s="12"/>
      <c r="AA339" s="12"/>
      <c r="AB339" s="12"/>
      <c r="AC339" s="12"/>
      <c r="AD339" s="12"/>
      <c r="AE339" s="12"/>
      <c r="AR339" s="250" t="s">
        <v>87</v>
      </c>
      <c r="AT339" s="251" t="s">
        <v>78</v>
      </c>
      <c r="AU339" s="251" t="s">
        <v>87</v>
      </c>
      <c r="AY339" s="250" t="s">
        <v>134</v>
      </c>
      <c r="BK339" s="252">
        <f>SUM(BK340:BK341)</f>
        <v>0</v>
      </c>
    </row>
    <row r="340" s="2" customFormat="1" ht="24.15" customHeight="1">
      <c r="A340" s="35"/>
      <c r="B340" s="36"/>
      <c r="C340" s="228" t="s">
        <v>830</v>
      </c>
      <c r="D340" s="228" t="s">
        <v>347</v>
      </c>
      <c r="E340" s="229" t="s">
        <v>831</v>
      </c>
      <c r="F340" s="230" t="s">
        <v>832</v>
      </c>
      <c r="G340" s="231" t="s">
        <v>131</v>
      </c>
      <c r="H340" s="232">
        <v>3</v>
      </c>
      <c r="I340" s="233"/>
      <c r="J340" s="233"/>
      <c r="K340" s="234">
        <f>ROUND(P340*H340,2)</f>
        <v>0</v>
      </c>
      <c r="L340" s="230" t="s">
        <v>132</v>
      </c>
      <c r="M340" s="41"/>
      <c r="N340" s="235" t="s">
        <v>1</v>
      </c>
      <c r="O340" s="199" t="s">
        <v>42</v>
      </c>
      <c r="P340" s="200">
        <f>I340+J340</f>
        <v>0</v>
      </c>
      <c r="Q340" s="200">
        <f>ROUND(I340*H340,2)</f>
        <v>0</v>
      </c>
      <c r="R340" s="200">
        <f>ROUND(J340*H340,2)</f>
        <v>0</v>
      </c>
      <c r="S340" s="88"/>
      <c r="T340" s="201">
        <f>S340*H340</f>
        <v>0</v>
      </c>
      <c r="U340" s="201">
        <v>1.75E-06</v>
      </c>
      <c r="V340" s="201">
        <f>U340*H340</f>
        <v>5.2499999999999997E-06</v>
      </c>
      <c r="W340" s="201">
        <v>0</v>
      </c>
      <c r="X340" s="202">
        <f>W340*H340</f>
        <v>0</v>
      </c>
      <c r="Y340" s="35"/>
      <c r="Z340" s="35"/>
      <c r="AA340" s="35"/>
      <c r="AB340" s="35"/>
      <c r="AC340" s="35"/>
      <c r="AD340" s="35"/>
      <c r="AE340" s="35"/>
      <c r="AR340" s="203" t="s">
        <v>135</v>
      </c>
      <c r="AT340" s="203" t="s">
        <v>347</v>
      </c>
      <c r="AU340" s="203" t="s">
        <v>89</v>
      </c>
      <c r="AY340" s="14" t="s">
        <v>134</v>
      </c>
      <c r="BE340" s="204">
        <f>IF(O340="základní",K340,0)</f>
        <v>0</v>
      </c>
      <c r="BF340" s="204">
        <f>IF(O340="snížená",K340,0)</f>
        <v>0</v>
      </c>
      <c r="BG340" s="204">
        <f>IF(O340="zákl. přenesená",K340,0)</f>
        <v>0</v>
      </c>
      <c r="BH340" s="204">
        <f>IF(O340="sníž. přenesená",K340,0)</f>
        <v>0</v>
      </c>
      <c r="BI340" s="204">
        <f>IF(O340="nulová",K340,0)</f>
        <v>0</v>
      </c>
      <c r="BJ340" s="14" t="s">
        <v>87</v>
      </c>
      <c r="BK340" s="204">
        <f>ROUND(P340*H340,2)</f>
        <v>0</v>
      </c>
      <c r="BL340" s="14" t="s">
        <v>135</v>
      </c>
      <c r="BM340" s="203" t="s">
        <v>833</v>
      </c>
    </row>
    <row r="341" s="2" customFormat="1">
      <c r="A341" s="35"/>
      <c r="B341" s="36"/>
      <c r="C341" s="37"/>
      <c r="D341" s="236" t="s">
        <v>352</v>
      </c>
      <c r="E341" s="37"/>
      <c r="F341" s="237" t="s">
        <v>834</v>
      </c>
      <c r="G341" s="37"/>
      <c r="H341" s="37"/>
      <c r="I341" s="207"/>
      <c r="J341" s="207"/>
      <c r="K341" s="37"/>
      <c r="L341" s="37"/>
      <c r="M341" s="41"/>
      <c r="N341" s="208"/>
      <c r="O341" s="209"/>
      <c r="P341" s="88"/>
      <c r="Q341" s="88"/>
      <c r="R341" s="88"/>
      <c r="S341" s="88"/>
      <c r="T341" s="88"/>
      <c r="U341" s="88"/>
      <c r="V341" s="88"/>
      <c r="W341" s="88"/>
      <c r="X341" s="89"/>
      <c r="Y341" s="35"/>
      <c r="Z341" s="35"/>
      <c r="AA341" s="35"/>
      <c r="AB341" s="35"/>
      <c r="AC341" s="35"/>
      <c r="AD341" s="35"/>
      <c r="AE341" s="35"/>
      <c r="AT341" s="14" t="s">
        <v>352</v>
      </c>
      <c r="AU341" s="14" t="s">
        <v>89</v>
      </c>
    </row>
    <row r="342" s="12" customFormat="1" ht="25.92" customHeight="1">
      <c r="A342" s="12"/>
      <c r="B342" s="238"/>
      <c r="C342" s="239"/>
      <c r="D342" s="240" t="s">
        <v>78</v>
      </c>
      <c r="E342" s="241" t="s">
        <v>128</v>
      </c>
      <c r="F342" s="241" t="s">
        <v>835</v>
      </c>
      <c r="G342" s="239"/>
      <c r="H342" s="239"/>
      <c r="I342" s="242"/>
      <c r="J342" s="242"/>
      <c r="K342" s="243">
        <f>BK342</f>
        <v>0</v>
      </c>
      <c r="L342" s="239"/>
      <c r="M342" s="244"/>
      <c r="N342" s="245"/>
      <c r="O342" s="246"/>
      <c r="P342" s="246"/>
      <c r="Q342" s="247">
        <f>Q343</f>
        <v>0</v>
      </c>
      <c r="R342" s="247">
        <f>R343</f>
        <v>0</v>
      </c>
      <c r="S342" s="246"/>
      <c r="T342" s="248">
        <f>T343</f>
        <v>0</v>
      </c>
      <c r="U342" s="246"/>
      <c r="V342" s="248">
        <f>V343</f>
        <v>0</v>
      </c>
      <c r="W342" s="246"/>
      <c r="X342" s="249">
        <f>X343</f>
        <v>0</v>
      </c>
      <c r="Y342" s="12"/>
      <c r="Z342" s="12"/>
      <c r="AA342" s="12"/>
      <c r="AB342" s="12"/>
      <c r="AC342" s="12"/>
      <c r="AD342" s="12"/>
      <c r="AE342" s="12"/>
      <c r="AR342" s="250" t="s">
        <v>140</v>
      </c>
      <c r="AT342" s="251" t="s">
        <v>78</v>
      </c>
      <c r="AU342" s="251" t="s">
        <v>79</v>
      </c>
      <c r="AY342" s="250" t="s">
        <v>134</v>
      </c>
      <c r="BK342" s="252">
        <f>BK343</f>
        <v>0</v>
      </c>
    </row>
    <row r="343" s="12" customFormat="1" ht="22.8" customHeight="1">
      <c r="A343" s="12"/>
      <c r="B343" s="238"/>
      <c r="C343" s="239"/>
      <c r="D343" s="240" t="s">
        <v>78</v>
      </c>
      <c r="E343" s="253" t="s">
        <v>836</v>
      </c>
      <c r="F343" s="253" t="s">
        <v>837</v>
      </c>
      <c r="G343" s="239"/>
      <c r="H343" s="239"/>
      <c r="I343" s="242"/>
      <c r="J343" s="242"/>
      <c r="K343" s="254">
        <f>BK343</f>
        <v>0</v>
      </c>
      <c r="L343" s="239"/>
      <c r="M343" s="244"/>
      <c r="N343" s="245"/>
      <c r="O343" s="246"/>
      <c r="P343" s="246"/>
      <c r="Q343" s="247">
        <f>SUM(Q344:Q355)</f>
        <v>0</v>
      </c>
      <c r="R343" s="247">
        <f>SUM(R344:R355)</f>
        <v>0</v>
      </c>
      <c r="S343" s="246"/>
      <c r="T343" s="248">
        <f>SUM(T344:T355)</f>
        <v>0</v>
      </c>
      <c r="U343" s="246"/>
      <c r="V343" s="248">
        <f>SUM(V344:V355)</f>
        <v>0</v>
      </c>
      <c r="W343" s="246"/>
      <c r="X343" s="249">
        <f>SUM(X344:X355)</f>
        <v>0</v>
      </c>
      <c r="Y343" s="12"/>
      <c r="Z343" s="12"/>
      <c r="AA343" s="12"/>
      <c r="AB343" s="12"/>
      <c r="AC343" s="12"/>
      <c r="AD343" s="12"/>
      <c r="AE343" s="12"/>
      <c r="AR343" s="250" t="s">
        <v>140</v>
      </c>
      <c r="AT343" s="251" t="s">
        <v>78</v>
      </c>
      <c r="AU343" s="251" t="s">
        <v>87</v>
      </c>
      <c r="AY343" s="250" t="s">
        <v>134</v>
      </c>
      <c r="BK343" s="252">
        <f>SUM(BK344:BK355)</f>
        <v>0</v>
      </c>
    </row>
    <row r="344" s="2" customFormat="1" ht="24.15" customHeight="1">
      <c r="A344" s="35"/>
      <c r="B344" s="36"/>
      <c r="C344" s="228" t="s">
        <v>838</v>
      </c>
      <c r="D344" s="228" t="s">
        <v>347</v>
      </c>
      <c r="E344" s="229" t="s">
        <v>839</v>
      </c>
      <c r="F344" s="230" t="s">
        <v>840</v>
      </c>
      <c r="G344" s="231" t="s">
        <v>131</v>
      </c>
      <c r="H344" s="232">
        <v>5</v>
      </c>
      <c r="I344" s="233"/>
      <c r="J344" s="233"/>
      <c r="K344" s="234">
        <f>ROUND(P344*H344,2)</f>
        <v>0</v>
      </c>
      <c r="L344" s="230" t="s">
        <v>132</v>
      </c>
      <c r="M344" s="41"/>
      <c r="N344" s="235" t="s">
        <v>1</v>
      </c>
      <c r="O344" s="199" t="s">
        <v>42</v>
      </c>
      <c r="P344" s="200">
        <f>I344+J344</f>
        <v>0</v>
      </c>
      <c r="Q344" s="200">
        <f>ROUND(I344*H344,2)</f>
        <v>0</v>
      </c>
      <c r="R344" s="200">
        <f>ROUND(J344*H344,2)</f>
        <v>0</v>
      </c>
      <c r="S344" s="88"/>
      <c r="T344" s="201">
        <f>S344*H344</f>
        <v>0</v>
      </c>
      <c r="U344" s="201">
        <v>0</v>
      </c>
      <c r="V344" s="201">
        <f>U344*H344</f>
        <v>0</v>
      </c>
      <c r="W344" s="201">
        <v>0</v>
      </c>
      <c r="X344" s="202">
        <f>W344*H344</f>
        <v>0</v>
      </c>
      <c r="Y344" s="35"/>
      <c r="Z344" s="35"/>
      <c r="AA344" s="35"/>
      <c r="AB344" s="35"/>
      <c r="AC344" s="35"/>
      <c r="AD344" s="35"/>
      <c r="AE344" s="35"/>
      <c r="AR344" s="203" t="s">
        <v>519</v>
      </c>
      <c r="AT344" s="203" t="s">
        <v>347</v>
      </c>
      <c r="AU344" s="203" t="s">
        <v>89</v>
      </c>
      <c r="AY344" s="14" t="s">
        <v>134</v>
      </c>
      <c r="BE344" s="204">
        <f>IF(O344="základní",K344,0)</f>
        <v>0</v>
      </c>
      <c r="BF344" s="204">
        <f>IF(O344="snížená",K344,0)</f>
        <v>0</v>
      </c>
      <c r="BG344" s="204">
        <f>IF(O344="zákl. přenesená",K344,0)</f>
        <v>0</v>
      </c>
      <c r="BH344" s="204">
        <f>IF(O344="sníž. přenesená",K344,0)</f>
        <v>0</v>
      </c>
      <c r="BI344" s="204">
        <f>IF(O344="nulová",K344,0)</f>
        <v>0</v>
      </c>
      <c r="BJ344" s="14" t="s">
        <v>87</v>
      </c>
      <c r="BK344" s="204">
        <f>ROUND(P344*H344,2)</f>
        <v>0</v>
      </c>
      <c r="BL344" s="14" t="s">
        <v>519</v>
      </c>
      <c r="BM344" s="203" t="s">
        <v>841</v>
      </c>
    </row>
    <row r="345" s="2" customFormat="1">
      <c r="A345" s="35"/>
      <c r="B345" s="36"/>
      <c r="C345" s="37"/>
      <c r="D345" s="236" t="s">
        <v>352</v>
      </c>
      <c r="E345" s="37"/>
      <c r="F345" s="237" t="s">
        <v>842</v>
      </c>
      <c r="G345" s="37"/>
      <c r="H345" s="37"/>
      <c r="I345" s="207"/>
      <c r="J345" s="207"/>
      <c r="K345" s="37"/>
      <c r="L345" s="37"/>
      <c r="M345" s="41"/>
      <c r="N345" s="208"/>
      <c r="O345" s="209"/>
      <c r="P345" s="88"/>
      <c r="Q345" s="88"/>
      <c r="R345" s="88"/>
      <c r="S345" s="88"/>
      <c r="T345" s="88"/>
      <c r="U345" s="88"/>
      <c r="V345" s="88"/>
      <c r="W345" s="88"/>
      <c r="X345" s="89"/>
      <c r="Y345" s="35"/>
      <c r="Z345" s="35"/>
      <c r="AA345" s="35"/>
      <c r="AB345" s="35"/>
      <c r="AC345" s="35"/>
      <c r="AD345" s="35"/>
      <c r="AE345" s="35"/>
      <c r="AT345" s="14" t="s">
        <v>352</v>
      </c>
      <c r="AU345" s="14" t="s">
        <v>89</v>
      </c>
    </row>
    <row r="346" s="2" customFormat="1" ht="24.15" customHeight="1">
      <c r="A346" s="35"/>
      <c r="B346" s="36"/>
      <c r="C346" s="228" t="s">
        <v>843</v>
      </c>
      <c r="D346" s="228" t="s">
        <v>347</v>
      </c>
      <c r="E346" s="229" t="s">
        <v>844</v>
      </c>
      <c r="F346" s="230" t="s">
        <v>845</v>
      </c>
      <c r="G346" s="231" t="s">
        <v>131</v>
      </c>
      <c r="H346" s="232">
        <v>5</v>
      </c>
      <c r="I346" s="233"/>
      <c r="J346" s="233"/>
      <c r="K346" s="234">
        <f>ROUND(P346*H346,2)</f>
        <v>0</v>
      </c>
      <c r="L346" s="230" t="s">
        <v>132</v>
      </c>
      <c r="M346" s="41"/>
      <c r="N346" s="235" t="s">
        <v>1</v>
      </c>
      <c r="O346" s="199" t="s">
        <v>42</v>
      </c>
      <c r="P346" s="200">
        <f>I346+J346</f>
        <v>0</v>
      </c>
      <c r="Q346" s="200">
        <f>ROUND(I346*H346,2)</f>
        <v>0</v>
      </c>
      <c r="R346" s="200">
        <f>ROUND(J346*H346,2)</f>
        <v>0</v>
      </c>
      <c r="S346" s="88"/>
      <c r="T346" s="201">
        <f>S346*H346</f>
        <v>0</v>
      </c>
      <c r="U346" s="201">
        <v>0</v>
      </c>
      <c r="V346" s="201">
        <f>U346*H346</f>
        <v>0</v>
      </c>
      <c r="W346" s="201">
        <v>0</v>
      </c>
      <c r="X346" s="202">
        <f>W346*H346</f>
        <v>0</v>
      </c>
      <c r="Y346" s="35"/>
      <c r="Z346" s="35"/>
      <c r="AA346" s="35"/>
      <c r="AB346" s="35"/>
      <c r="AC346" s="35"/>
      <c r="AD346" s="35"/>
      <c r="AE346" s="35"/>
      <c r="AR346" s="203" t="s">
        <v>519</v>
      </c>
      <c r="AT346" s="203" t="s">
        <v>347</v>
      </c>
      <c r="AU346" s="203" t="s">
        <v>89</v>
      </c>
      <c r="AY346" s="14" t="s">
        <v>134</v>
      </c>
      <c r="BE346" s="204">
        <f>IF(O346="základní",K346,0)</f>
        <v>0</v>
      </c>
      <c r="BF346" s="204">
        <f>IF(O346="snížená",K346,0)</f>
        <v>0</v>
      </c>
      <c r="BG346" s="204">
        <f>IF(O346="zákl. přenesená",K346,0)</f>
        <v>0</v>
      </c>
      <c r="BH346" s="204">
        <f>IF(O346="sníž. přenesená",K346,0)</f>
        <v>0</v>
      </c>
      <c r="BI346" s="204">
        <f>IF(O346="nulová",K346,0)</f>
        <v>0</v>
      </c>
      <c r="BJ346" s="14" t="s">
        <v>87</v>
      </c>
      <c r="BK346" s="204">
        <f>ROUND(P346*H346,2)</f>
        <v>0</v>
      </c>
      <c r="BL346" s="14" t="s">
        <v>519</v>
      </c>
      <c r="BM346" s="203" t="s">
        <v>846</v>
      </c>
    </row>
    <row r="347" s="2" customFormat="1">
      <c r="A347" s="35"/>
      <c r="B347" s="36"/>
      <c r="C347" s="37"/>
      <c r="D347" s="236" t="s">
        <v>352</v>
      </c>
      <c r="E347" s="37"/>
      <c r="F347" s="237" t="s">
        <v>847</v>
      </c>
      <c r="G347" s="37"/>
      <c r="H347" s="37"/>
      <c r="I347" s="207"/>
      <c r="J347" s="207"/>
      <c r="K347" s="37"/>
      <c r="L347" s="37"/>
      <c r="M347" s="41"/>
      <c r="N347" s="208"/>
      <c r="O347" s="209"/>
      <c r="P347" s="88"/>
      <c r="Q347" s="88"/>
      <c r="R347" s="88"/>
      <c r="S347" s="88"/>
      <c r="T347" s="88"/>
      <c r="U347" s="88"/>
      <c r="V347" s="88"/>
      <c r="W347" s="88"/>
      <c r="X347" s="89"/>
      <c r="Y347" s="35"/>
      <c r="Z347" s="35"/>
      <c r="AA347" s="35"/>
      <c r="AB347" s="35"/>
      <c r="AC347" s="35"/>
      <c r="AD347" s="35"/>
      <c r="AE347" s="35"/>
      <c r="AT347" s="14" t="s">
        <v>352</v>
      </c>
      <c r="AU347" s="14" t="s">
        <v>89</v>
      </c>
    </row>
    <row r="348" s="2" customFormat="1" ht="24.15" customHeight="1">
      <c r="A348" s="35"/>
      <c r="B348" s="36"/>
      <c r="C348" s="228" t="s">
        <v>848</v>
      </c>
      <c r="D348" s="228" t="s">
        <v>347</v>
      </c>
      <c r="E348" s="229" t="s">
        <v>849</v>
      </c>
      <c r="F348" s="230" t="s">
        <v>850</v>
      </c>
      <c r="G348" s="231" t="s">
        <v>851</v>
      </c>
      <c r="H348" s="232">
        <v>5</v>
      </c>
      <c r="I348" s="233"/>
      <c r="J348" s="233"/>
      <c r="K348" s="234">
        <f>ROUND(P348*H348,2)</f>
        <v>0</v>
      </c>
      <c r="L348" s="230" t="s">
        <v>132</v>
      </c>
      <c r="M348" s="41"/>
      <c r="N348" s="235" t="s">
        <v>1</v>
      </c>
      <c r="O348" s="199" t="s">
        <v>42</v>
      </c>
      <c r="P348" s="200">
        <f>I348+J348</f>
        <v>0</v>
      </c>
      <c r="Q348" s="200">
        <f>ROUND(I348*H348,2)</f>
        <v>0</v>
      </c>
      <c r="R348" s="200">
        <f>ROUND(J348*H348,2)</f>
        <v>0</v>
      </c>
      <c r="S348" s="88"/>
      <c r="T348" s="201">
        <f>S348*H348</f>
        <v>0</v>
      </c>
      <c r="U348" s="201">
        <v>0</v>
      </c>
      <c r="V348" s="201">
        <f>U348*H348</f>
        <v>0</v>
      </c>
      <c r="W348" s="201">
        <v>0</v>
      </c>
      <c r="X348" s="202">
        <f>W348*H348</f>
        <v>0</v>
      </c>
      <c r="Y348" s="35"/>
      <c r="Z348" s="35"/>
      <c r="AA348" s="35"/>
      <c r="AB348" s="35"/>
      <c r="AC348" s="35"/>
      <c r="AD348" s="35"/>
      <c r="AE348" s="35"/>
      <c r="AR348" s="203" t="s">
        <v>519</v>
      </c>
      <c r="AT348" s="203" t="s">
        <v>347</v>
      </c>
      <c r="AU348" s="203" t="s">
        <v>89</v>
      </c>
      <c r="AY348" s="14" t="s">
        <v>134</v>
      </c>
      <c r="BE348" s="204">
        <f>IF(O348="základní",K348,0)</f>
        <v>0</v>
      </c>
      <c r="BF348" s="204">
        <f>IF(O348="snížená",K348,0)</f>
        <v>0</v>
      </c>
      <c r="BG348" s="204">
        <f>IF(O348="zákl. přenesená",K348,0)</f>
        <v>0</v>
      </c>
      <c r="BH348" s="204">
        <f>IF(O348="sníž. přenesená",K348,0)</f>
        <v>0</v>
      </c>
      <c r="BI348" s="204">
        <f>IF(O348="nulová",K348,0)</f>
        <v>0</v>
      </c>
      <c r="BJ348" s="14" t="s">
        <v>87</v>
      </c>
      <c r="BK348" s="204">
        <f>ROUND(P348*H348,2)</f>
        <v>0</v>
      </c>
      <c r="BL348" s="14" t="s">
        <v>519</v>
      </c>
      <c r="BM348" s="203" t="s">
        <v>852</v>
      </c>
    </row>
    <row r="349" s="2" customFormat="1">
      <c r="A349" s="35"/>
      <c r="B349" s="36"/>
      <c r="C349" s="37"/>
      <c r="D349" s="236" t="s">
        <v>352</v>
      </c>
      <c r="E349" s="37"/>
      <c r="F349" s="237" t="s">
        <v>853</v>
      </c>
      <c r="G349" s="37"/>
      <c r="H349" s="37"/>
      <c r="I349" s="207"/>
      <c r="J349" s="207"/>
      <c r="K349" s="37"/>
      <c r="L349" s="37"/>
      <c r="M349" s="41"/>
      <c r="N349" s="208"/>
      <c r="O349" s="209"/>
      <c r="P349" s="88"/>
      <c r="Q349" s="88"/>
      <c r="R349" s="88"/>
      <c r="S349" s="88"/>
      <c r="T349" s="88"/>
      <c r="U349" s="88"/>
      <c r="V349" s="88"/>
      <c r="W349" s="88"/>
      <c r="X349" s="89"/>
      <c r="Y349" s="35"/>
      <c r="Z349" s="35"/>
      <c r="AA349" s="35"/>
      <c r="AB349" s="35"/>
      <c r="AC349" s="35"/>
      <c r="AD349" s="35"/>
      <c r="AE349" s="35"/>
      <c r="AT349" s="14" t="s">
        <v>352</v>
      </c>
      <c r="AU349" s="14" t="s">
        <v>89</v>
      </c>
    </row>
    <row r="350" s="2" customFormat="1" ht="24.15" customHeight="1">
      <c r="A350" s="35"/>
      <c r="B350" s="36"/>
      <c r="C350" s="228" t="s">
        <v>854</v>
      </c>
      <c r="D350" s="228" t="s">
        <v>347</v>
      </c>
      <c r="E350" s="229" t="s">
        <v>855</v>
      </c>
      <c r="F350" s="230" t="s">
        <v>856</v>
      </c>
      <c r="G350" s="231" t="s">
        <v>131</v>
      </c>
      <c r="H350" s="232">
        <v>5</v>
      </c>
      <c r="I350" s="233"/>
      <c r="J350" s="233"/>
      <c r="K350" s="234">
        <f>ROUND(P350*H350,2)</f>
        <v>0</v>
      </c>
      <c r="L350" s="230" t="s">
        <v>132</v>
      </c>
      <c r="M350" s="41"/>
      <c r="N350" s="235" t="s">
        <v>1</v>
      </c>
      <c r="O350" s="199" t="s">
        <v>42</v>
      </c>
      <c r="P350" s="200">
        <f>I350+J350</f>
        <v>0</v>
      </c>
      <c r="Q350" s="200">
        <f>ROUND(I350*H350,2)</f>
        <v>0</v>
      </c>
      <c r="R350" s="200">
        <f>ROUND(J350*H350,2)</f>
        <v>0</v>
      </c>
      <c r="S350" s="88"/>
      <c r="T350" s="201">
        <f>S350*H350</f>
        <v>0</v>
      </c>
      <c r="U350" s="201">
        <v>0</v>
      </c>
      <c r="V350" s="201">
        <f>U350*H350</f>
        <v>0</v>
      </c>
      <c r="W350" s="201">
        <v>0</v>
      </c>
      <c r="X350" s="202">
        <f>W350*H350</f>
        <v>0</v>
      </c>
      <c r="Y350" s="35"/>
      <c r="Z350" s="35"/>
      <c r="AA350" s="35"/>
      <c r="AB350" s="35"/>
      <c r="AC350" s="35"/>
      <c r="AD350" s="35"/>
      <c r="AE350" s="35"/>
      <c r="AR350" s="203" t="s">
        <v>519</v>
      </c>
      <c r="AT350" s="203" t="s">
        <v>347</v>
      </c>
      <c r="AU350" s="203" t="s">
        <v>89</v>
      </c>
      <c r="AY350" s="14" t="s">
        <v>134</v>
      </c>
      <c r="BE350" s="204">
        <f>IF(O350="základní",K350,0)</f>
        <v>0</v>
      </c>
      <c r="BF350" s="204">
        <f>IF(O350="snížená",K350,0)</f>
        <v>0</v>
      </c>
      <c r="BG350" s="204">
        <f>IF(O350="zákl. přenesená",K350,0)</f>
        <v>0</v>
      </c>
      <c r="BH350" s="204">
        <f>IF(O350="sníž. přenesená",K350,0)</f>
        <v>0</v>
      </c>
      <c r="BI350" s="204">
        <f>IF(O350="nulová",K350,0)</f>
        <v>0</v>
      </c>
      <c r="BJ350" s="14" t="s">
        <v>87</v>
      </c>
      <c r="BK350" s="204">
        <f>ROUND(P350*H350,2)</f>
        <v>0</v>
      </c>
      <c r="BL350" s="14" t="s">
        <v>519</v>
      </c>
      <c r="BM350" s="203" t="s">
        <v>857</v>
      </c>
    </row>
    <row r="351" s="2" customFormat="1">
      <c r="A351" s="35"/>
      <c r="B351" s="36"/>
      <c r="C351" s="37"/>
      <c r="D351" s="236" t="s">
        <v>352</v>
      </c>
      <c r="E351" s="37"/>
      <c r="F351" s="237" t="s">
        <v>858</v>
      </c>
      <c r="G351" s="37"/>
      <c r="H351" s="37"/>
      <c r="I351" s="207"/>
      <c r="J351" s="207"/>
      <c r="K351" s="37"/>
      <c r="L351" s="37"/>
      <c r="M351" s="41"/>
      <c r="N351" s="208"/>
      <c r="O351" s="209"/>
      <c r="P351" s="88"/>
      <c r="Q351" s="88"/>
      <c r="R351" s="88"/>
      <c r="S351" s="88"/>
      <c r="T351" s="88"/>
      <c r="U351" s="88"/>
      <c r="V351" s="88"/>
      <c r="W351" s="88"/>
      <c r="X351" s="89"/>
      <c r="Y351" s="35"/>
      <c r="Z351" s="35"/>
      <c r="AA351" s="35"/>
      <c r="AB351" s="35"/>
      <c r="AC351" s="35"/>
      <c r="AD351" s="35"/>
      <c r="AE351" s="35"/>
      <c r="AT351" s="14" t="s">
        <v>352</v>
      </c>
      <c r="AU351" s="14" t="s">
        <v>89</v>
      </c>
    </row>
    <row r="352" s="2" customFormat="1">
      <c r="A352" s="35"/>
      <c r="B352" s="36"/>
      <c r="C352" s="228" t="s">
        <v>859</v>
      </c>
      <c r="D352" s="228" t="s">
        <v>347</v>
      </c>
      <c r="E352" s="229" t="s">
        <v>860</v>
      </c>
      <c r="F352" s="230" t="s">
        <v>861</v>
      </c>
      <c r="G352" s="231" t="s">
        <v>131</v>
      </c>
      <c r="H352" s="232">
        <v>1</v>
      </c>
      <c r="I352" s="233"/>
      <c r="J352" s="233"/>
      <c r="K352" s="234">
        <f>ROUND(P352*H352,2)</f>
        <v>0</v>
      </c>
      <c r="L352" s="230" t="s">
        <v>132</v>
      </c>
      <c r="M352" s="41"/>
      <c r="N352" s="235" t="s">
        <v>1</v>
      </c>
      <c r="O352" s="199" t="s">
        <v>42</v>
      </c>
      <c r="P352" s="200">
        <f>I352+J352</f>
        <v>0</v>
      </c>
      <c r="Q352" s="200">
        <f>ROUND(I352*H352,2)</f>
        <v>0</v>
      </c>
      <c r="R352" s="200">
        <f>ROUND(J352*H352,2)</f>
        <v>0</v>
      </c>
      <c r="S352" s="88"/>
      <c r="T352" s="201">
        <f>S352*H352</f>
        <v>0</v>
      </c>
      <c r="U352" s="201">
        <v>0</v>
      </c>
      <c r="V352" s="201">
        <f>U352*H352</f>
        <v>0</v>
      </c>
      <c r="W352" s="201">
        <v>0</v>
      </c>
      <c r="X352" s="202">
        <f>W352*H352</f>
        <v>0</v>
      </c>
      <c r="Y352" s="35"/>
      <c r="Z352" s="35"/>
      <c r="AA352" s="35"/>
      <c r="AB352" s="35"/>
      <c r="AC352" s="35"/>
      <c r="AD352" s="35"/>
      <c r="AE352" s="35"/>
      <c r="AR352" s="203" t="s">
        <v>519</v>
      </c>
      <c r="AT352" s="203" t="s">
        <v>347</v>
      </c>
      <c r="AU352" s="203" t="s">
        <v>89</v>
      </c>
      <c r="AY352" s="14" t="s">
        <v>134</v>
      </c>
      <c r="BE352" s="204">
        <f>IF(O352="základní",K352,0)</f>
        <v>0</v>
      </c>
      <c r="BF352" s="204">
        <f>IF(O352="snížená",K352,0)</f>
        <v>0</v>
      </c>
      <c r="BG352" s="204">
        <f>IF(O352="zákl. přenesená",K352,0)</f>
        <v>0</v>
      </c>
      <c r="BH352" s="204">
        <f>IF(O352="sníž. přenesená",K352,0)</f>
        <v>0</v>
      </c>
      <c r="BI352" s="204">
        <f>IF(O352="nulová",K352,0)</f>
        <v>0</v>
      </c>
      <c r="BJ352" s="14" t="s">
        <v>87</v>
      </c>
      <c r="BK352" s="204">
        <f>ROUND(P352*H352,2)</f>
        <v>0</v>
      </c>
      <c r="BL352" s="14" t="s">
        <v>519</v>
      </c>
      <c r="BM352" s="203" t="s">
        <v>862</v>
      </c>
    </row>
    <row r="353" s="2" customFormat="1">
      <c r="A353" s="35"/>
      <c r="B353" s="36"/>
      <c r="C353" s="37"/>
      <c r="D353" s="236" t="s">
        <v>352</v>
      </c>
      <c r="E353" s="37"/>
      <c r="F353" s="237" t="s">
        <v>863</v>
      </c>
      <c r="G353" s="37"/>
      <c r="H353" s="37"/>
      <c r="I353" s="207"/>
      <c r="J353" s="207"/>
      <c r="K353" s="37"/>
      <c r="L353" s="37"/>
      <c r="M353" s="41"/>
      <c r="N353" s="208"/>
      <c r="O353" s="209"/>
      <c r="P353" s="88"/>
      <c r="Q353" s="88"/>
      <c r="R353" s="88"/>
      <c r="S353" s="88"/>
      <c r="T353" s="88"/>
      <c r="U353" s="88"/>
      <c r="V353" s="88"/>
      <c r="W353" s="88"/>
      <c r="X353" s="89"/>
      <c r="Y353" s="35"/>
      <c r="Z353" s="35"/>
      <c r="AA353" s="35"/>
      <c r="AB353" s="35"/>
      <c r="AC353" s="35"/>
      <c r="AD353" s="35"/>
      <c r="AE353" s="35"/>
      <c r="AT353" s="14" t="s">
        <v>352</v>
      </c>
      <c r="AU353" s="14" t="s">
        <v>89</v>
      </c>
    </row>
    <row r="354" s="2" customFormat="1" ht="24.15" customHeight="1">
      <c r="A354" s="35"/>
      <c r="B354" s="36"/>
      <c r="C354" s="228" t="s">
        <v>864</v>
      </c>
      <c r="D354" s="228" t="s">
        <v>347</v>
      </c>
      <c r="E354" s="229" t="s">
        <v>865</v>
      </c>
      <c r="F354" s="230" t="s">
        <v>866</v>
      </c>
      <c r="G354" s="231" t="s">
        <v>131</v>
      </c>
      <c r="H354" s="232">
        <v>5</v>
      </c>
      <c r="I354" s="233"/>
      <c r="J354" s="233"/>
      <c r="K354" s="234">
        <f>ROUND(P354*H354,2)</f>
        <v>0</v>
      </c>
      <c r="L354" s="230" t="s">
        <v>132</v>
      </c>
      <c r="M354" s="41"/>
      <c r="N354" s="235" t="s">
        <v>1</v>
      </c>
      <c r="O354" s="199" t="s">
        <v>42</v>
      </c>
      <c r="P354" s="200">
        <f>I354+J354</f>
        <v>0</v>
      </c>
      <c r="Q354" s="200">
        <f>ROUND(I354*H354,2)</f>
        <v>0</v>
      </c>
      <c r="R354" s="200">
        <f>ROUND(J354*H354,2)</f>
        <v>0</v>
      </c>
      <c r="S354" s="88"/>
      <c r="T354" s="201">
        <f>S354*H354</f>
        <v>0</v>
      </c>
      <c r="U354" s="201">
        <v>0</v>
      </c>
      <c r="V354" s="201">
        <f>U354*H354</f>
        <v>0</v>
      </c>
      <c r="W354" s="201">
        <v>0</v>
      </c>
      <c r="X354" s="202">
        <f>W354*H354</f>
        <v>0</v>
      </c>
      <c r="Y354" s="35"/>
      <c r="Z354" s="35"/>
      <c r="AA354" s="35"/>
      <c r="AB354" s="35"/>
      <c r="AC354" s="35"/>
      <c r="AD354" s="35"/>
      <c r="AE354" s="35"/>
      <c r="AR354" s="203" t="s">
        <v>519</v>
      </c>
      <c r="AT354" s="203" t="s">
        <v>347</v>
      </c>
      <c r="AU354" s="203" t="s">
        <v>89</v>
      </c>
      <c r="AY354" s="14" t="s">
        <v>134</v>
      </c>
      <c r="BE354" s="204">
        <f>IF(O354="základní",K354,0)</f>
        <v>0</v>
      </c>
      <c r="BF354" s="204">
        <f>IF(O354="snížená",K354,0)</f>
        <v>0</v>
      </c>
      <c r="BG354" s="204">
        <f>IF(O354="zákl. přenesená",K354,0)</f>
        <v>0</v>
      </c>
      <c r="BH354" s="204">
        <f>IF(O354="sníž. přenesená",K354,0)</f>
        <v>0</v>
      </c>
      <c r="BI354" s="204">
        <f>IF(O354="nulová",K354,0)</f>
        <v>0</v>
      </c>
      <c r="BJ354" s="14" t="s">
        <v>87</v>
      </c>
      <c r="BK354" s="204">
        <f>ROUND(P354*H354,2)</f>
        <v>0</v>
      </c>
      <c r="BL354" s="14" t="s">
        <v>519</v>
      </c>
      <c r="BM354" s="203" t="s">
        <v>867</v>
      </c>
    </row>
    <row r="355" s="2" customFormat="1">
      <c r="A355" s="35"/>
      <c r="B355" s="36"/>
      <c r="C355" s="37"/>
      <c r="D355" s="236" t="s">
        <v>352</v>
      </c>
      <c r="E355" s="37"/>
      <c r="F355" s="237" t="s">
        <v>868</v>
      </c>
      <c r="G355" s="37"/>
      <c r="H355" s="37"/>
      <c r="I355" s="207"/>
      <c r="J355" s="207"/>
      <c r="K355" s="37"/>
      <c r="L355" s="37"/>
      <c r="M355" s="41"/>
      <c r="N355" s="255"/>
      <c r="O355" s="256"/>
      <c r="P355" s="213"/>
      <c r="Q355" s="213"/>
      <c r="R355" s="213"/>
      <c r="S355" s="213"/>
      <c r="T355" s="213"/>
      <c r="U355" s="213"/>
      <c r="V355" s="213"/>
      <c r="W355" s="213"/>
      <c r="X355" s="257"/>
      <c r="Y355" s="35"/>
      <c r="Z355" s="35"/>
      <c r="AA355" s="35"/>
      <c r="AB355" s="35"/>
      <c r="AC355" s="35"/>
      <c r="AD355" s="35"/>
      <c r="AE355" s="35"/>
      <c r="AT355" s="14" t="s">
        <v>352</v>
      </c>
      <c r="AU355" s="14" t="s">
        <v>89</v>
      </c>
    </row>
    <row r="356" s="2" customFormat="1" ht="6.96" customHeight="1">
      <c r="A356" s="35"/>
      <c r="B356" s="63"/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41"/>
      <c r="N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</row>
  </sheetData>
  <sheetProtection sheet="1" autoFilter="0" formatColumns="0" formatRows="0" objects="1" scenarios="1" spinCount="100000" saltValue="aKYTcdL8nMBM/PZ4xrSIWaZir/F9mAm9X1HlrjIs5gPuYCtHII6rHHLjSZBRDObH7quLPdAWMTcFEqdHNtereg==" hashValue="62PfKDD4A2z+LJI17DExAdSprIIMODSWFftfHlhRci86Xi5r66Gs1GrJUKonTYMAPw6llQWw3sTaAYXesODGXg==" algorithmName="SHA-512" password="CC35"/>
  <autoFilter ref="C119:L35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hyperlinks>
    <hyperlink ref="F122" r:id="rId1" display="https://podminky.urs.cz/item/CS_URS_2023_01/111103202"/>
    <hyperlink ref="F125" r:id="rId2" display="https://podminky.urs.cz/item/CS_URS_2023_01/212751104"/>
    <hyperlink ref="F128" r:id="rId3" display="https://podminky.urs.cz/item/CS_URS_2023_01/212751106"/>
    <hyperlink ref="F131" r:id="rId4" display="https://podminky.urs.cz/item/CS_URS_2023_01/212751107"/>
    <hyperlink ref="F134" r:id="rId5" display="https://podminky.urs.cz/item/CS_URS_2023_01/111151221"/>
    <hyperlink ref="F136" r:id="rId6" display="https://podminky.urs.cz/item/CS_URS_2023_01/112101103"/>
    <hyperlink ref="F138" r:id="rId7" display="https://podminky.urs.cz/item/CS_URS_2023_01/112101107"/>
    <hyperlink ref="F140" r:id="rId8" display="https://podminky.urs.cz/item/CS_URS_2023_01/112101123"/>
    <hyperlink ref="F142" r:id="rId9" display="https://podminky.urs.cz/item/CS_URS_2023_01/112101127"/>
    <hyperlink ref="F144" r:id="rId10" display="https://podminky.urs.cz/item/CS_URS_2023_01/111203202"/>
    <hyperlink ref="F146" r:id="rId11" display="https://podminky.urs.cz/item/CS_URS_2023_01/112201111"/>
    <hyperlink ref="F148" r:id="rId12" display="https://podminky.urs.cz/item/CS_URS_2023_01/112201114"/>
    <hyperlink ref="F150" r:id="rId13" display="https://podminky.urs.cz/item/CS_URS_2023_01/111251101"/>
    <hyperlink ref="F152" r:id="rId14" display="https://podminky.urs.cz/item/CS_URS_2023_01/113107131"/>
    <hyperlink ref="F154" r:id="rId15" display="https://podminky.urs.cz/item/CS_URS_2023_01/113107221"/>
    <hyperlink ref="F156" r:id="rId16" display="https://podminky.urs.cz/item/CS_URS_2023_01/113107225"/>
    <hyperlink ref="F158" r:id="rId17" display="https://podminky.urs.cz/item/CS_URS_2023_01/460091111"/>
    <hyperlink ref="F160" r:id="rId18" display="https://podminky.urs.cz/item/CS_URS_2023_01/460632112"/>
    <hyperlink ref="F162" r:id="rId19" display="https://podminky.urs.cz/item/CS_URS_2023_01/460161172"/>
    <hyperlink ref="F164" r:id="rId20" display="https://podminky.urs.cz/item/CS_URS_2023_01/460161183"/>
    <hyperlink ref="F166" r:id="rId21" display="https://podminky.urs.cz/item/CS_URS_2023_01/460161313"/>
    <hyperlink ref="F168" r:id="rId22" display="https://podminky.urs.cz/item/CS_URS_2023_01/132212122"/>
    <hyperlink ref="F170" r:id="rId23" display="https://podminky.urs.cz/item/CS_URS_2023_01/132312122"/>
    <hyperlink ref="F172" r:id="rId24" display="https://podminky.urs.cz/item/CS_URS_2023_01/132412122"/>
    <hyperlink ref="F174" r:id="rId25" display="https://podminky.urs.cz/item/CS_URS_2023_01/460661512"/>
    <hyperlink ref="F176" r:id="rId26" display="https://podminky.urs.cz/item/CS_URS_2023_01/460131114"/>
    <hyperlink ref="F178" r:id="rId27" display="https://podminky.urs.cz/item/CS_URS_2023_01/460131115"/>
    <hyperlink ref="F180" r:id="rId28" display="https://podminky.urs.cz/item/CS_URS_2023_01/131212501"/>
    <hyperlink ref="F182" r:id="rId29" display="https://podminky.urs.cz/item/CS_URS_2023_01/460172113"/>
    <hyperlink ref="F184" r:id="rId30" display="https://podminky.urs.cz/item/CS_URS_2023_01/460172114"/>
    <hyperlink ref="F186" r:id="rId31" display="https://podminky.urs.cz/item/CS_URS_2023_01/460141114"/>
    <hyperlink ref="F188" r:id="rId32" display="https://podminky.urs.cz/item/CS_URS_2023_01/122552501"/>
    <hyperlink ref="F190" r:id="rId33" display="https://podminky.urs.cz/item/CS_URS_2023_01/122552508"/>
    <hyperlink ref="F192" r:id="rId34" display="https://podminky.urs.cz/item/CS_URS_2023_01/141720014"/>
    <hyperlink ref="F194" r:id="rId35" display="https://podminky.urs.cz/item/CS_URS_2023_01/141720017"/>
    <hyperlink ref="F196" r:id="rId36" display="https://podminky.urs.cz/item/CS_URS_2023_01/141721211"/>
    <hyperlink ref="F198" r:id="rId37" display="https://podminky.urs.cz/item/CS_URS_2023_01/141721212"/>
    <hyperlink ref="F200" r:id="rId38" display="https://podminky.urs.cz/item/CS_URS_2023_01/141721214"/>
    <hyperlink ref="F202" r:id="rId39" display="https://podminky.urs.cz/item/CS_URS_2023_01/460431182"/>
    <hyperlink ref="F204" r:id="rId40" display="https://podminky.urs.cz/item/CS_URS_2023_01/460431192"/>
    <hyperlink ref="F206" r:id="rId41" display="https://podminky.urs.cz/item/CS_URS_2023_01/460431333"/>
    <hyperlink ref="F208" r:id="rId42" display="https://podminky.urs.cz/item/CS_URS_2023_01/460432114"/>
    <hyperlink ref="F210" r:id="rId43" display="https://podminky.urs.cz/item/CS_URS_2023_01/460541111"/>
    <hyperlink ref="F212" r:id="rId44" display="https://podminky.urs.cz/item/CS_URS_2023_01/162351144"/>
    <hyperlink ref="F214" r:id="rId45" display="https://podminky.urs.cz/item/CS_URS_2023_01/181351107"/>
    <hyperlink ref="F216" r:id="rId46" display="https://podminky.urs.cz/item/CS_URS_2023_01/181951116"/>
    <hyperlink ref="F218" r:id="rId47" display="https://podminky.urs.cz/item/CS_URS_2023_01/181111111"/>
    <hyperlink ref="F220" r:id="rId48" display="https://podminky.urs.cz/item/CS_URS_2023_01/181111131"/>
    <hyperlink ref="F222" r:id="rId49" display="https://podminky.urs.cz/item/CS_URS_2023_01/181111134"/>
    <hyperlink ref="F224" r:id="rId50" display="https://podminky.urs.cz/item/CS_URS_2023_01/997006512"/>
    <hyperlink ref="F226" r:id="rId51" display="https://podminky.urs.cz/item/CS_URS_2023_01/997013501"/>
    <hyperlink ref="F228" r:id="rId52" display="https://podminky.urs.cz/item/CS_URS_2023_01/997013509"/>
    <hyperlink ref="F230" r:id="rId53" display="https://podminky.urs.cz/item/CS_URS_2023_01/181411121"/>
    <hyperlink ref="F232" r:id="rId54" display="https://podminky.urs.cz/item/CS_URS_2023_01/181451121"/>
    <hyperlink ref="F234" r:id="rId55" display="https://podminky.urs.cz/item/CS_URS_2023_01/564861111"/>
    <hyperlink ref="F236" r:id="rId56" display="https://podminky.urs.cz/item/CS_URS_2023_01/564871116"/>
    <hyperlink ref="F238" r:id="rId57" display="https://podminky.urs.cz/item/CS_URS_2023_01/573111112"/>
    <hyperlink ref="F240" r:id="rId58" display="https://podminky.urs.cz/item/CS_URS_2023_01/573211111"/>
    <hyperlink ref="F242" r:id="rId59" display="https://podminky.urs.cz/item/CS_URS_2023_01/577134121"/>
    <hyperlink ref="F244" r:id="rId60" display="https://podminky.urs.cz/item/CS_URS_2023_01/596211120"/>
    <hyperlink ref="F246" r:id="rId61" display="https://podminky.urs.cz/item/CS_URS_2023_01/916131213"/>
    <hyperlink ref="F248" r:id="rId62" display="https://podminky.urs.cz/item/CS_URS_2023_01/966052121"/>
    <hyperlink ref="F250" r:id="rId63" display="https://podminky.urs.cz/item/CS_URS_2023_01/966071822"/>
    <hyperlink ref="F252" r:id="rId64" display="https://podminky.urs.cz/item/CS_URS_2023_01/966073810"/>
    <hyperlink ref="F254" r:id="rId65" display="https://podminky.urs.cz/item/CS_URS_2023_01/966073812"/>
    <hyperlink ref="F256" r:id="rId66" display="https://podminky.urs.cz/item/CS_URS_2023_01/338171123"/>
    <hyperlink ref="F258" r:id="rId67" display="https://podminky.urs.cz/item/CS_URS_2023_01/348101220"/>
    <hyperlink ref="F260" r:id="rId68" display="https://podminky.urs.cz/item/CS_URS_2023_01/348101250"/>
    <hyperlink ref="F262" r:id="rId69" display="https://podminky.urs.cz/item/CS_URS_2023_01/348401130"/>
    <hyperlink ref="F264" r:id="rId70" display="https://podminky.urs.cz/item/CS_URS_2023_01/348401140"/>
    <hyperlink ref="F266" r:id="rId71" display="https://podminky.urs.cz/item/CS_URS_2023_01/348401320"/>
    <hyperlink ref="F268" r:id="rId72" display="https://podminky.urs.cz/item/CS_URS_2023_01/998225111"/>
    <hyperlink ref="F270" r:id="rId73" display="https://podminky.urs.cz/item/CS_URS_2023_01/998232131"/>
    <hyperlink ref="F272" r:id="rId74" display="https://podminky.urs.cz/item/CS_URS_2023_01/998232141"/>
    <hyperlink ref="F274" r:id="rId75" display="https://podminky.urs.cz/item/CS_URS_2023_01/783932171"/>
    <hyperlink ref="F276" r:id="rId76" display="https://podminky.urs.cz/item/CS_URS_2023_01/784221103"/>
    <hyperlink ref="F278" r:id="rId77" display="https://podminky.urs.cz/item/CS_URS_2023_01/784181103"/>
    <hyperlink ref="F280" r:id="rId78" display="https://podminky.urs.cz/item/CS_URS_2023_01/784111033"/>
    <hyperlink ref="F282" r:id="rId79" display="https://podminky.urs.cz/item/CS_URS_2023_01/784171123"/>
    <hyperlink ref="F284" r:id="rId80" display="https://podminky.urs.cz/item/CS_URS_2023_01/460671113"/>
    <hyperlink ref="F286" r:id="rId81" display="https://podminky.urs.cz/item/CS_URS_2023_01/HZS2232"/>
    <hyperlink ref="F288" r:id="rId82" display="https://podminky.urs.cz/item/CS_URS_2023_01/334124112"/>
    <hyperlink ref="F290" r:id="rId83" display="https://podminky.urs.cz/item/CS_URS_2023_01/275313711"/>
    <hyperlink ref="F293" r:id="rId84" display="https://podminky.urs.cz/item/CS_URS_2023_01/174111211"/>
    <hyperlink ref="F296" r:id="rId85" display="https://podminky.urs.cz/item/CS_URS_2023_01/783301303"/>
    <hyperlink ref="F298" r:id="rId86" display="https://podminky.urs.cz/item/CS_URS_2023_01/783301313"/>
    <hyperlink ref="F300" r:id="rId87" display="https://podminky.urs.cz/item/CS_URS_2023_01/783314201"/>
    <hyperlink ref="F302" r:id="rId88" display="https://podminky.urs.cz/item/CS_URS_2023_01/783317101"/>
    <hyperlink ref="F304" r:id="rId89" display="https://podminky.urs.cz/item/CS_URS_2023_01/783932181"/>
    <hyperlink ref="F306" r:id="rId90" display="https://podminky.urs.cz/item/CS_URS_2023_01/783933171"/>
    <hyperlink ref="F308" r:id="rId91" display="https://podminky.urs.cz/item/CS_URS_2023_01/783937163"/>
    <hyperlink ref="F310" r:id="rId92" display="https://podminky.urs.cz/item/CS_URS_2023_01/783306807"/>
    <hyperlink ref="F312" r:id="rId93" display="https://podminky.urs.cz/item/CS_URS_2023_01/741854912"/>
    <hyperlink ref="F314" r:id="rId94" display="https://podminky.urs.cz/item/CS_URS_2023_01/741110313"/>
    <hyperlink ref="F316" r:id="rId95" display="https://podminky.urs.cz/item/CS_URS_2023_01/HZS2311"/>
    <hyperlink ref="F318" r:id="rId96" display="https://podminky.urs.cz/item/CS_URS_2023_01/HZS1301"/>
    <hyperlink ref="F320" r:id="rId97" display="https://podminky.urs.cz/item/CS_URS_2023_01/HZS2132"/>
    <hyperlink ref="F322" r:id="rId98" display="https://podminky.urs.cz/item/CS_URS_2023_01/HZS1292"/>
    <hyperlink ref="F324" r:id="rId99" display="https://podminky.urs.cz/item/CS_URS_2023_01/HZS2122"/>
    <hyperlink ref="F326" r:id="rId100" display="https://podminky.urs.cz/item/CS_URS_2023_01/HZS4152"/>
    <hyperlink ref="F328" r:id="rId101" display="https://podminky.urs.cz/item/CS_URS_2023_01/HZS1441"/>
    <hyperlink ref="F330" r:id="rId102" display="https://podminky.urs.cz/item/CS_URS_2023_01/334124111"/>
    <hyperlink ref="F333" r:id="rId103" display="https://podminky.urs.cz/item/CS_URS_2023_01/525421111"/>
    <hyperlink ref="F336" r:id="rId104" display="https://podminky.urs.cz/item/CS_URS_2023_01/525421111"/>
    <hyperlink ref="F341" r:id="rId105" display="https://podminky.urs.cz/item/CS_URS_2023_01/877265271"/>
    <hyperlink ref="F345" r:id="rId106" display="https://podminky.urs.cz/item/CS_URS_2023_01/218040001"/>
    <hyperlink ref="F347" r:id="rId107" display="https://podminky.urs.cz/item/CS_URS_2023_01/218040011"/>
    <hyperlink ref="F349" r:id="rId108" display="https://podminky.urs.cz/item/CS_URS_2023_01/218040081"/>
    <hyperlink ref="F351" r:id="rId109" display="https://podminky.urs.cz/item/CS_URS_2023_01/218040094"/>
    <hyperlink ref="F353" r:id="rId110" display="https://podminky.urs.cz/item/CS_URS_2023_01/218172101"/>
    <hyperlink ref="F355" r:id="rId111" display="https://podminky.urs.cz/item/CS_URS_2023_01/2182041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7"/>
      <c r="AT3" s="14" t="s">
        <v>89</v>
      </c>
    </row>
    <row r="4" s="1" customFormat="1" ht="24.96" customHeight="1">
      <c r="B4" s="17"/>
      <c r="D4" s="136" t="s">
        <v>99</v>
      </c>
      <c r="M4" s="17"/>
      <c r="N4" s="137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8" t="s">
        <v>17</v>
      </c>
      <c r="M6" s="17"/>
    </row>
    <row r="7" s="1" customFormat="1" ht="16.5" customHeight="1">
      <c r="B7" s="17"/>
      <c r="E7" s="139" t="str">
        <f>'Rekapitulace zakázky'!K6</f>
        <v>Údržba, opravy a odstraňování závad u SEE 2023 – 2024</v>
      </c>
      <c r="F7" s="138"/>
      <c r="G7" s="138"/>
      <c r="H7" s="138"/>
      <c r="M7" s="17"/>
    </row>
    <row r="8" s="2" customFormat="1" ht="12" customHeight="1">
      <c r="A8" s="35"/>
      <c r="B8" s="41"/>
      <c r="C8" s="35"/>
      <c r="D8" s="138" t="s">
        <v>100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869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zakázky'!AN8</f>
        <v>3. 3. 2023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zakázky'!AN13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1"/>
      <c r="G18" s="141"/>
      <c r="H18" s="141"/>
      <c r="I18" s="138" t="s">
        <v>29</v>
      </c>
      <c r="J18" s="30" t="str">
        <f>'Rekapitulace zakázky'!AN14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zakázky'!AN16="","",'Rekapitulace zakázky'!AN16)</f>
        <v/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zakázky'!E17="","",'Rekapitulace zakázky'!E17)</f>
        <v xml:space="preserve"> </v>
      </c>
      <c r="F21" s="35"/>
      <c r="G21" s="35"/>
      <c r="H21" s="35"/>
      <c r="I21" s="138" t="s">
        <v>29</v>
      </c>
      <c r="J21" s="141" t="str">
        <f>IF('Rekapitulace zakázky'!AN17="","",'Rekapitulace zakázky'!AN17)</f>
        <v/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34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35</v>
      </c>
      <c r="F24" s="35"/>
      <c r="G24" s="35"/>
      <c r="H24" s="35"/>
      <c r="I24" s="138" t="s">
        <v>29</v>
      </c>
      <c r="J24" s="141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36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147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8" t="s">
        <v>102</v>
      </c>
      <c r="F30" s="35"/>
      <c r="G30" s="35"/>
      <c r="H30" s="35"/>
      <c r="I30" s="35"/>
      <c r="J30" s="35"/>
      <c r="K30" s="148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8" t="s">
        <v>103</v>
      </c>
      <c r="F31" s="35"/>
      <c r="G31" s="35"/>
      <c r="H31" s="35"/>
      <c r="I31" s="35"/>
      <c r="J31" s="35"/>
      <c r="K31" s="148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35"/>
      <c r="K32" s="150">
        <f>ROUND(K121, 2)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7"/>
      <c r="E33" s="147"/>
      <c r="F33" s="147"/>
      <c r="G33" s="147"/>
      <c r="H33" s="147"/>
      <c r="I33" s="147"/>
      <c r="J33" s="147"/>
      <c r="K33" s="147"/>
      <c r="L33" s="147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35"/>
      <c r="K34" s="151" t="s">
        <v>40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8" t="s">
        <v>42</v>
      </c>
      <c r="F35" s="148">
        <f>ROUND((SUM(BE121:BE1051)),  2)</f>
        <v>0</v>
      </c>
      <c r="G35" s="35"/>
      <c r="H35" s="35"/>
      <c r="I35" s="153">
        <v>0.20999999999999999</v>
      </c>
      <c r="J35" s="35"/>
      <c r="K35" s="148">
        <f>ROUND(((SUM(BE121:BE1051))*I35),  2)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43</v>
      </c>
      <c r="F36" s="148">
        <f>ROUND((SUM(BF121:BF1051)),  2)</f>
        <v>0</v>
      </c>
      <c r="G36" s="35"/>
      <c r="H36" s="35"/>
      <c r="I36" s="153">
        <v>0.14999999999999999</v>
      </c>
      <c r="J36" s="35"/>
      <c r="K36" s="148">
        <f>ROUND(((SUM(BF121:BF1051))*I36),  2)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44</v>
      </c>
      <c r="F37" s="148">
        <f>ROUND((SUM(BG121:BG1051)),  2)</f>
        <v>0</v>
      </c>
      <c r="G37" s="35"/>
      <c r="H37" s="35"/>
      <c r="I37" s="153">
        <v>0.20999999999999999</v>
      </c>
      <c r="J37" s="35"/>
      <c r="K37" s="148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8" t="s">
        <v>45</v>
      </c>
      <c r="F38" s="148">
        <f>ROUND((SUM(BH121:BH1051)),  2)</f>
        <v>0</v>
      </c>
      <c r="G38" s="35"/>
      <c r="H38" s="35"/>
      <c r="I38" s="153">
        <v>0.14999999999999999</v>
      </c>
      <c r="J38" s="35"/>
      <c r="K38" s="148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8" t="s">
        <v>46</v>
      </c>
      <c r="F39" s="148">
        <f>ROUND((SUM(BI121:BI1051)),  2)</f>
        <v>0</v>
      </c>
      <c r="G39" s="35"/>
      <c r="H39" s="35"/>
      <c r="I39" s="153">
        <v>0</v>
      </c>
      <c r="J39" s="35"/>
      <c r="K39" s="148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6"/>
      <c r="K41" s="159">
        <f>SUM(K32:K39)</f>
        <v>0</v>
      </c>
      <c r="L41" s="160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162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16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167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16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Údržba, opravy a odstraňování závad u SEE 2023 – 2024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R03 - Infrastruktura - materiál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3. 3. 2023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Správa železnic, státní organizace, OŘ HK</v>
      </c>
      <c r="G91" s="37"/>
      <c r="H91" s="37"/>
      <c r="I91" s="29" t="s">
        <v>33</v>
      </c>
      <c r="J91" s="33" t="str">
        <f>E21</f>
        <v xml:space="preserve"> 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Feltl Jiří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105</v>
      </c>
      <c r="D94" s="174"/>
      <c r="E94" s="174"/>
      <c r="F94" s="174"/>
      <c r="G94" s="174"/>
      <c r="H94" s="174"/>
      <c r="I94" s="175" t="s">
        <v>106</v>
      </c>
      <c r="J94" s="175" t="s">
        <v>107</v>
      </c>
      <c r="K94" s="175" t="s">
        <v>108</v>
      </c>
      <c r="L94" s="174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109</v>
      </c>
      <c r="D96" s="37"/>
      <c r="E96" s="37"/>
      <c r="F96" s="37"/>
      <c r="G96" s="37"/>
      <c r="H96" s="37"/>
      <c r="I96" s="107">
        <f>Q121</f>
        <v>0</v>
      </c>
      <c r="J96" s="107">
        <f>R121</f>
        <v>0</v>
      </c>
      <c r="K96" s="107">
        <f>K121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10" customFormat="1" ht="24.96" customHeight="1">
      <c r="A97" s="10"/>
      <c r="B97" s="216"/>
      <c r="C97" s="217"/>
      <c r="D97" s="218" t="s">
        <v>870</v>
      </c>
      <c r="E97" s="219"/>
      <c r="F97" s="219"/>
      <c r="G97" s="219"/>
      <c r="H97" s="219"/>
      <c r="I97" s="220">
        <f>Q122</f>
        <v>0</v>
      </c>
      <c r="J97" s="220">
        <f>R122</f>
        <v>0</v>
      </c>
      <c r="K97" s="220">
        <f>K122</f>
        <v>0</v>
      </c>
      <c r="L97" s="217"/>
      <c r="M97" s="22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24.96" customHeight="1">
      <c r="A98" s="10"/>
      <c r="B98" s="216"/>
      <c r="C98" s="217"/>
      <c r="D98" s="218" t="s">
        <v>871</v>
      </c>
      <c r="E98" s="219"/>
      <c r="F98" s="219"/>
      <c r="G98" s="219"/>
      <c r="H98" s="219"/>
      <c r="I98" s="220">
        <f>Q728</f>
        <v>0</v>
      </c>
      <c r="J98" s="220">
        <f>R728</f>
        <v>0</v>
      </c>
      <c r="K98" s="220">
        <f>K728</f>
        <v>0</v>
      </c>
      <c r="L98" s="217"/>
      <c r="M98" s="22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24.96" customHeight="1">
      <c r="A99" s="10"/>
      <c r="B99" s="216"/>
      <c r="C99" s="217"/>
      <c r="D99" s="218" t="s">
        <v>872</v>
      </c>
      <c r="E99" s="219"/>
      <c r="F99" s="219"/>
      <c r="G99" s="219"/>
      <c r="H99" s="219"/>
      <c r="I99" s="220">
        <f>Q799</f>
        <v>0</v>
      </c>
      <c r="J99" s="220">
        <f>R799</f>
        <v>0</v>
      </c>
      <c r="K99" s="220">
        <f>K799</f>
        <v>0</v>
      </c>
      <c r="L99" s="217"/>
      <c r="M99" s="22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24.96" customHeight="1">
      <c r="A100" s="10"/>
      <c r="B100" s="216"/>
      <c r="C100" s="217"/>
      <c r="D100" s="218" t="s">
        <v>873</v>
      </c>
      <c r="E100" s="219"/>
      <c r="F100" s="219"/>
      <c r="G100" s="219"/>
      <c r="H100" s="219"/>
      <c r="I100" s="220">
        <f>Q872</f>
        <v>0</v>
      </c>
      <c r="J100" s="220">
        <f>R872</f>
        <v>0</v>
      </c>
      <c r="K100" s="220">
        <f>K872</f>
        <v>0</v>
      </c>
      <c r="L100" s="217"/>
      <c r="M100" s="22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24.96" customHeight="1">
      <c r="A101" s="10"/>
      <c r="B101" s="216"/>
      <c r="C101" s="217"/>
      <c r="D101" s="218" t="s">
        <v>874</v>
      </c>
      <c r="E101" s="219"/>
      <c r="F101" s="219"/>
      <c r="G101" s="219"/>
      <c r="H101" s="219"/>
      <c r="I101" s="220">
        <f>Q1026</f>
        <v>0</v>
      </c>
      <c r="J101" s="220">
        <f>R1026</f>
        <v>0</v>
      </c>
      <c r="K101" s="220">
        <f>K1026</f>
        <v>0</v>
      </c>
      <c r="L101" s="217"/>
      <c r="M101" s="22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111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17</v>
      </c>
      <c r="D110" s="37"/>
      <c r="E110" s="37"/>
      <c r="F110" s="37"/>
      <c r="G110" s="37"/>
      <c r="H110" s="37"/>
      <c r="I110" s="37"/>
      <c r="J110" s="37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2" t="str">
        <f>E7</f>
        <v>Údržba, opravy a odstraňování závad u SEE 2023 – 2024</v>
      </c>
      <c r="F111" s="29"/>
      <c r="G111" s="29"/>
      <c r="H111" s="29"/>
      <c r="I111" s="37"/>
      <c r="J111" s="37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100</v>
      </c>
      <c r="D112" s="37"/>
      <c r="E112" s="37"/>
      <c r="F112" s="37"/>
      <c r="G112" s="37"/>
      <c r="H112" s="37"/>
      <c r="I112" s="37"/>
      <c r="J112" s="37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R03 - Infrastruktura - materiál</v>
      </c>
      <c r="F113" s="37"/>
      <c r="G113" s="37"/>
      <c r="H113" s="37"/>
      <c r="I113" s="37"/>
      <c r="J113" s="37"/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21</v>
      </c>
      <c r="D115" s="37"/>
      <c r="E115" s="37"/>
      <c r="F115" s="24" t="str">
        <f>F12</f>
        <v xml:space="preserve"> </v>
      </c>
      <c r="G115" s="37"/>
      <c r="H115" s="37"/>
      <c r="I115" s="29" t="s">
        <v>23</v>
      </c>
      <c r="J115" s="76" t="str">
        <f>IF(J12="","",J12)</f>
        <v>3. 3. 2023</v>
      </c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25</v>
      </c>
      <c r="D117" s="37"/>
      <c r="E117" s="37"/>
      <c r="F117" s="24" t="str">
        <f>E15</f>
        <v>Správa železnic, státní organizace, OŘ HK</v>
      </c>
      <c r="G117" s="37"/>
      <c r="H117" s="37"/>
      <c r="I117" s="29" t="s">
        <v>33</v>
      </c>
      <c r="J117" s="33" t="str">
        <f>E21</f>
        <v xml:space="preserve"> </v>
      </c>
      <c r="K117" s="37"/>
      <c r="L117" s="37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31</v>
      </c>
      <c r="D118" s="37"/>
      <c r="E118" s="37"/>
      <c r="F118" s="24" t="str">
        <f>IF(E18="","",E18)</f>
        <v>Vyplň údaj</v>
      </c>
      <c r="G118" s="37"/>
      <c r="H118" s="37"/>
      <c r="I118" s="29" t="s">
        <v>34</v>
      </c>
      <c r="J118" s="33" t="str">
        <f>E24</f>
        <v>Feltl Jiří</v>
      </c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77"/>
      <c r="B120" s="178"/>
      <c r="C120" s="179" t="s">
        <v>112</v>
      </c>
      <c r="D120" s="180" t="s">
        <v>62</v>
      </c>
      <c r="E120" s="180" t="s">
        <v>58</v>
      </c>
      <c r="F120" s="180" t="s">
        <v>59</v>
      </c>
      <c r="G120" s="180" t="s">
        <v>113</v>
      </c>
      <c r="H120" s="180" t="s">
        <v>114</v>
      </c>
      <c r="I120" s="180" t="s">
        <v>115</v>
      </c>
      <c r="J120" s="180" t="s">
        <v>116</v>
      </c>
      <c r="K120" s="180" t="s">
        <v>108</v>
      </c>
      <c r="L120" s="181" t="s">
        <v>117</v>
      </c>
      <c r="M120" s="182"/>
      <c r="N120" s="97" t="s">
        <v>1</v>
      </c>
      <c r="O120" s="98" t="s">
        <v>41</v>
      </c>
      <c r="P120" s="98" t="s">
        <v>118</v>
      </c>
      <c r="Q120" s="98" t="s">
        <v>119</v>
      </c>
      <c r="R120" s="98" t="s">
        <v>120</v>
      </c>
      <c r="S120" s="98" t="s">
        <v>121</v>
      </c>
      <c r="T120" s="98" t="s">
        <v>122</v>
      </c>
      <c r="U120" s="98" t="s">
        <v>123</v>
      </c>
      <c r="V120" s="98" t="s">
        <v>124</v>
      </c>
      <c r="W120" s="98" t="s">
        <v>125</v>
      </c>
      <c r="X120" s="99" t="s">
        <v>126</v>
      </c>
      <c r="Y120" s="177"/>
      <c r="Z120" s="177"/>
      <c r="AA120" s="177"/>
      <c r="AB120" s="177"/>
      <c r="AC120" s="177"/>
      <c r="AD120" s="177"/>
      <c r="AE120" s="177"/>
    </row>
    <row r="121" s="2" customFormat="1" ht="22.8" customHeight="1">
      <c r="A121" s="35"/>
      <c r="B121" s="36"/>
      <c r="C121" s="104" t="s">
        <v>127</v>
      </c>
      <c r="D121" s="37"/>
      <c r="E121" s="37"/>
      <c r="F121" s="37"/>
      <c r="G121" s="37"/>
      <c r="H121" s="37"/>
      <c r="I121" s="37"/>
      <c r="J121" s="37"/>
      <c r="K121" s="183">
        <f>BK121</f>
        <v>0</v>
      </c>
      <c r="L121" s="37"/>
      <c r="M121" s="41"/>
      <c r="N121" s="100"/>
      <c r="O121" s="184"/>
      <c r="P121" s="101"/>
      <c r="Q121" s="185">
        <f>Q122+Q728+Q799+Q872+Q1026</f>
        <v>0</v>
      </c>
      <c r="R121" s="185">
        <f>R122+R728+R799+R872+R1026</f>
        <v>0</v>
      </c>
      <c r="S121" s="101"/>
      <c r="T121" s="186">
        <f>T122+T728+T799+T872+T1026</f>
        <v>0</v>
      </c>
      <c r="U121" s="101"/>
      <c r="V121" s="186">
        <f>V122+V728+V799+V872+V1026</f>
        <v>0</v>
      </c>
      <c r="W121" s="101"/>
      <c r="X121" s="187">
        <f>X122+X728+X799+X872+X1026</f>
        <v>0</v>
      </c>
      <c r="Y121" s="35"/>
      <c r="Z121" s="35"/>
      <c r="AA121" s="35"/>
      <c r="AB121" s="35"/>
      <c r="AC121" s="35"/>
      <c r="AD121" s="35"/>
      <c r="AE121" s="35"/>
      <c r="AT121" s="14" t="s">
        <v>78</v>
      </c>
      <c r="AU121" s="14" t="s">
        <v>110</v>
      </c>
      <c r="BK121" s="188">
        <f>BK122+BK728+BK799+BK872+BK1026</f>
        <v>0</v>
      </c>
    </row>
    <row r="122" s="12" customFormat="1" ht="25.92" customHeight="1">
      <c r="A122" s="12"/>
      <c r="B122" s="238"/>
      <c r="C122" s="239"/>
      <c r="D122" s="240" t="s">
        <v>78</v>
      </c>
      <c r="E122" s="241" t="s">
        <v>875</v>
      </c>
      <c r="F122" s="241" t="s">
        <v>876</v>
      </c>
      <c r="G122" s="239"/>
      <c r="H122" s="239"/>
      <c r="I122" s="242"/>
      <c r="J122" s="242"/>
      <c r="K122" s="243">
        <f>BK122</f>
        <v>0</v>
      </c>
      <c r="L122" s="239"/>
      <c r="M122" s="244"/>
      <c r="N122" s="245"/>
      <c r="O122" s="246"/>
      <c r="P122" s="246"/>
      <c r="Q122" s="247">
        <f>SUM(Q123:Q727)</f>
        <v>0</v>
      </c>
      <c r="R122" s="247">
        <f>SUM(R123:R727)</f>
        <v>0</v>
      </c>
      <c r="S122" s="246"/>
      <c r="T122" s="248">
        <f>SUM(T123:T727)</f>
        <v>0</v>
      </c>
      <c r="U122" s="246"/>
      <c r="V122" s="248">
        <f>SUM(V123:V727)</f>
        <v>0</v>
      </c>
      <c r="W122" s="246"/>
      <c r="X122" s="249">
        <f>SUM(X123:X727)</f>
        <v>0</v>
      </c>
      <c r="Y122" s="12"/>
      <c r="Z122" s="12"/>
      <c r="AA122" s="12"/>
      <c r="AB122" s="12"/>
      <c r="AC122" s="12"/>
      <c r="AD122" s="12"/>
      <c r="AE122" s="12"/>
      <c r="AR122" s="250" t="s">
        <v>87</v>
      </c>
      <c r="AT122" s="251" t="s">
        <v>78</v>
      </c>
      <c r="AU122" s="251" t="s">
        <v>79</v>
      </c>
      <c r="AY122" s="250" t="s">
        <v>134</v>
      </c>
      <c r="BK122" s="252">
        <f>SUM(BK123:BK727)</f>
        <v>0</v>
      </c>
    </row>
    <row r="123" s="2" customFormat="1" ht="24.15" customHeight="1">
      <c r="A123" s="35"/>
      <c r="B123" s="36"/>
      <c r="C123" s="189" t="s">
        <v>87</v>
      </c>
      <c r="D123" s="189" t="s">
        <v>128</v>
      </c>
      <c r="E123" s="190" t="s">
        <v>877</v>
      </c>
      <c r="F123" s="191" t="s">
        <v>878</v>
      </c>
      <c r="G123" s="192" t="s">
        <v>211</v>
      </c>
      <c r="H123" s="193">
        <v>30</v>
      </c>
      <c r="I123" s="194"/>
      <c r="J123" s="195"/>
      <c r="K123" s="196">
        <f>ROUND(P123*H123,2)</f>
        <v>0</v>
      </c>
      <c r="L123" s="191" t="s">
        <v>879</v>
      </c>
      <c r="M123" s="197"/>
      <c r="N123" s="198" t="s">
        <v>1</v>
      </c>
      <c r="O123" s="199" t="s">
        <v>42</v>
      </c>
      <c r="P123" s="200">
        <f>I123+J123</f>
        <v>0</v>
      </c>
      <c r="Q123" s="200">
        <f>ROUND(I123*H123,2)</f>
        <v>0</v>
      </c>
      <c r="R123" s="200">
        <f>ROUND(J123*H123,2)</f>
        <v>0</v>
      </c>
      <c r="S123" s="88"/>
      <c r="T123" s="201">
        <f>S123*H123</f>
        <v>0</v>
      </c>
      <c r="U123" s="201">
        <v>0</v>
      </c>
      <c r="V123" s="201">
        <f>U123*H123</f>
        <v>0</v>
      </c>
      <c r="W123" s="201">
        <v>0</v>
      </c>
      <c r="X123" s="202">
        <f>W123*H123</f>
        <v>0</v>
      </c>
      <c r="Y123" s="35"/>
      <c r="Z123" s="35"/>
      <c r="AA123" s="35"/>
      <c r="AB123" s="35"/>
      <c r="AC123" s="35"/>
      <c r="AD123" s="35"/>
      <c r="AE123" s="35"/>
      <c r="AR123" s="203" t="s">
        <v>133</v>
      </c>
      <c r="AT123" s="203" t="s">
        <v>128</v>
      </c>
      <c r="AU123" s="203" t="s">
        <v>87</v>
      </c>
      <c r="AY123" s="14" t="s">
        <v>134</v>
      </c>
      <c r="BE123" s="204">
        <f>IF(O123="základní",K123,0)</f>
        <v>0</v>
      </c>
      <c r="BF123" s="204">
        <f>IF(O123="snížená",K123,0)</f>
        <v>0</v>
      </c>
      <c r="BG123" s="204">
        <f>IF(O123="zákl. přenesená",K123,0)</f>
        <v>0</v>
      </c>
      <c r="BH123" s="204">
        <f>IF(O123="sníž. přenesená",K123,0)</f>
        <v>0</v>
      </c>
      <c r="BI123" s="204">
        <f>IF(O123="nulová",K123,0)</f>
        <v>0</v>
      </c>
      <c r="BJ123" s="14" t="s">
        <v>87</v>
      </c>
      <c r="BK123" s="204">
        <f>ROUND(P123*H123,2)</f>
        <v>0</v>
      </c>
      <c r="BL123" s="14" t="s">
        <v>135</v>
      </c>
      <c r="BM123" s="203" t="s">
        <v>880</v>
      </c>
    </row>
    <row r="124" s="2" customFormat="1" ht="24.15" customHeight="1">
      <c r="A124" s="35"/>
      <c r="B124" s="36"/>
      <c r="C124" s="189" t="s">
        <v>89</v>
      </c>
      <c r="D124" s="189" t="s">
        <v>128</v>
      </c>
      <c r="E124" s="190" t="s">
        <v>881</v>
      </c>
      <c r="F124" s="191" t="s">
        <v>882</v>
      </c>
      <c r="G124" s="192" t="s">
        <v>211</v>
      </c>
      <c r="H124" s="193">
        <v>30</v>
      </c>
      <c r="I124" s="194"/>
      <c r="J124" s="195"/>
      <c r="K124" s="196">
        <f>ROUND(P124*H124,2)</f>
        <v>0</v>
      </c>
      <c r="L124" s="191" t="s">
        <v>879</v>
      </c>
      <c r="M124" s="197"/>
      <c r="N124" s="198" t="s">
        <v>1</v>
      </c>
      <c r="O124" s="199" t="s">
        <v>42</v>
      </c>
      <c r="P124" s="200">
        <f>I124+J124</f>
        <v>0</v>
      </c>
      <c r="Q124" s="200">
        <f>ROUND(I124*H124,2)</f>
        <v>0</v>
      </c>
      <c r="R124" s="200">
        <f>ROUND(J124*H124,2)</f>
        <v>0</v>
      </c>
      <c r="S124" s="88"/>
      <c r="T124" s="201">
        <f>S124*H124</f>
        <v>0</v>
      </c>
      <c r="U124" s="201">
        <v>0</v>
      </c>
      <c r="V124" s="201">
        <f>U124*H124</f>
        <v>0</v>
      </c>
      <c r="W124" s="201">
        <v>0</v>
      </c>
      <c r="X124" s="202">
        <f>W124*H124</f>
        <v>0</v>
      </c>
      <c r="Y124" s="35"/>
      <c r="Z124" s="35"/>
      <c r="AA124" s="35"/>
      <c r="AB124" s="35"/>
      <c r="AC124" s="35"/>
      <c r="AD124" s="35"/>
      <c r="AE124" s="35"/>
      <c r="AR124" s="203" t="s">
        <v>133</v>
      </c>
      <c r="AT124" s="203" t="s">
        <v>128</v>
      </c>
      <c r="AU124" s="203" t="s">
        <v>87</v>
      </c>
      <c r="AY124" s="14" t="s">
        <v>134</v>
      </c>
      <c r="BE124" s="204">
        <f>IF(O124="základní",K124,0)</f>
        <v>0</v>
      </c>
      <c r="BF124" s="204">
        <f>IF(O124="snížená",K124,0)</f>
        <v>0</v>
      </c>
      <c r="BG124" s="204">
        <f>IF(O124="zákl. přenesená",K124,0)</f>
        <v>0</v>
      </c>
      <c r="BH124" s="204">
        <f>IF(O124="sníž. přenesená",K124,0)</f>
        <v>0</v>
      </c>
      <c r="BI124" s="204">
        <f>IF(O124="nulová",K124,0)</f>
        <v>0</v>
      </c>
      <c r="BJ124" s="14" t="s">
        <v>87</v>
      </c>
      <c r="BK124" s="204">
        <f>ROUND(P124*H124,2)</f>
        <v>0</v>
      </c>
      <c r="BL124" s="14" t="s">
        <v>135</v>
      </c>
      <c r="BM124" s="203" t="s">
        <v>883</v>
      </c>
    </row>
    <row r="125" s="2" customFormat="1" ht="24.15" customHeight="1">
      <c r="A125" s="35"/>
      <c r="B125" s="36"/>
      <c r="C125" s="189" t="s">
        <v>140</v>
      </c>
      <c r="D125" s="189" t="s">
        <v>128</v>
      </c>
      <c r="E125" s="190" t="s">
        <v>884</v>
      </c>
      <c r="F125" s="191" t="s">
        <v>885</v>
      </c>
      <c r="G125" s="192" t="s">
        <v>211</v>
      </c>
      <c r="H125" s="193">
        <v>100</v>
      </c>
      <c r="I125" s="194"/>
      <c r="J125" s="195"/>
      <c r="K125" s="196">
        <f>ROUND(P125*H125,2)</f>
        <v>0</v>
      </c>
      <c r="L125" s="191" t="s">
        <v>879</v>
      </c>
      <c r="M125" s="197"/>
      <c r="N125" s="198" t="s">
        <v>1</v>
      </c>
      <c r="O125" s="199" t="s">
        <v>42</v>
      </c>
      <c r="P125" s="200">
        <f>I125+J125</f>
        <v>0</v>
      </c>
      <c r="Q125" s="200">
        <f>ROUND(I125*H125,2)</f>
        <v>0</v>
      </c>
      <c r="R125" s="200">
        <f>ROUND(J125*H125,2)</f>
        <v>0</v>
      </c>
      <c r="S125" s="88"/>
      <c r="T125" s="201">
        <f>S125*H125</f>
        <v>0</v>
      </c>
      <c r="U125" s="201">
        <v>0</v>
      </c>
      <c r="V125" s="201">
        <f>U125*H125</f>
        <v>0</v>
      </c>
      <c r="W125" s="201">
        <v>0</v>
      </c>
      <c r="X125" s="202">
        <f>W125*H125</f>
        <v>0</v>
      </c>
      <c r="Y125" s="35"/>
      <c r="Z125" s="35"/>
      <c r="AA125" s="35"/>
      <c r="AB125" s="35"/>
      <c r="AC125" s="35"/>
      <c r="AD125" s="35"/>
      <c r="AE125" s="35"/>
      <c r="AR125" s="203" t="s">
        <v>133</v>
      </c>
      <c r="AT125" s="203" t="s">
        <v>128</v>
      </c>
      <c r="AU125" s="203" t="s">
        <v>87</v>
      </c>
      <c r="AY125" s="14" t="s">
        <v>134</v>
      </c>
      <c r="BE125" s="204">
        <f>IF(O125="základní",K125,0)</f>
        <v>0</v>
      </c>
      <c r="BF125" s="204">
        <f>IF(O125="snížená",K125,0)</f>
        <v>0</v>
      </c>
      <c r="BG125" s="204">
        <f>IF(O125="zákl. přenesená",K125,0)</f>
        <v>0</v>
      </c>
      <c r="BH125" s="204">
        <f>IF(O125="sníž. přenesená",K125,0)</f>
        <v>0</v>
      </c>
      <c r="BI125" s="204">
        <f>IF(O125="nulová",K125,0)</f>
        <v>0</v>
      </c>
      <c r="BJ125" s="14" t="s">
        <v>87</v>
      </c>
      <c r="BK125" s="204">
        <f>ROUND(P125*H125,2)</f>
        <v>0</v>
      </c>
      <c r="BL125" s="14" t="s">
        <v>135</v>
      </c>
      <c r="BM125" s="203" t="s">
        <v>886</v>
      </c>
    </row>
    <row r="126" s="2" customFormat="1" ht="24.15" customHeight="1">
      <c r="A126" s="35"/>
      <c r="B126" s="36"/>
      <c r="C126" s="189" t="s">
        <v>135</v>
      </c>
      <c r="D126" s="189" t="s">
        <v>128</v>
      </c>
      <c r="E126" s="190" t="s">
        <v>887</v>
      </c>
      <c r="F126" s="191" t="s">
        <v>888</v>
      </c>
      <c r="G126" s="192" t="s">
        <v>211</v>
      </c>
      <c r="H126" s="193">
        <v>100</v>
      </c>
      <c r="I126" s="194"/>
      <c r="J126" s="195"/>
      <c r="K126" s="196">
        <f>ROUND(P126*H126,2)</f>
        <v>0</v>
      </c>
      <c r="L126" s="191" t="s">
        <v>879</v>
      </c>
      <c r="M126" s="197"/>
      <c r="N126" s="198" t="s">
        <v>1</v>
      </c>
      <c r="O126" s="199" t="s">
        <v>42</v>
      </c>
      <c r="P126" s="200">
        <f>I126+J126</f>
        <v>0</v>
      </c>
      <c r="Q126" s="200">
        <f>ROUND(I126*H126,2)</f>
        <v>0</v>
      </c>
      <c r="R126" s="200">
        <f>ROUND(J126*H126,2)</f>
        <v>0</v>
      </c>
      <c r="S126" s="88"/>
      <c r="T126" s="201">
        <f>S126*H126</f>
        <v>0</v>
      </c>
      <c r="U126" s="201">
        <v>0</v>
      </c>
      <c r="V126" s="201">
        <f>U126*H126</f>
        <v>0</v>
      </c>
      <c r="W126" s="201">
        <v>0</v>
      </c>
      <c r="X126" s="202">
        <f>W126*H126</f>
        <v>0</v>
      </c>
      <c r="Y126" s="35"/>
      <c r="Z126" s="35"/>
      <c r="AA126" s="35"/>
      <c r="AB126" s="35"/>
      <c r="AC126" s="35"/>
      <c r="AD126" s="35"/>
      <c r="AE126" s="35"/>
      <c r="AR126" s="203" t="s">
        <v>133</v>
      </c>
      <c r="AT126" s="203" t="s">
        <v>128</v>
      </c>
      <c r="AU126" s="203" t="s">
        <v>87</v>
      </c>
      <c r="AY126" s="14" t="s">
        <v>134</v>
      </c>
      <c r="BE126" s="204">
        <f>IF(O126="základní",K126,0)</f>
        <v>0</v>
      </c>
      <c r="BF126" s="204">
        <f>IF(O126="snížená",K126,0)</f>
        <v>0</v>
      </c>
      <c r="BG126" s="204">
        <f>IF(O126="zákl. přenesená",K126,0)</f>
        <v>0</v>
      </c>
      <c r="BH126" s="204">
        <f>IF(O126="sníž. přenesená",K126,0)</f>
        <v>0</v>
      </c>
      <c r="BI126" s="204">
        <f>IF(O126="nulová",K126,0)</f>
        <v>0</v>
      </c>
      <c r="BJ126" s="14" t="s">
        <v>87</v>
      </c>
      <c r="BK126" s="204">
        <f>ROUND(P126*H126,2)</f>
        <v>0</v>
      </c>
      <c r="BL126" s="14" t="s">
        <v>135</v>
      </c>
      <c r="BM126" s="203" t="s">
        <v>889</v>
      </c>
    </row>
    <row r="127" s="2" customFormat="1" ht="49.05" customHeight="1">
      <c r="A127" s="35"/>
      <c r="B127" s="36"/>
      <c r="C127" s="189" t="s">
        <v>150</v>
      </c>
      <c r="D127" s="189" t="s">
        <v>128</v>
      </c>
      <c r="E127" s="190" t="s">
        <v>890</v>
      </c>
      <c r="F127" s="191" t="s">
        <v>891</v>
      </c>
      <c r="G127" s="192" t="s">
        <v>211</v>
      </c>
      <c r="H127" s="193">
        <v>20</v>
      </c>
      <c r="I127" s="194"/>
      <c r="J127" s="195"/>
      <c r="K127" s="196">
        <f>ROUND(P127*H127,2)</f>
        <v>0</v>
      </c>
      <c r="L127" s="191" t="s">
        <v>892</v>
      </c>
      <c r="M127" s="197"/>
      <c r="N127" s="198" t="s">
        <v>1</v>
      </c>
      <c r="O127" s="199" t="s">
        <v>42</v>
      </c>
      <c r="P127" s="200">
        <f>I127+J127</f>
        <v>0</v>
      </c>
      <c r="Q127" s="200">
        <f>ROUND(I127*H127,2)</f>
        <v>0</v>
      </c>
      <c r="R127" s="200">
        <f>ROUND(J127*H127,2)</f>
        <v>0</v>
      </c>
      <c r="S127" s="88"/>
      <c r="T127" s="201">
        <f>S127*H127</f>
        <v>0</v>
      </c>
      <c r="U127" s="201">
        <v>0</v>
      </c>
      <c r="V127" s="201">
        <f>U127*H127</f>
        <v>0</v>
      </c>
      <c r="W127" s="201">
        <v>0</v>
      </c>
      <c r="X127" s="202">
        <f>W127*H127</f>
        <v>0</v>
      </c>
      <c r="Y127" s="35"/>
      <c r="Z127" s="35"/>
      <c r="AA127" s="35"/>
      <c r="AB127" s="35"/>
      <c r="AC127" s="35"/>
      <c r="AD127" s="35"/>
      <c r="AE127" s="35"/>
      <c r="AR127" s="203" t="s">
        <v>133</v>
      </c>
      <c r="AT127" s="203" t="s">
        <v>128</v>
      </c>
      <c r="AU127" s="203" t="s">
        <v>87</v>
      </c>
      <c r="AY127" s="14" t="s">
        <v>134</v>
      </c>
      <c r="BE127" s="204">
        <f>IF(O127="základní",K127,0)</f>
        <v>0</v>
      </c>
      <c r="BF127" s="204">
        <f>IF(O127="snížená",K127,0)</f>
        <v>0</v>
      </c>
      <c r="BG127" s="204">
        <f>IF(O127="zákl. přenesená",K127,0)</f>
        <v>0</v>
      </c>
      <c r="BH127" s="204">
        <f>IF(O127="sníž. přenesená",K127,0)</f>
        <v>0</v>
      </c>
      <c r="BI127" s="204">
        <f>IF(O127="nulová",K127,0)</f>
        <v>0</v>
      </c>
      <c r="BJ127" s="14" t="s">
        <v>87</v>
      </c>
      <c r="BK127" s="204">
        <f>ROUND(P127*H127,2)</f>
        <v>0</v>
      </c>
      <c r="BL127" s="14" t="s">
        <v>135</v>
      </c>
      <c r="BM127" s="203" t="s">
        <v>893</v>
      </c>
    </row>
    <row r="128" s="2" customFormat="1" ht="24.15" customHeight="1">
      <c r="A128" s="35"/>
      <c r="B128" s="36"/>
      <c r="C128" s="189" t="s">
        <v>155</v>
      </c>
      <c r="D128" s="189" t="s">
        <v>128</v>
      </c>
      <c r="E128" s="190" t="s">
        <v>894</v>
      </c>
      <c r="F128" s="191" t="s">
        <v>895</v>
      </c>
      <c r="G128" s="192" t="s">
        <v>211</v>
      </c>
      <c r="H128" s="193">
        <v>20</v>
      </c>
      <c r="I128" s="194"/>
      <c r="J128" s="195"/>
      <c r="K128" s="196">
        <f>ROUND(P128*H128,2)</f>
        <v>0</v>
      </c>
      <c r="L128" s="191" t="s">
        <v>879</v>
      </c>
      <c r="M128" s="197"/>
      <c r="N128" s="198" t="s">
        <v>1</v>
      </c>
      <c r="O128" s="199" t="s">
        <v>42</v>
      </c>
      <c r="P128" s="200">
        <f>I128+J128</f>
        <v>0</v>
      </c>
      <c r="Q128" s="200">
        <f>ROUND(I128*H128,2)</f>
        <v>0</v>
      </c>
      <c r="R128" s="200">
        <f>ROUND(J128*H128,2)</f>
        <v>0</v>
      </c>
      <c r="S128" s="88"/>
      <c r="T128" s="201">
        <f>S128*H128</f>
        <v>0</v>
      </c>
      <c r="U128" s="201">
        <v>0</v>
      </c>
      <c r="V128" s="201">
        <f>U128*H128</f>
        <v>0</v>
      </c>
      <c r="W128" s="201">
        <v>0</v>
      </c>
      <c r="X128" s="202">
        <f>W128*H128</f>
        <v>0</v>
      </c>
      <c r="Y128" s="35"/>
      <c r="Z128" s="35"/>
      <c r="AA128" s="35"/>
      <c r="AB128" s="35"/>
      <c r="AC128" s="35"/>
      <c r="AD128" s="35"/>
      <c r="AE128" s="35"/>
      <c r="AR128" s="203" t="s">
        <v>133</v>
      </c>
      <c r="AT128" s="203" t="s">
        <v>128</v>
      </c>
      <c r="AU128" s="203" t="s">
        <v>87</v>
      </c>
      <c r="AY128" s="14" t="s">
        <v>134</v>
      </c>
      <c r="BE128" s="204">
        <f>IF(O128="základní",K128,0)</f>
        <v>0</v>
      </c>
      <c r="BF128" s="204">
        <f>IF(O128="snížená",K128,0)</f>
        <v>0</v>
      </c>
      <c r="BG128" s="204">
        <f>IF(O128="zákl. přenesená",K128,0)</f>
        <v>0</v>
      </c>
      <c r="BH128" s="204">
        <f>IF(O128="sníž. přenesená",K128,0)</f>
        <v>0</v>
      </c>
      <c r="BI128" s="204">
        <f>IF(O128="nulová",K128,0)</f>
        <v>0</v>
      </c>
      <c r="BJ128" s="14" t="s">
        <v>87</v>
      </c>
      <c r="BK128" s="204">
        <f>ROUND(P128*H128,2)</f>
        <v>0</v>
      </c>
      <c r="BL128" s="14" t="s">
        <v>135</v>
      </c>
      <c r="BM128" s="203" t="s">
        <v>896</v>
      </c>
    </row>
    <row r="129" s="2" customFormat="1" ht="24.15" customHeight="1">
      <c r="A129" s="35"/>
      <c r="B129" s="36"/>
      <c r="C129" s="189" t="s">
        <v>161</v>
      </c>
      <c r="D129" s="189" t="s">
        <v>128</v>
      </c>
      <c r="E129" s="190" t="s">
        <v>897</v>
      </c>
      <c r="F129" s="191" t="s">
        <v>898</v>
      </c>
      <c r="G129" s="192" t="s">
        <v>211</v>
      </c>
      <c r="H129" s="193">
        <v>20</v>
      </c>
      <c r="I129" s="194"/>
      <c r="J129" s="195"/>
      <c r="K129" s="196">
        <f>ROUND(P129*H129,2)</f>
        <v>0</v>
      </c>
      <c r="L129" s="191" t="s">
        <v>879</v>
      </c>
      <c r="M129" s="197"/>
      <c r="N129" s="198" t="s">
        <v>1</v>
      </c>
      <c r="O129" s="199" t="s">
        <v>42</v>
      </c>
      <c r="P129" s="200">
        <f>I129+J129</f>
        <v>0</v>
      </c>
      <c r="Q129" s="200">
        <f>ROUND(I129*H129,2)</f>
        <v>0</v>
      </c>
      <c r="R129" s="200">
        <f>ROUND(J129*H129,2)</f>
        <v>0</v>
      </c>
      <c r="S129" s="88"/>
      <c r="T129" s="201">
        <f>S129*H129</f>
        <v>0</v>
      </c>
      <c r="U129" s="201">
        <v>0</v>
      </c>
      <c r="V129" s="201">
        <f>U129*H129</f>
        <v>0</v>
      </c>
      <c r="W129" s="201">
        <v>0</v>
      </c>
      <c r="X129" s="202">
        <f>W129*H129</f>
        <v>0</v>
      </c>
      <c r="Y129" s="35"/>
      <c r="Z129" s="35"/>
      <c r="AA129" s="35"/>
      <c r="AB129" s="35"/>
      <c r="AC129" s="35"/>
      <c r="AD129" s="35"/>
      <c r="AE129" s="35"/>
      <c r="AR129" s="203" t="s">
        <v>133</v>
      </c>
      <c r="AT129" s="203" t="s">
        <v>128</v>
      </c>
      <c r="AU129" s="203" t="s">
        <v>87</v>
      </c>
      <c r="AY129" s="14" t="s">
        <v>134</v>
      </c>
      <c r="BE129" s="204">
        <f>IF(O129="základní",K129,0)</f>
        <v>0</v>
      </c>
      <c r="BF129" s="204">
        <f>IF(O129="snížená",K129,0)</f>
        <v>0</v>
      </c>
      <c r="BG129" s="204">
        <f>IF(O129="zákl. přenesená",K129,0)</f>
        <v>0</v>
      </c>
      <c r="BH129" s="204">
        <f>IF(O129="sníž. přenesená",K129,0)</f>
        <v>0</v>
      </c>
      <c r="BI129" s="204">
        <f>IF(O129="nulová",K129,0)</f>
        <v>0</v>
      </c>
      <c r="BJ129" s="14" t="s">
        <v>87</v>
      </c>
      <c r="BK129" s="204">
        <f>ROUND(P129*H129,2)</f>
        <v>0</v>
      </c>
      <c r="BL129" s="14" t="s">
        <v>135</v>
      </c>
      <c r="BM129" s="203" t="s">
        <v>899</v>
      </c>
    </row>
    <row r="130" s="2" customFormat="1" ht="24.15" customHeight="1">
      <c r="A130" s="35"/>
      <c r="B130" s="36"/>
      <c r="C130" s="189" t="s">
        <v>133</v>
      </c>
      <c r="D130" s="189" t="s">
        <v>128</v>
      </c>
      <c r="E130" s="190" t="s">
        <v>900</v>
      </c>
      <c r="F130" s="191" t="s">
        <v>901</v>
      </c>
      <c r="G130" s="192" t="s">
        <v>211</v>
      </c>
      <c r="H130" s="193">
        <v>25</v>
      </c>
      <c r="I130" s="194"/>
      <c r="J130" s="195"/>
      <c r="K130" s="196">
        <f>ROUND(P130*H130,2)</f>
        <v>0</v>
      </c>
      <c r="L130" s="191" t="s">
        <v>879</v>
      </c>
      <c r="M130" s="197"/>
      <c r="N130" s="198" t="s">
        <v>1</v>
      </c>
      <c r="O130" s="199" t="s">
        <v>42</v>
      </c>
      <c r="P130" s="200">
        <f>I130+J130</f>
        <v>0</v>
      </c>
      <c r="Q130" s="200">
        <f>ROUND(I130*H130,2)</f>
        <v>0</v>
      </c>
      <c r="R130" s="200">
        <f>ROUND(J130*H130,2)</f>
        <v>0</v>
      </c>
      <c r="S130" s="88"/>
      <c r="T130" s="201">
        <f>S130*H130</f>
        <v>0</v>
      </c>
      <c r="U130" s="201">
        <v>0</v>
      </c>
      <c r="V130" s="201">
        <f>U130*H130</f>
        <v>0</v>
      </c>
      <c r="W130" s="201">
        <v>0</v>
      </c>
      <c r="X130" s="202">
        <f>W130*H130</f>
        <v>0</v>
      </c>
      <c r="Y130" s="35"/>
      <c r="Z130" s="35"/>
      <c r="AA130" s="35"/>
      <c r="AB130" s="35"/>
      <c r="AC130" s="35"/>
      <c r="AD130" s="35"/>
      <c r="AE130" s="35"/>
      <c r="AR130" s="203" t="s">
        <v>133</v>
      </c>
      <c r="AT130" s="203" t="s">
        <v>128</v>
      </c>
      <c r="AU130" s="203" t="s">
        <v>87</v>
      </c>
      <c r="AY130" s="14" t="s">
        <v>134</v>
      </c>
      <c r="BE130" s="204">
        <f>IF(O130="základní",K130,0)</f>
        <v>0</v>
      </c>
      <c r="BF130" s="204">
        <f>IF(O130="snížená",K130,0)</f>
        <v>0</v>
      </c>
      <c r="BG130" s="204">
        <f>IF(O130="zákl. přenesená",K130,0)</f>
        <v>0</v>
      </c>
      <c r="BH130" s="204">
        <f>IF(O130="sníž. přenesená",K130,0)</f>
        <v>0</v>
      </c>
      <c r="BI130" s="204">
        <f>IF(O130="nulová",K130,0)</f>
        <v>0</v>
      </c>
      <c r="BJ130" s="14" t="s">
        <v>87</v>
      </c>
      <c r="BK130" s="204">
        <f>ROUND(P130*H130,2)</f>
        <v>0</v>
      </c>
      <c r="BL130" s="14" t="s">
        <v>135</v>
      </c>
      <c r="BM130" s="203" t="s">
        <v>902</v>
      </c>
    </row>
    <row r="131" s="2" customFormat="1" ht="24.15" customHeight="1">
      <c r="A131" s="35"/>
      <c r="B131" s="36"/>
      <c r="C131" s="189" t="s">
        <v>171</v>
      </c>
      <c r="D131" s="189" t="s">
        <v>128</v>
      </c>
      <c r="E131" s="190" t="s">
        <v>903</v>
      </c>
      <c r="F131" s="191" t="s">
        <v>904</v>
      </c>
      <c r="G131" s="192" t="s">
        <v>211</v>
      </c>
      <c r="H131" s="193">
        <v>15</v>
      </c>
      <c r="I131" s="194"/>
      <c r="J131" s="195"/>
      <c r="K131" s="196">
        <f>ROUND(P131*H131,2)</f>
        <v>0</v>
      </c>
      <c r="L131" s="191" t="s">
        <v>879</v>
      </c>
      <c r="M131" s="197"/>
      <c r="N131" s="198" t="s">
        <v>1</v>
      </c>
      <c r="O131" s="199" t="s">
        <v>42</v>
      </c>
      <c r="P131" s="200">
        <f>I131+J131</f>
        <v>0</v>
      </c>
      <c r="Q131" s="200">
        <f>ROUND(I131*H131,2)</f>
        <v>0</v>
      </c>
      <c r="R131" s="200">
        <f>ROUND(J131*H131,2)</f>
        <v>0</v>
      </c>
      <c r="S131" s="88"/>
      <c r="T131" s="201">
        <f>S131*H131</f>
        <v>0</v>
      </c>
      <c r="U131" s="201">
        <v>0</v>
      </c>
      <c r="V131" s="201">
        <f>U131*H131</f>
        <v>0</v>
      </c>
      <c r="W131" s="201">
        <v>0</v>
      </c>
      <c r="X131" s="202">
        <f>W131*H131</f>
        <v>0</v>
      </c>
      <c r="Y131" s="35"/>
      <c r="Z131" s="35"/>
      <c r="AA131" s="35"/>
      <c r="AB131" s="35"/>
      <c r="AC131" s="35"/>
      <c r="AD131" s="35"/>
      <c r="AE131" s="35"/>
      <c r="AR131" s="203" t="s">
        <v>133</v>
      </c>
      <c r="AT131" s="203" t="s">
        <v>128</v>
      </c>
      <c r="AU131" s="203" t="s">
        <v>87</v>
      </c>
      <c r="AY131" s="14" t="s">
        <v>134</v>
      </c>
      <c r="BE131" s="204">
        <f>IF(O131="základní",K131,0)</f>
        <v>0</v>
      </c>
      <c r="BF131" s="204">
        <f>IF(O131="snížená",K131,0)</f>
        <v>0</v>
      </c>
      <c r="BG131" s="204">
        <f>IF(O131="zákl. přenesená",K131,0)</f>
        <v>0</v>
      </c>
      <c r="BH131" s="204">
        <f>IF(O131="sníž. přenesená",K131,0)</f>
        <v>0</v>
      </c>
      <c r="BI131" s="204">
        <f>IF(O131="nulová",K131,0)</f>
        <v>0</v>
      </c>
      <c r="BJ131" s="14" t="s">
        <v>87</v>
      </c>
      <c r="BK131" s="204">
        <f>ROUND(P131*H131,2)</f>
        <v>0</v>
      </c>
      <c r="BL131" s="14" t="s">
        <v>135</v>
      </c>
      <c r="BM131" s="203" t="s">
        <v>905</v>
      </c>
    </row>
    <row r="132" s="2" customFormat="1" ht="24.15" customHeight="1">
      <c r="A132" s="35"/>
      <c r="B132" s="36"/>
      <c r="C132" s="189" t="s">
        <v>175</v>
      </c>
      <c r="D132" s="189" t="s">
        <v>128</v>
      </c>
      <c r="E132" s="190" t="s">
        <v>906</v>
      </c>
      <c r="F132" s="191" t="s">
        <v>907</v>
      </c>
      <c r="G132" s="192" t="s">
        <v>211</v>
      </c>
      <c r="H132" s="193">
        <v>100</v>
      </c>
      <c r="I132" s="194"/>
      <c r="J132" s="195"/>
      <c r="K132" s="196">
        <f>ROUND(P132*H132,2)</f>
        <v>0</v>
      </c>
      <c r="L132" s="191" t="s">
        <v>879</v>
      </c>
      <c r="M132" s="197"/>
      <c r="N132" s="198" t="s">
        <v>1</v>
      </c>
      <c r="O132" s="199" t="s">
        <v>42</v>
      </c>
      <c r="P132" s="200">
        <f>I132+J132</f>
        <v>0</v>
      </c>
      <c r="Q132" s="200">
        <f>ROUND(I132*H132,2)</f>
        <v>0</v>
      </c>
      <c r="R132" s="200">
        <f>ROUND(J132*H132,2)</f>
        <v>0</v>
      </c>
      <c r="S132" s="88"/>
      <c r="T132" s="201">
        <f>S132*H132</f>
        <v>0</v>
      </c>
      <c r="U132" s="201">
        <v>0</v>
      </c>
      <c r="V132" s="201">
        <f>U132*H132</f>
        <v>0</v>
      </c>
      <c r="W132" s="201">
        <v>0</v>
      </c>
      <c r="X132" s="202">
        <f>W132*H132</f>
        <v>0</v>
      </c>
      <c r="Y132" s="35"/>
      <c r="Z132" s="35"/>
      <c r="AA132" s="35"/>
      <c r="AB132" s="35"/>
      <c r="AC132" s="35"/>
      <c r="AD132" s="35"/>
      <c r="AE132" s="35"/>
      <c r="AR132" s="203" t="s">
        <v>133</v>
      </c>
      <c r="AT132" s="203" t="s">
        <v>128</v>
      </c>
      <c r="AU132" s="203" t="s">
        <v>87</v>
      </c>
      <c r="AY132" s="14" t="s">
        <v>134</v>
      </c>
      <c r="BE132" s="204">
        <f>IF(O132="základní",K132,0)</f>
        <v>0</v>
      </c>
      <c r="BF132" s="204">
        <f>IF(O132="snížená",K132,0)</f>
        <v>0</v>
      </c>
      <c r="BG132" s="204">
        <f>IF(O132="zákl. přenesená",K132,0)</f>
        <v>0</v>
      </c>
      <c r="BH132" s="204">
        <f>IF(O132="sníž. přenesená",K132,0)</f>
        <v>0</v>
      </c>
      <c r="BI132" s="204">
        <f>IF(O132="nulová",K132,0)</f>
        <v>0</v>
      </c>
      <c r="BJ132" s="14" t="s">
        <v>87</v>
      </c>
      <c r="BK132" s="204">
        <f>ROUND(P132*H132,2)</f>
        <v>0</v>
      </c>
      <c r="BL132" s="14" t="s">
        <v>135</v>
      </c>
      <c r="BM132" s="203" t="s">
        <v>241</v>
      </c>
    </row>
    <row r="133" s="2" customFormat="1" ht="24.15" customHeight="1">
      <c r="A133" s="35"/>
      <c r="B133" s="36"/>
      <c r="C133" s="189" t="s">
        <v>180</v>
      </c>
      <c r="D133" s="189" t="s">
        <v>128</v>
      </c>
      <c r="E133" s="190" t="s">
        <v>908</v>
      </c>
      <c r="F133" s="191" t="s">
        <v>909</v>
      </c>
      <c r="G133" s="192" t="s">
        <v>131</v>
      </c>
      <c r="H133" s="193">
        <v>25</v>
      </c>
      <c r="I133" s="194"/>
      <c r="J133" s="195"/>
      <c r="K133" s="196">
        <f>ROUND(P133*H133,2)</f>
        <v>0</v>
      </c>
      <c r="L133" s="191" t="s">
        <v>879</v>
      </c>
      <c r="M133" s="197"/>
      <c r="N133" s="198" t="s">
        <v>1</v>
      </c>
      <c r="O133" s="199" t="s">
        <v>42</v>
      </c>
      <c r="P133" s="200">
        <f>I133+J133</f>
        <v>0</v>
      </c>
      <c r="Q133" s="200">
        <f>ROUND(I133*H133,2)</f>
        <v>0</v>
      </c>
      <c r="R133" s="200">
        <f>ROUND(J133*H133,2)</f>
        <v>0</v>
      </c>
      <c r="S133" s="88"/>
      <c r="T133" s="201">
        <f>S133*H133</f>
        <v>0</v>
      </c>
      <c r="U133" s="201">
        <v>0</v>
      </c>
      <c r="V133" s="201">
        <f>U133*H133</f>
        <v>0</v>
      </c>
      <c r="W133" s="201">
        <v>0</v>
      </c>
      <c r="X133" s="202">
        <f>W133*H133</f>
        <v>0</v>
      </c>
      <c r="Y133" s="35"/>
      <c r="Z133" s="35"/>
      <c r="AA133" s="35"/>
      <c r="AB133" s="35"/>
      <c r="AC133" s="35"/>
      <c r="AD133" s="35"/>
      <c r="AE133" s="35"/>
      <c r="AR133" s="203" t="s">
        <v>133</v>
      </c>
      <c r="AT133" s="203" t="s">
        <v>128</v>
      </c>
      <c r="AU133" s="203" t="s">
        <v>87</v>
      </c>
      <c r="AY133" s="14" t="s">
        <v>134</v>
      </c>
      <c r="BE133" s="204">
        <f>IF(O133="základní",K133,0)</f>
        <v>0</v>
      </c>
      <c r="BF133" s="204">
        <f>IF(O133="snížená",K133,0)</f>
        <v>0</v>
      </c>
      <c r="BG133" s="204">
        <f>IF(O133="zákl. přenesená",K133,0)</f>
        <v>0</v>
      </c>
      <c r="BH133" s="204">
        <f>IF(O133="sníž. přenesená",K133,0)</f>
        <v>0</v>
      </c>
      <c r="BI133" s="204">
        <f>IF(O133="nulová",K133,0)</f>
        <v>0</v>
      </c>
      <c r="BJ133" s="14" t="s">
        <v>87</v>
      </c>
      <c r="BK133" s="204">
        <f>ROUND(P133*H133,2)</f>
        <v>0</v>
      </c>
      <c r="BL133" s="14" t="s">
        <v>135</v>
      </c>
      <c r="BM133" s="203" t="s">
        <v>910</v>
      </c>
    </row>
    <row r="134" s="2" customFormat="1" ht="49.05" customHeight="1">
      <c r="A134" s="35"/>
      <c r="B134" s="36"/>
      <c r="C134" s="189" t="s">
        <v>184</v>
      </c>
      <c r="D134" s="189" t="s">
        <v>128</v>
      </c>
      <c r="E134" s="190" t="s">
        <v>911</v>
      </c>
      <c r="F134" s="191" t="s">
        <v>912</v>
      </c>
      <c r="G134" s="192" t="s">
        <v>131</v>
      </c>
      <c r="H134" s="193">
        <v>3</v>
      </c>
      <c r="I134" s="194"/>
      <c r="J134" s="195"/>
      <c r="K134" s="196">
        <f>ROUND(P134*H134,2)</f>
        <v>0</v>
      </c>
      <c r="L134" s="191" t="s">
        <v>892</v>
      </c>
      <c r="M134" s="197"/>
      <c r="N134" s="198" t="s">
        <v>1</v>
      </c>
      <c r="O134" s="199" t="s">
        <v>42</v>
      </c>
      <c r="P134" s="200">
        <f>I134+J134</f>
        <v>0</v>
      </c>
      <c r="Q134" s="200">
        <f>ROUND(I134*H134,2)</f>
        <v>0</v>
      </c>
      <c r="R134" s="200">
        <f>ROUND(J134*H134,2)</f>
        <v>0</v>
      </c>
      <c r="S134" s="88"/>
      <c r="T134" s="201">
        <f>S134*H134</f>
        <v>0</v>
      </c>
      <c r="U134" s="201">
        <v>0</v>
      </c>
      <c r="V134" s="201">
        <f>U134*H134</f>
        <v>0</v>
      </c>
      <c r="W134" s="201">
        <v>0</v>
      </c>
      <c r="X134" s="202">
        <f>W134*H134</f>
        <v>0</v>
      </c>
      <c r="Y134" s="35"/>
      <c r="Z134" s="35"/>
      <c r="AA134" s="35"/>
      <c r="AB134" s="35"/>
      <c r="AC134" s="35"/>
      <c r="AD134" s="35"/>
      <c r="AE134" s="35"/>
      <c r="AR134" s="203" t="s">
        <v>133</v>
      </c>
      <c r="AT134" s="203" t="s">
        <v>128</v>
      </c>
      <c r="AU134" s="203" t="s">
        <v>87</v>
      </c>
      <c r="AY134" s="14" t="s">
        <v>134</v>
      </c>
      <c r="BE134" s="204">
        <f>IF(O134="základní",K134,0)</f>
        <v>0</v>
      </c>
      <c r="BF134" s="204">
        <f>IF(O134="snížená",K134,0)</f>
        <v>0</v>
      </c>
      <c r="BG134" s="204">
        <f>IF(O134="zákl. přenesená",K134,0)</f>
        <v>0</v>
      </c>
      <c r="BH134" s="204">
        <f>IF(O134="sníž. přenesená",K134,0)</f>
        <v>0</v>
      </c>
      <c r="BI134" s="204">
        <f>IF(O134="nulová",K134,0)</f>
        <v>0</v>
      </c>
      <c r="BJ134" s="14" t="s">
        <v>87</v>
      </c>
      <c r="BK134" s="204">
        <f>ROUND(P134*H134,2)</f>
        <v>0</v>
      </c>
      <c r="BL134" s="14" t="s">
        <v>135</v>
      </c>
      <c r="BM134" s="203" t="s">
        <v>913</v>
      </c>
    </row>
    <row r="135" s="2" customFormat="1" ht="49.05" customHeight="1">
      <c r="A135" s="35"/>
      <c r="B135" s="36"/>
      <c r="C135" s="189" t="s">
        <v>189</v>
      </c>
      <c r="D135" s="189" t="s">
        <v>128</v>
      </c>
      <c r="E135" s="190" t="s">
        <v>914</v>
      </c>
      <c r="F135" s="191" t="s">
        <v>915</v>
      </c>
      <c r="G135" s="192" t="s">
        <v>131</v>
      </c>
      <c r="H135" s="193">
        <v>3</v>
      </c>
      <c r="I135" s="194"/>
      <c r="J135" s="195"/>
      <c r="K135" s="196">
        <f>ROUND(P135*H135,2)</f>
        <v>0</v>
      </c>
      <c r="L135" s="191" t="s">
        <v>892</v>
      </c>
      <c r="M135" s="197"/>
      <c r="N135" s="198" t="s">
        <v>1</v>
      </c>
      <c r="O135" s="199" t="s">
        <v>42</v>
      </c>
      <c r="P135" s="200">
        <f>I135+J135</f>
        <v>0</v>
      </c>
      <c r="Q135" s="200">
        <f>ROUND(I135*H135,2)</f>
        <v>0</v>
      </c>
      <c r="R135" s="200">
        <f>ROUND(J135*H135,2)</f>
        <v>0</v>
      </c>
      <c r="S135" s="88"/>
      <c r="T135" s="201">
        <f>S135*H135</f>
        <v>0</v>
      </c>
      <c r="U135" s="201">
        <v>0</v>
      </c>
      <c r="V135" s="201">
        <f>U135*H135</f>
        <v>0</v>
      </c>
      <c r="W135" s="201">
        <v>0</v>
      </c>
      <c r="X135" s="202">
        <f>W135*H135</f>
        <v>0</v>
      </c>
      <c r="Y135" s="35"/>
      <c r="Z135" s="35"/>
      <c r="AA135" s="35"/>
      <c r="AB135" s="35"/>
      <c r="AC135" s="35"/>
      <c r="AD135" s="35"/>
      <c r="AE135" s="35"/>
      <c r="AR135" s="203" t="s">
        <v>133</v>
      </c>
      <c r="AT135" s="203" t="s">
        <v>128</v>
      </c>
      <c r="AU135" s="203" t="s">
        <v>87</v>
      </c>
      <c r="AY135" s="14" t="s">
        <v>134</v>
      </c>
      <c r="BE135" s="204">
        <f>IF(O135="základní",K135,0)</f>
        <v>0</v>
      </c>
      <c r="BF135" s="204">
        <f>IF(O135="snížená",K135,0)</f>
        <v>0</v>
      </c>
      <c r="BG135" s="204">
        <f>IF(O135="zákl. přenesená",K135,0)</f>
        <v>0</v>
      </c>
      <c r="BH135" s="204">
        <f>IF(O135="sníž. přenesená",K135,0)</f>
        <v>0</v>
      </c>
      <c r="BI135" s="204">
        <f>IF(O135="nulová",K135,0)</f>
        <v>0</v>
      </c>
      <c r="BJ135" s="14" t="s">
        <v>87</v>
      </c>
      <c r="BK135" s="204">
        <f>ROUND(P135*H135,2)</f>
        <v>0</v>
      </c>
      <c r="BL135" s="14" t="s">
        <v>135</v>
      </c>
      <c r="BM135" s="203" t="s">
        <v>916</v>
      </c>
    </row>
    <row r="136" s="2" customFormat="1" ht="49.05" customHeight="1">
      <c r="A136" s="35"/>
      <c r="B136" s="36"/>
      <c r="C136" s="189" t="s">
        <v>193</v>
      </c>
      <c r="D136" s="189" t="s">
        <v>128</v>
      </c>
      <c r="E136" s="190" t="s">
        <v>917</v>
      </c>
      <c r="F136" s="191" t="s">
        <v>918</v>
      </c>
      <c r="G136" s="192" t="s">
        <v>131</v>
      </c>
      <c r="H136" s="193">
        <v>3</v>
      </c>
      <c r="I136" s="194"/>
      <c r="J136" s="195"/>
      <c r="K136" s="196">
        <f>ROUND(P136*H136,2)</f>
        <v>0</v>
      </c>
      <c r="L136" s="191" t="s">
        <v>892</v>
      </c>
      <c r="M136" s="197"/>
      <c r="N136" s="198" t="s">
        <v>1</v>
      </c>
      <c r="O136" s="199" t="s">
        <v>42</v>
      </c>
      <c r="P136" s="200">
        <f>I136+J136</f>
        <v>0</v>
      </c>
      <c r="Q136" s="200">
        <f>ROUND(I136*H136,2)</f>
        <v>0</v>
      </c>
      <c r="R136" s="200">
        <f>ROUND(J136*H136,2)</f>
        <v>0</v>
      </c>
      <c r="S136" s="88"/>
      <c r="T136" s="201">
        <f>S136*H136</f>
        <v>0</v>
      </c>
      <c r="U136" s="201">
        <v>0</v>
      </c>
      <c r="V136" s="201">
        <f>U136*H136</f>
        <v>0</v>
      </c>
      <c r="W136" s="201">
        <v>0</v>
      </c>
      <c r="X136" s="202">
        <f>W136*H136</f>
        <v>0</v>
      </c>
      <c r="Y136" s="35"/>
      <c r="Z136" s="35"/>
      <c r="AA136" s="35"/>
      <c r="AB136" s="35"/>
      <c r="AC136" s="35"/>
      <c r="AD136" s="35"/>
      <c r="AE136" s="35"/>
      <c r="AR136" s="203" t="s">
        <v>133</v>
      </c>
      <c r="AT136" s="203" t="s">
        <v>128</v>
      </c>
      <c r="AU136" s="203" t="s">
        <v>87</v>
      </c>
      <c r="AY136" s="14" t="s">
        <v>134</v>
      </c>
      <c r="BE136" s="204">
        <f>IF(O136="základní",K136,0)</f>
        <v>0</v>
      </c>
      <c r="BF136" s="204">
        <f>IF(O136="snížená",K136,0)</f>
        <v>0</v>
      </c>
      <c r="BG136" s="204">
        <f>IF(O136="zákl. přenesená",K136,0)</f>
        <v>0</v>
      </c>
      <c r="BH136" s="204">
        <f>IF(O136="sníž. přenesená",K136,0)</f>
        <v>0</v>
      </c>
      <c r="BI136" s="204">
        <f>IF(O136="nulová",K136,0)</f>
        <v>0</v>
      </c>
      <c r="BJ136" s="14" t="s">
        <v>87</v>
      </c>
      <c r="BK136" s="204">
        <f>ROUND(P136*H136,2)</f>
        <v>0</v>
      </c>
      <c r="BL136" s="14" t="s">
        <v>135</v>
      </c>
      <c r="BM136" s="203" t="s">
        <v>919</v>
      </c>
    </row>
    <row r="137" s="2" customFormat="1" ht="49.05" customHeight="1">
      <c r="A137" s="35"/>
      <c r="B137" s="36"/>
      <c r="C137" s="189" t="s">
        <v>9</v>
      </c>
      <c r="D137" s="189" t="s">
        <v>128</v>
      </c>
      <c r="E137" s="190" t="s">
        <v>920</v>
      </c>
      <c r="F137" s="191" t="s">
        <v>921</v>
      </c>
      <c r="G137" s="192" t="s">
        <v>131</v>
      </c>
      <c r="H137" s="193">
        <v>3</v>
      </c>
      <c r="I137" s="194"/>
      <c r="J137" s="195"/>
      <c r="K137" s="196">
        <f>ROUND(P137*H137,2)</f>
        <v>0</v>
      </c>
      <c r="L137" s="191" t="s">
        <v>892</v>
      </c>
      <c r="M137" s="197"/>
      <c r="N137" s="198" t="s">
        <v>1</v>
      </c>
      <c r="O137" s="199" t="s">
        <v>42</v>
      </c>
      <c r="P137" s="200">
        <f>I137+J137</f>
        <v>0</v>
      </c>
      <c r="Q137" s="200">
        <f>ROUND(I137*H137,2)</f>
        <v>0</v>
      </c>
      <c r="R137" s="200">
        <f>ROUND(J137*H137,2)</f>
        <v>0</v>
      </c>
      <c r="S137" s="88"/>
      <c r="T137" s="201">
        <f>S137*H137</f>
        <v>0</v>
      </c>
      <c r="U137" s="201">
        <v>0</v>
      </c>
      <c r="V137" s="201">
        <f>U137*H137</f>
        <v>0</v>
      </c>
      <c r="W137" s="201">
        <v>0</v>
      </c>
      <c r="X137" s="202">
        <f>W137*H137</f>
        <v>0</v>
      </c>
      <c r="Y137" s="35"/>
      <c r="Z137" s="35"/>
      <c r="AA137" s="35"/>
      <c r="AB137" s="35"/>
      <c r="AC137" s="35"/>
      <c r="AD137" s="35"/>
      <c r="AE137" s="35"/>
      <c r="AR137" s="203" t="s">
        <v>133</v>
      </c>
      <c r="AT137" s="203" t="s">
        <v>128</v>
      </c>
      <c r="AU137" s="203" t="s">
        <v>87</v>
      </c>
      <c r="AY137" s="14" t="s">
        <v>134</v>
      </c>
      <c r="BE137" s="204">
        <f>IF(O137="základní",K137,0)</f>
        <v>0</v>
      </c>
      <c r="BF137" s="204">
        <f>IF(O137="snížená",K137,0)</f>
        <v>0</v>
      </c>
      <c r="BG137" s="204">
        <f>IF(O137="zákl. přenesená",K137,0)</f>
        <v>0</v>
      </c>
      <c r="BH137" s="204">
        <f>IF(O137="sníž. přenesená",K137,0)</f>
        <v>0</v>
      </c>
      <c r="BI137" s="204">
        <f>IF(O137="nulová",K137,0)</f>
        <v>0</v>
      </c>
      <c r="BJ137" s="14" t="s">
        <v>87</v>
      </c>
      <c r="BK137" s="204">
        <f>ROUND(P137*H137,2)</f>
        <v>0</v>
      </c>
      <c r="BL137" s="14" t="s">
        <v>135</v>
      </c>
      <c r="BM137" s="203" t="s">
        <v>922</v>
      </c>
    </row>
    <row r="138" s="2" customFormat="1" ht="49.05" customHeight="1">
      <c r="A138" s="35"/>
      <c r="B138" s="36"/>
      <c r="C138" s="189" t="s">
        <v>200</v>
      </c>
      <c r="D138" s="189" t="s">
        <v>128</v>
      </c>
      <c r="E138" s="190" t="s">
        <v>923</v>
      </c>
      <c r="F138" s="191" t="s">
        <v>924</v>
      </c>
      <c r="G138" s="192" t="s">
        <v>131</v>
      </c>
      <c r="H138" s="193">
        <v>3</v>
      </c>
      <c r="I138" s="194"/>
      <c r="J138" s="195"/>
      <c r="K138" s="196">
        <f>ROUND(P138*H138,2)</f>
        <v>0</v>
      </c>
      <c r="L138" s="191" t="s">
        <v>892</v>
      </c>
      <c r="M138" s="197"/>
      <c r="N138" s="198" t="s">
        <v>1</v>
      </c>
      <c r="O138" s="199" t="s">
        <v>42</v>
      </c>
      <c r="P138" s="200">
        <f>I138+J138</f>
        <v>0</v>
      </c>
      <c r="Q138" s="200">
        <f>ROUND(I138*H138,2)</f>
        <v>0</v>
      </c>
      <c r="R138" s="200">
        <f>ROUND(J138*H138,2)</f>
        <v>0</v>
      </c>
      <c r="S138" s="88"/>
      <c r="T138" s="201">
        <f>S138*H138</f>
        <v>0</v>
      </c>
      <c r="U138" s="201">
        <v>0</v>
      </c>
      <c r="V138" s="201">
        <f>U138*H138</f>
        <v>0</v>
      </c>
      <c r="W138" s="201">
        <v>0</v>
      </c>
      <c r="X138" s="202">
        <f>W138*H138</f>
        <v>0</v>
      </c>
      <c r="Y138" s="35"/>
      <c r="Z138" s="35"/>
      <c r="AA138" s="35"/>
      <c r="AB138" s="35"/>
      <c r="AC138" s="35"/>
      <c r="AD138" s="35"/>
      <c r="AE138" s="35"/>
      <c r="AR138" s="203" t="s">
        <v>133</v>
      </c>
      <c r="AT138" s="203" t="s">
        <v>128</v>
      </c>
      <c r="AU138" s="203" t="s">
        <v>87</v>
      </c>
      <c r="AY138" s="14" t="s">
        <v>134</v>
      </c>
      <c r="BE138" s="204">
        <f>IF(O138="základní",K138,0)</f>
        <v>0</v>
      </c>
      <c r="BF138" s="204">
        <f>IF(O138="snížená",K138,0)</f>
        <v>0</v>
      </c>
      <c r="BG138" s="204">
        <f>IF(O138="zákl. přenesená",K138,0)</f>
        <v>0</v>
      </c>
      <c r="BH138" s="204">
        <f>IF(O138="sníž. přenesená",K138,0)</f>
        <v>0</v>
      </c>
      <c r="BI138" s="204">
        <f>IF(O138="nulová",K138,0)</f>
        <v>0</v>
      </c>
      <c r="BJ138" s="14" t="s">
        <v>87</v>
      </c>
      <c r="BK138" s="204">
        <f>ROUND(P138*H138,2)</f>
        <v>0</v>
      </c>
      <c r="BL138" s="14" t="s">
        <v>135</v>
      </c>
      <c r="BM138" s="203" t="s">
        <v>925</v>
      </c>
    </row>
    <row r="139" s="2" customFormat="1" ht="49.05" customHeight="1">
      <c r="A139" s="35"/>
      <c r="B139" s="36"/>
      <c r="C139" s="189" t="s">
        <v>204</v>
      </c>
      <c r="D139" s="189" t="s">
        <v>128</v>
      </c>
      <c r="E139" s="190" t="s">
        <v>926</v>
      </c>
      <c r="F139" s="191" t="s">
        <v>927</v>
      </c>
      <c r="G139" s="192" t="s">
        <v>131</v>
      </c>
      <c r="H139" s="193">
        <v>3</v>
      </c>
      <c r="I139" s="194"/>
      <c r="J139" s="195"/>
      <c r="K139" s="196">
        <f>ROUND(P139*H139,2)</f>
        <v>0</v>
      </c>
      <c r="L139" s="191" t="s">
        <v>892</v>
      </c>
      <c r="M139" s="197"/>
      <c r="N139" s="198" t="s">
        <v>1</v>
      </c>
      <c r="O139" s="199" t="s">
        <v>42</v>
      </c>
      <c r="P139" s="200">
        <f>I139+J139</f>
        <v>0</v>
      </c>
      <c r="Q139" s="200">
        <f>ROUND(I139*H139,2)</f>
        <v>0</v>
      </c>
      <c r="R139" s="200">
        <f>ROUND(J139*H139,2)</f>
        <v>0</v>
      </c>
      <c r="S139" s="88"/>
      <c r="T139" s="201">
        <f>S139*H139</f>
        <v>0</v>
      </c>
      <c r="U139" s="201">
        <v>0</v>
      </c>
      <c r="V139" s="201">
        <f>U139*H139</f>
        <v>0</v>
      </c>
      <c r="W139" s="201">
        <v>0</v>
      </c>
      <c r="X139" s="202">
        <f>W139*H139</f>
        <v>0</v>
      </c>
      <c r="Y139" s="35"/>
      <c r="Z139" s="35"/>
      <c r="AA139" s="35"/>
      <c r="AB139" s="35"/>
      <c r="AC139" s="35"/>
      <c r="AD139" s="35"/>
      <c r="AE139" s="35"/>
      <c r="AR139" s="203" t="s">
        <v>133</v>
      </c>
      <c r="AT139" s="203" t="s">
        <v>128</v>
      </c>
      <c r="AU139" s="203" t="s">
        <v>87</v>
      </c>
      <c r="AY139" s="14" t="s">
        <v>134</v>
      </c>
      <c r="BE139" s="204">
        <f>IF(O139="základní",K139,0)</f>
        <v>0</v>
      </c>
      <c r="BF139" s="204">
        <f>IF(O139="snížená",K139,0)</f>
        <v>0</v>
      </c>
      <c r="BG139" s="204">
        <f>IF(O139="zákl. přenesená",K139,0)</f>
        <v>0</v>
      </c>
      <c r="BH139" s="204">
        <f>IF(O139="sníž. přenesená",K139,0)</f>
        <v>0</v>
      </c>
      <c r="BI139" s="204">
        <f>IF(O139="nulová",K139,0)</f>
        <v>0</v>
      </c>
      <c r="BJ139" s="14" t="s">
        <v>87</v>
      </c>
      <c r="BK139" s="204">
        <f>ROUND(P139*H139,2)</f>
        <v>0</v>
      </c>
      <c r="BL139" s="14" t="s">
        <v>135</v>
      </c>
      <c r="BM139" s="203" t="s">
        <v>928</v>
      </c>
    </row>
    <row r="140" s="2" customFormat="1" ht="49.05" customHeight="1">
      <c r="A140" s="35"/>
      <c r="B140" s="36"/>
      <c r="C140" s="189" t="s">
        <v>208</v>
      </c>
      <c r="D140" s="189" t="s">
        <v>128</v>
      </c>
      <c r="E140" s="190" t="s">
        <v>929</v>
      </c>
      <c r="F140" s="191" t="s">
        <v>930</v>
      </c>
      <c r="G140" s="192" t="s">
        <v>131</v>
      </c>
      <c r="H140" s="193">
        <v>3</v>
      </c>
      <c r="I140" s="194"/>
      <c r="J140" s="195"/>
      <c r="K140" s="196">
        <f>ROUND(P140*H140,2)</f>
        <v>0</v>
      </c>
      <c r="L140" s="191" t="s">
        <v>892</v>
      </c>
      <c r="M140" s="197"/>
      <c r="N140" s="198" t="s">
        <v>1</v>
      </c>
      <c r="O140" s="199" t="s">
        <v>42</v>
      </c>
      <c r="P140" s="200">
        <f>I140+J140</f>
        <v>0</v>
      </c>
      <c r="Q140" s="200">
        <f>ROUND(I140*H140,2)</f>
        <v>0</v>
      </c>
      <c r="R140" s="200">
        <f>ROUND(J140*H140,2)</f>
        <v>0</v>
      </c>
      <c r="S140" s="88"/>
      <c r="T140" s="201">
        <f>S140*H140</f>
        <v>0</v>
      </c>
      <c r="U140" s="201">
        <v>0</v>
      </c>
      <c r="V140" s="201">
        <f>U140*H140</f>
        <v>0</v>
      </c>
      <c r="W140" s="201">
        <v>0</v>
      </c>
      <c r="X140" s="202">
        <f>W140*H140</f>
        <v>0</v>
      </c>
      <c r="Y140" s="35"/>
      <c r="Z140" s="35"/>
      <c r="AA140" s="35"/>
      <c r="AB140" s="35"/>
      <c r="AC140" s="35"/>
      <c r="AD140" s="35"/>
      <c r="AE140" s="35"/>
      <c r="AR140" s="203" t="s">
        <v>133</v>
      </c>
      <c r="AT140" s="203" t="s">
        <v>128</v>
      </c>
      <c r="AU140" s="203" t="s">
        <v>87</v>
      </c>
      <c r="AY140" s="14" t="s">
        <v>134</v>
      </c>
      <c r="BE140" s="204">
        <f>IF(O140="základní",K140,0)</f>
        <v>0</v>
      </c>
      <c r="BF140" s="204">
        <f>IF(O140="snížená",K140,0)</f>
        <v>0</v>
      </c>
      <c r="BG140" s="204">
        <f>IF(O140="zákl. přenesená",K140,0)</f>
        <v>0</v>
      </c>
      <c r="BH140" s="204">
        <f>IF(O140="sníž. přenesená",K140,0)</f>
        <v>0</v>
      </c>
      <c r="BI140" s="204">
        <f>IF(O140="nulová",K140,0)</f>
        <v>0</v>
      </c>
      <c r="BJ140" s="14" t="s">
        <v>87</v>
      </c>
      <c r="BK140" s="204">
        <f>ROUND(P140*H140,2)</f>
        <v>0</v>
      </c>
      <c r="BL140" s="14" t="s">
        <v>135</v>
      </c>
      <c r="BM140" s="203" t="s">
        <v>931</v>
      </c>
    </row>
    <row r="141" s="2" customFormat="1" ht="49.05" customHeight="1">
      <c r="A141" s="35"/>
      <c r="B141" s="36"/>
      <c r="C141" s="189" t="s">
        <v>213</v>
      </c>
      <c r="D141" s="189" t="s">
        <v>128</v>
      </c>
      <c r="E141" s="190" t="s">
        <v>932</v>
      </c>
      <c r="F141" s="191" t="s">
        <v>933</v>
      </c>
      <c r="G141" s="192" t="s">
        <v>131</v>
      </c>
      <c r="H141" s="193">
        <v>3</v>
      </c>
      <c r="I141" s="194"/>
      <c r="J141" s="195"/>
      <c r="K141" s="196">
        <f>ROUND(P141*H141,2)</f>
        <v>0</v>
      </c>
      <c r="L141" s="191" t="s">
        <v>892</v>
      </c>
      <c r="M141" s="197"/>
      <c r="N141" s="198" t="s">
        <v>1</v>
      </c>
      <c r="O141" s="199" t="s">
        <v>42</v>
      </c>
      <c r="P141" s="200">
        <f>I141+J141</f>
        <v>0</v>
      </c>
      <c r="Q141" s="200">
        <f>ROUND(I141*H141,2)</f>
        <v>0</v>
      </c>
      <c r="R141" s="200">
        <f>ROUND(J141*H141,2)</f>
        <v>0</v>
      </c>
      <c r="S141" s="88"/>
      <c r="T141" s="201">
        <f>S141*H141</f>
        <v>0</v>
      </c>
      <c r="U141" s="201">
        <v>0</v>
      </c>
      <c r="V141" s="201">
        <f>U141*H141</f>
        <v>0</v>
      </c>
      <c r="W141" s="201">
        <v>0</v>
      </c>
      <c r="X141" s="202">
        <f>W141*H141</f>
        <v>0</v>
      </c>
      <c r="Y141" s="35"/>
      <c r="Z141" s="35"/>
      <c r="AA141" s="35"/>
      <c r="AB141" s="35"/>
      <c r="AC141" s="35"/>
      <c r="AD141" s="35"/>
      <c r="AE141" s="35"/>
      <c r="AR141" s="203" t="s">
        <v>133</v>
      </c>
      <c r="AT141" s="203" t="s">
        <v>128</v>
      </c>
      <c r="AU141" s="203" t="s">
        <v>87</v>
      </c>
      <c r="AY141" s="14" t="s">
        <v>134</v>
      </c>
      <c r="BE141" s="204">
        <f>IF(O141="základní",K141,0)</f>
        <v>0</v>
      </c>
      <c r="BF141" s="204">
        <f>IF(O141="snížená",K141,0)</f>
        <v>0</v>
      </c>
      <c r="BG141" s="204">
        <f>IF(O141="zákl. přenesená",K141,0)</f>
        <v>0</v>
      </c>
      <c r="BH141" s="204">
        <f>IF(O141="sníž. přenesená",K141,0)</f>
        <v>0</v>
      </c>
      <c r="BI141" s="204">
        <f>IF(O141="nulová",K141,0)</f>
        <v>0</v>
      </c>
      <c r="BJ141" s="14" t="s">
        <v>87</v>
      </c>
      <c r="BK141" s="204">
        <f>ROUND(P141*H141,2)</f>
        <v>0</v>
      </c>
      <c r="BL141" s="14" t="s">
        <v>135</v>
      </c>
      <c r="BM141" s="203" t="s">
        <v>934</v>
      </c>
    </row>
    <row r="142" s="2" customFormat="1" ht="49.05" customHeight="1">
      <c r="A142" s="35"/>
      <c r="B142" s="36"/>
      <c r="C142" s="189" t="s">
        <v>217</v>
      </c>
      <c r="D142" s="189" t="s">
        <v>128</v>
      </c>
      <c r="E142" s="190" t="s">
        <v>935</v>
      </c>
      <c r="F142" s="191" t="s">
        <v>936</v>
      </c>
      <c r="G142" s="192" t="s">
        <v>131</v>
      </c>
      <c r="H142" s="193">
        <v>3</v>
      </c>
      <c r="I142" s="194"/>
      <c r="J142" s="195"/>
      <c r="K142" s="196">
        <f>ROUND(P142*H142,2)</f>
        <v>0</v>
      </c>
      <c r="L142" s="191" t="s">
        <v>892</v>
      </c>
      <c r="M142" s="197"/>
      <c r="N142" s="198" t="s">
        <v>1</v>
      </c>
      <c r="O142" s="199" t="s">
        <v>42</v>
      </c>
      <c r="P142" s="200">
        <f>I142+J142</f>
        <v>0</v>
      </c>
      <c r="Q142" s="200">
        <f>ROUND(I142*H142,2)</f>
        <v>0</v>
      </c>
      <c r="R142" s="200">
        <f>ROUND(J142*H142,2)</f>
        <v>0</v>
      </c>
      <c r="S142" s="88"/>
      <c r="T142" s="201">
        <f>S142*H142</f>
        <v>0</v>
      </c>
      <c r="U142" s="201">
        <v>0</v>
      </c>
      <c r="V142" s="201">
        <f>U142*H142</f>
        <v>0</v>
      </c>
      <c r="W142" s="201">
        <v>0</v>
      </c>
      <c r="X142" s="202">
        <f>W142*H142</f>
        <v>0</v>
      </c>
      <c r="Y142" s="35"/>
      <c r="Z142" s="35"/>
      <c r="AA142" s="35"/>
      <c r="AB142" s="35"/>
      <c r="AC142" s="35"/>
      <c r="AD142" s="35"/>
      <c r="AE142" s="35"/>
      <c r="AR142" s="203" t="s">
        <v>133</v>
      </c>
      <c r="AT142" s="203" t="s">
        <v>128</v>
      </c>
      <c r="AU142" s="203" t="s">
        <v>87</v>
      </c>
      <c r="AY142" s="14" t="s">
        <v>134</v>
      </c>
      <c r="BE142" s="204">
        <f>IF(O142="základní",K142,0)</f>
        <v>0</v>
      </c>
      <c r="BF142" s="204">
        <f>IF(O142="snížená",K142,0)</f>
        <v>0</v>
      </c>
      <c r="BG142" s="204">
        <f>IF(O142="zákl. přenesená",K142,0)</f>
        <v>0</v>
      </c>
      <c r="BH142" s="204">
        <f>IF(O142="sníž. přenesená",K142,0)</f>
        <v>0</v>
      </c>
      <c r="BI142" s="204">
        <f>IF(O142="nulová",K142,0)</f>
        <v>0</v>
      </c>
      <c r="BJ142" s="14" t="s">
        <v>87</v>
      </c>
      <c r="BK142" s="204">
        <f>ROUND(P142*H142,2)</f>
        <v>0</v>
      </c>
      <c r="BL142" s="14" t="s">
        <v>135</v>
      </c>
      <c r="BM142" s="203" t="s">
        <v>937</v>
      </c>
    </row>
    <row r="143" s="2" customFormat="1" ht="49.05" customHeight="1">
      <c r="A143" s="35"/>
      <c r="B143" s="36"/>
      <c r="C143" s="189" t="s">
        <v>8</v>
      </c>
      <c r="D143" s="189" t="s">
        <v>128</v>
      </c>
      <c r="E143" s="190" t="s">
        <v>938</v>
      </c>
      <c r="F143" s="191" t="s">
        <v>939</v>
      </c>
      <c r="G143" s="192" t="s">
        <v>131</v>
      </c>
      <c r="H143" s="193">
        <v>3</v>
      </c>
      <c r="I143" s="194"/>
      <c r="J143" s="195"/>
      <c r="K143" s="196">
        <f>ROUND(P143*H143,2)</f>
        <v>0</v>
      </c>
      <c r="L143" s="191" t="s">
        <v>892</v>
      </c>
      <c r="M143" s="197"/>
      <c r="N143" s="198" t="s">
        <v>1</v>
      </c>
      <c r="O143" s="199" t="s">
        <v>42</v>
      </c>
      <c r="P143" s="200">
        <f>I143+J143</f>
        <v>0</v>
      </c>
      <c r="Q143" s="200">
        <f>ROUND(I143*H143,2)</f>
        <v>0</v>
      </c>
      <c r="R143" s="200">
        <f>ROUND(J143*H143,2)</f>
        <v>0</v>
      </c>
      <c r="S143" s="88"/>
      <c r="T143" s="201">
        <f>S143*H143</f>
        <v>0</v>
      </c>
      <c r="U143" s="201">
        <v>0</v>
      </c>
      <c r="V143" s="201">
        <f>U143*H143</f>
        <v>0</v>
      </c>
      <c r="W143" s="201">
        <v>0</v>
      </c>
      <c r="X143" s="202">
        <f>W143*H143</f>
        <v>0</v>
      </c>
      <c r="Y143" s="35"/>
      <c r="Z143" s="35"/>
      <c r="AA143" s="35"/>
      <c r="AB143" s="35"/>
      <c r="AC143" s="35"/>
      <c r="AD143" s="35"/>
      <c r="AE143" s="35"/>
      <c r="AR143" s="203" t="s">
        <v>133</v>
      </c>
      <c r="AT143" s="203" t="s">
        <v>128</v>
      </c>
      <c r="AU143" s="203" t="s">
        <v>87</v>
      </c>
      <c r="AY143" s="14" t="s">
        <v>134</v>
      </c>
      <c r="BE143" s="204">
        <f>IF(O143="základní",K143,0)</f>
        <v>0</v>
      </c>
      <c r="BF143" s="204">
        <f>IF(O143="snížená",K143,0)</f>
        <v>0</v>
      </c>
      <c r="BG143" s="204">
        <f>IF(O143="zákl. přenesená",K143,0)</f>
        <v>0</v>
      </c>
      <c r="BH143" s="204">
        <f>IF(O143="sníž. přenesená",K143,0)</f>
        <v>0</v>
      </c>
      <c r="BI143" s="204">
        <f>IF(O143="nulová",K143,0)</f>
        <v>0</v>
      </c>
      <c r="BJ143" s="14" t="s">
        <v>87</v>
      </c>
      <c r="BK143" s="204">
        <f>ROUND(P143*H143,2)</f>
        <v>0</v>
      </c>
      <c r="BL143" s="14" t="s">
        <v>135</v>
      </c>
      <c r="BM143" s="203" t="s">
        <v>940</v>
      </c>
    </row>
    <row r="144" s="2" customFormat="1" ht="49.05" customHeight="1">
      <c r="A144" s="35"/>
      <c r="B144" s="36"/>
      <c r="C144" s="189" t="s">
        <v>224</v>
      </c>
      <c r="D144" s="189" t="s">
        <v>128</v>
      </c>
      <c r="E144" s="190" t="s">
        <v>941</v>
      </c>
      <c r="F144" s="191" t="s">
        <v>942</v>
      </c>
      <c r="G144" s="192" t="s">
        <v>131</v>
      </c>
      <c r="H144" s="193">
        <v>3</v>
      </c>
      <c r="I144" s="194"/>
      <c r="J144" s="195"/>
      <c r="K144" s="196">
        <f>ROUND(P144*H144,2)</f>
        <v>0</v>
      </c>
      <c r="L144" s="191" t="s">
        <v>892</v>
      </c>
      <c r="M144" s="197"/>
      <c r="N144" s="198" t="s">
        <v>1</v>
      </c>
      <c r="O144" s="199" t="s">
        <v>42</v>
      </c>
      <c r="P144" s="200">
        <f>I144+J144</f>
        <v>0</v>
      </c>
      <c r="Q144" s="200">
        <f>ROUND(I144*H144,2)</f>
        <v>0</v>
      </c>
      <c r="R144" s="200">
        <f>ROUND(J144*H144,2)</f>
        <v>0</v>
      </c>
      <c r="S144" s="88"/>
      <c r="T144" s="201">
        <f>S144*H144</f>
        <v>0</v>
      </c>
      <c r="U144" s="201">
        <v>0</v>
      </c>
      <c r="V144" s="201">
        <f>U144*H144</f>
        <v>0</v>
      </c>
      <c r="W144" s="201">
        <v>0</v>
      </c>
      <c r="X144" s="202">
        <f>W144*H144</f>
        <v>0</v>
      </c>
      <c r="Y144" s="35"/>
      <c r="Z144" s="35"/>
      <c r="AA144" s="35"/>
      <c r="AB144" s="35"/>
      <c r="AC144" s="35"/>
      <c r="AD144" s="35"/>
      <c r="AE144" s="35"/>
      <c r="AR144" s="203" t="s">
        <v>133</v>
      </c>
      <c r="AT144" s="203" t="s">
        <v>128</v>
      </c>
      <c r="AU144" s="203" t="s">
        <v>87</v>
      </c>
      <c r="AY144" s="14" t="s">
        <v>134</v>
      </c>
      <c r="BE144" s="204">
        <f>IF(O144="základní",K144,0)</f>
        <v>0</v>
      </c>
      <c r="BF144" s="204">
        <f>IF(O144="snížená",K144,0)</f>
        <v>0</v>
      </c>
      <c r="BG144" s="204">
        <f>IF(O144="zákl. přenesená",K144,0)</f>
        <v>0</v>
      </c>
      <c r="BH144" s="204">
        <f>IF(O144="sníž. přenesená",K144,0)</f>
        <v>0</v>
      </c>
      <c r="BI144" s="204">
        <f>IF(O144="nulová",K144,0)</f>
        <v>0</v>
      </c>
      <c r="BJ144" s="14" t="s">
        <v>87</v>
      </c>
      <c r="BK144" s="204">
        <f>ROUND(P144*H144,2)</f>
        <v>0</v>
      </c>
      <c r="BL144" s="14" t="s">
        <v>135</v>
      </c>
      <c r="BM144" s="203" t="s">
        <v>943</v>
      </c>
    </row>
    <row r="145" s="2" customFormat="1" ht="49.05" customHeight="1">
      <c r="A145" s="35"/>
      <c r="B145" s="36"/>
      <c r="C145" s="189" t="s">
        <v>228</v>
      </c>
      <c r="D145" s="189" t="s">
        <v>128</v>
      </c>
      <c r="E145" s="190" t="s">
        <v>944</v>
      </c>
      <c r="F145" s="191" t="s">
        <v>945</v>
      </c>
      <c r="G145" s="192" t="s">
        <v>131</v>
      </c>
      <c r="H145" s="193">
        <v>3</v>
      </c>
      <c r="I145" s="194"/>
      <c r="J145" s="195"/>
      <c r="K145" s="196">
        <f>ROUND(P145*H145,2)</f>
        <v>0</v>
      </c>
      <c r="L145" s="191" t="s">
        <v>892</v>
      </c>
      <c r="M145" s="197"/>
      <c r="N145" s="198" t="s">
        <v>1</v>
      </c>
      <c r="O145" s="199" t="s">
        <v>42</v>
      </c>
      <c r="P145" s="200">
        <f>I145+J145</f>
        <v>0</v>
      </c>
      <c r="Q145" s="200">
        <f>ROUND(I145*H145,2)</f>
        <v>0</v>
      </c>
      <c r="R145" s="200">
        <f>ROUND(J145*H145,2)</f>
        <v>0</v>
      </c>
      <c r="S145" s="88"/>
      <c r="T145" s="201">
        <f>S145*H145</f>
        <v>0</v>
      </c>
      <c r="U145" s="201">
        <v>0</v>
      </c>
      <c r="V145" s="201">
        <f>U145*H145</f>
        <v>0</v>
      </c>
      <c r="W145" s="201">
        <v>0</v>
      </c>
      <c r="X145" s="202">
        <f>W145*H145</f>
        <v>0</v>
      </c>
      <c r="Y145" s="35"/>
      <c r="Z145" s="35"/>
      <c r="AA145" s="35"/>
      <c r="AB145" s="35"/>
      <c r="AC145" s="35"/>
      <c r="AD145" s="35"/>
      <c r="AE145" s="35"/>
      <c r="AR145" s="203" t="s">
        <v>133</v>
      </c>
      <c r="AT145" s="203" t="s">
        <v>128</v>
      </c>
      <c r="AU145" s="203" t="s">
        <v>87</v>
      </c>
      <c r="AY145" s="14" t="s">
        <v>134</v>
      </c>
      <c r="BE145" s="204">
        <f>IF(O145="základní",K145,0)</f>
        <v>0</v>
      </c>
      <c r="BF145" s="204">
        <f>IF(O145="snížená",K145,0)</f>
        <v>0</v>
      </c>
      <c r="BG145" s="204">
        <f>IF(O145="zákl. přenesená",K145,0)</f>
        <v>0</v>
      </c>
      <c r="BH145" s="204">
        <f>IF(O145="sníž. přenesená",K145,0)</f>
        <v>0</v>
      </c>
      <c r="BI145" s="204">
        <f>IF(O145="nulová",K145,0)</f>
        <v>0</v>
      </c>
      <c r="BJ145" s="14" t="s">
        <v>87</v>
      </c>
      <c r="BK145" s="204">
        <f>ROUND(P145*H145,2)</f>
        <v>0</v>
      </c>
      <c r="BL145" s="14" t="s">
        <v>135</v>
      </c>
      <c r="BM145" s="203" t="s">
        <v>946</v>
      </c>
    </row>
    <row r="146" s="2" customFormat="1" ht="49.05" customHeight="1">
      <c r="A146" s="35"/>
      <c r="B146" s="36"/>
      <c r="C146" s="189" t="s">
        <v>232</v>
      </c>
      <c r="D146" s="189" t="s">
        <v>128</v>
      </c>
      <c r="E146" s="190" t="s">
        <v>947</v>
      </c>
      <c r="F146" s="191" t="s">
        <v>948</v>
      </c>
      <c r="G146" s="192" t="s">
        <v>131</v>
      </c>
      <c r="H146" s="193">
        <v>3</v>
      </c>
      <c r="I146" s="194"/>
      <c r="J146" s="195"/>
      <c r="K146" s="196">
        <f>ROUND(P146*H146,2)</f>
        <v>0</v>
      </c>
      <c r="L146" s="191" t="s">
        <v>892</v>
      </c>
      <c r="M146" s="197"/>
      <c r="N146" s="198" t="s">
        <v>1</v>
      </c>
      <c r="O146" s="199" t="s">
        <v>42</v>
      </c>
      <c r="P146" s="200">
        <f>I146+J146</f>
        <v>0</v>
      </c>
      <c r="Q146" s="200">
        <f>ROUND(I146*H146,2)</f>
        <v>0</v>
      </c>
      <c r="R146" s="200">
        <f>ROUND(J146*H146,2)</f>
        <v>0</v>
      </c>
      <c r="S146" s="88"/>
      <c r="T146" s="201">
        <f>S146*H146</f>
        <v>0</v>
      </c>
      <c r="U146" s="201">
        <v>0</v>
      </c>
      <c r="V146" s="201">
        <f>U146*H146</f>
        <v>0</v>
      </c>
      <c r="W146" s="201">
        <v>0</v>
      </c>
      <c r="X146" s="202">
        <f>W146*H146</f>
        <v>0</v>
      </c>
      <c r="Y146" s="35"/>
      <c r="Z146" s="35"/>
      <c r="AA146" s="35"/>
      <c r="AB146" s="35"/>
      <c r="AC146" s="35"/>
      <c r="AD146" s="35"/>
      <c r="AE146" s="35"/>
      <c r="AR146" s="203" t="s">
        <v>133</v>
      </c>
      <c r="AT146" s="203" t="s">
        <v>128</v>
      </c>
      <c r="AU146" s="203" t="s">
        <v>87</v>
      </c>
      <c r="AY146" s="14" t="s">
        <v>134</v>
      </c>
      <c r="BE146" s="204">
        <f>IF(O146="základní",K146,0)</f>
        <v>0</v>
      </c>
      <c r="BF146" s="204">
        <f>IF(O146="snížená",K146,0)</f>
        <v>0</v>
      </c>
      <c r="BG146" s="204">
        <f>IF(O146="zákl. přenesená",K146,0)</f>
        <v>0</v>
      </c>
      <c r="BH146" s="204">
        <f>IF(O146="sníž. přenesená",K146,0)</f>
        <v>0</v>
      </c>
      <c r="BI146" s="204">
        <f>IF(O146="nulová",K146,0)</f>
        <v>0</v>
      </c>
      <c r="BJ146" s="14" t="s">
        <v>87</v>
      </c>
      <c r="BK146" s="204">
        <f>ROUND(P146*H146,2)</f>
        <v>0</v>
      </c>
      <c r="BL146" s="14" t="s">
        <v>135</v>
      </c>
      <c r="BM146" s="203" t="s">
        <v>949</v>
      </c>
    </row>
    <row r="147" s="2" customFormat="1" ht="49.05" customHeight="1">
      <c r="A147" s="35"/>
      <c r="B147" s="36"/>
      <c r="C147" s="189" t="s">
        <v>236</v>
      </c>
      <c r="D147" s="189" t="s">
        <v>128</v>
      </c>
      <c r="E147" s="190" t="s">
        <v>950</v>
      </c>
      <c r="F147" s="191" t="s">
        <v>951</v>
      </c>
      <c r="G147" s="192" t="s">
        <v>131</v>
      </c>
      <c r="H147" s="193">
        <v>3</v>
      </c>
      <c r="I147" s="194"/>
      <c r="J147" s="195"/>
      <c r="K147" s="196">
        <f>ROUND(P147*H147,2)</f>
        <v>0</v>
      </c>
      <c r="L147" s="191" t="s">
        <v>892</v>
      </c>
      <c r="M147" s="197"/>
      <c r="N147" s="198" t="s">
        <v>1</v>
      </c>
      <c r="O147" s="199" t="s">
        <v>42</v>
      </c>
      <c r="P147" s="200">
        <f>I147+J147</f>
        <v>0</v>
      </c>
      <c r="Q147" s="200">
        <f>ROUND(I147*H147,2)</f>
        <v>0</v>
      </c>
      <c r="R147" s="200">
        <f>ROUND(J147*H147,2)</f>
        <v>0</v>
      </c>
      <c r="S147" s="88"/>
      <c r="T147" s="201">
        <f>S147*H147</f>
        <v>0</v>
      </c>
      <c r="U147" s="201">
        <v>0</v>
      </c>
      <c r="V147" s="201">
        <f>U147*H147</f>
        <v>0</v>
      </c>
      <c r="W147" s="201">
        <v>0</v>
      </c>
      <c r="X147" s="202">
        <f>W147*H147</f>
        <v>0</v>
      </c>
      <c r="Y147" s="35"/>
      <c r="Z147" s="35"/>
      <c r="AA147" s="35"/>
      <c r="AB147" s="35"/>
      <c r="AC147" s="35"/>
      <c r="AD147" s="35"/>
      <c r="AE147" s="35"/>
      <c r="AR147" s="203" t="s">
        <v>133</v>
      </c>
      <c r="AT147" s="203" t="s">
        <v>128</v>
      </c>
      <c r="AU147" s="203" t="s">
        <v>87</v>
      </c>
      <c r="AY147" s="14" t="s">
        <v>134</v>
      </c>
      <c r="BE147" s="204">
        <f>IF(O147="základní",K147,0)</f>
        <v>0</v>
      </c>
      <c r="BF147" s="204">
        <f>IF(O147="snížená",K147,0)</f>
        <v>0</v>
      </c>
      <c r="BG147" s="204">
        <f>IF(O147="zákl. přenesená",K147,0)</f>
        <v>0</v>
      </c>
      <c r="BH147" s="204">
        <f>IF(O147="sníž. přenesená",K147,0)</f>
        <v>0</v>
      </c>
      <c r="BI147" s="204">
        <f>IF(O147="nulová",K147,0)</f>
        <v>0</v>
      </c>
      <c r="BJ147" s="14" t="s">
        <v>87</v>
      </c>
      <c r="BK147" s="204">
        <f>ROUND(P147*H147,2)</f>
        <v>0</v>
      </c>
      <c r="BL147" s="14" t="s">
        <v>135</v>
      </c>
      <c r="BM147" s="203" t="s">
        <v>952</v>
      </c>
    </row>
    <row r="148" s="2" customFormat="1" ht="49.05" customHeight="1">
      <c r="A148" s="35"/>
      <c r="B148" s="36"/>
      <c r="C148" s="189" t="s">
        <v>241</v>
      </c>
      <c r="D148" s="189" t="s">
        <v>128</v>
      </c>
      <c r="E148" s="190" t="s">
        <v>953</v>
      </c>
      <c r="F148" s="191" t="s">
        <v>954</v>
      </c>
      <c r="G148" s="192" t="s">
        <v>131</v>
      </c>
      <c r="H148" s="193">
        <v>3</v>
      </c>
      <c r="I148" s="194"/>
      <c r="J148" s="195"/>
      <c r="K148" s="196">
        <f>ROUND(P148*H148,2)</f>
        <v>0</v>
      </c>
      <c r="L148" s="191" t="s">
        <v>892</v>
      </c>
      <c r="M148" s="197"/>
      <c r="N148" s="198" t="s">
        <v>1</v>
      </c>
      <c r="O148" s="199" t="s">
        <v>42</v>
      </c>
      <c r="P148" s="200">
        <f>I148+J148</f>
        <v>0</v>
      </c>
      <c r="Q148" s="200">
        <f>ROUND(I148*H148,2)</f>
        <v>0</v>
      </c>
      <c r="R148" s="200">
        <f>ROUND(J148*H148,2)</f>
        <v>0</v>
      </c>
      <c r="S148" s="88"/>
      <c r="T148" s="201">
        <f>S148*H148</f>
        <v>0</v>
      </c>
      <c r="U148" s="201">
        <v>0</v>
      </c>
      <c r="V148" s="201">
        <f>U148*H148</f>
        <v>0</v>
      </c>
      <c r="W148" s="201">
        <v>0</v>
      </c>
      <c r="X148" s="202">
        <f>W148*H148</f>
        <v>0</v>
      </c>
      <c r="Y148" s="35"/>
      <c r="Z148" s="35"/>
      <c r="AA148" s="35"/>
      <c r="AB148" s="35"/>
      <c r="AC148" s="35"/>
      <c r="AD148" s="35"/>
      <c r="AE148" s="35"/>
      <c r="AR148" s="203" t="s">
        <v>133</v>
      </c>
      <c r="AT148" s="203" t="s">
        <v>128</v>
      </c>
      <c r="AU148" s="203" t="s">
        <v>87</v>
      </c>
      <c r="AY148" s="14" t="s">
        <v>134</v>
      </c>
      <c r="BE148" s="204">
        <f>IF(O148="základní",K148,0)</f>
        <v>0</v>
      </c>
      <c r="BF148" s="204">
        <f>IF(O148="snížená",K148,0)</f>
        <v>0</v>
      </c>
      <c r="BG148" s="204">
        <f>IF(O148="zákl. přenesená",K148,0)</f>
        <v>0</v>
      </c>
      <c r="BH148" s="204">
        <f>IF(O148="sníž. přenesená",K148,0)</f>
        <v>0</v>
      </c>
      <c r="BI148" s="204">
        <f>IF(O148="nulová",K148,0)</f>
        <v>0</v>
      </c>
      <c r="BJ148" s="14" t="s">
        <v>87</v>
      </c>
      <c r="BK148" s="204">
        <f>ROUND(P148*H148,2)</f>
        <v>0</v>
      </c>
      <c r="BL148" s="14" t="s">
        <v>135</v>
      </c>
      <c r="BM148" s="203" t="s">
        <v>955</v>
      </c>
    </row>
    <row r="149" s="2" customFormat="1" ht="49.05" customHeight="1">
      <c r="A149" s="35"/>
      <c r="B149" s="36"/>
      <c r="C149" s="189" t="s">
        <v>246</v>
      </c>
      <c r="D149" s="189" t="s">
        <v>128</v>
      </c>
      <c r="E149" s="190" t="s">
        <v>956</v>
      </c>
      <c r="F149" s="191" t="s">
        <v>957</v>
      </c>
      <c r="G149" s="192" t="s">
        <v>131</v>
      </c>
      <c r="H149" s="193">
        <v>3</v>
      </c>
      <c r="I149" s="194"/>
      <c r="J149" s="195"/>
      <c r="K149" s="196">
        <f>ROUND(P149*H149,2)</f>
        <v>0</v>
      </c>
      <c r="L149" s="191" t="s">
        <v>892</v>
      </c>
      <c r="M149" s="197"/>
      <c r="N149" s="198" t="s">
        <v>1</v>
      </c>
      <c r="O149" s="199" t="s">
        <v>42</v>
      </c>
      <c r="P149" s="200">
        <f>I149+J149</f>
        <v>0</v>
      </c>
      <c r="Q149" s="200">
        <f>ROUND(I149*H149,2)</f>
        <v>0</v>
      </c>
      <c r="R149" s="200">
        <f>ROUND(J149*H149,2)</f>
        <v>0</v>
      </c>
      <c r="S149" s="88"/>
      <c r="T149" s="201">
        <f>S149*H149</f>
        <v>0</v>
      </c>
      <c r="U149" s="201">
        <v>0</v>
      </c>
      <c r="V149" s="201">
        <f>U149*H149</f>
        <v>0</v>
      </c>
      <c r="W149" s="201">
        <v>0</v>
      </c>
      <c r="X149" s="202">
        <f>W149*H149</f>
        <v>0</v>
      </c>
      <c r="Y149" s="35"/>
      <c r="Z149" s="35"/>
      <c r="AA149" s="35"/>
      <c r="AB149" s="35"/>
      <c r="AC149" s="35"/>
      <c r="AD149" s="35"/>
      <c r="AE149" s="35"/>
      <c r="AR149" s="203" t="s">
        <v>133</v>
      </c>
      <c r="AT149" s="203" t="s">
        <v>128</v>
      </c>
      <c r="AU149" s="203" t="s">
        <v>87</v>
      </c>
      <c r="AY149" s="14" t="s">
        <v>134</v>
      </c>
      <c r="BE149" s="204">
        <f>IF(O149="základní",K149,0)</f>
        <v>0</v>
      </c>
      <c r="BF149" s="204">
        <f>IF(O149="snížená",K149,0)</f>
        <v>0</v>
      </c>
      <c r="BG149" s="204">
        <f>IF(O149="zákl. přenesená",K149,0)</f>
        <v>0</v>
      </c>
      <c r="BH149" s="204">
        <f>IF(O149="sníž. přenesená",K149,0)</f>
        <v>0</v>
      </c>
      <c r="BI149" s="204">
        <f>IF(O149="nulová",K149,0)</f>
        <v>0</v>
      </c>
      <c r="BJ149" s="14" t="s">
        <v>87</v>
      </c>
      <c r="BK149" s="204">
        <f>ROUND(P149*H149,2)</f>
        <v>0</v>
      </c>
      <c r="BL149" s="14" t="s">
        <v>135</v>
      </c>
      <c r="BM149" s="203" t="s">
        <v>958</v>
      </c>
    </row>
    <row r="150" s="2" customFormat="1" ht="49.05" customHeight="1">
      <c r="A150" s="35"/>
      <c r="B150" s="36"/>
      <c r="C150" s="189" t="s">
        <v>251</v>
      </c>
      <c r="D150" s="189" t="s">
        <v>128</v>
      </c>
      <c r="E150" s="190" t="s">
        <v>959</v>
      </c>
      <c r="F150" s="191" t="s">
        <v>960</v>
      </c>
      <c r="G150" s="192" t="s">
        <v>131</v>
      </c>
      <c r="H150" s="193">
        <v>10</v>
      </c>
      <c r="I150" s="194"/>
      <c r="J150" s="195"/>
      <c r="K150" s="196">
        <f>ROUND(P150*H150,2)</f>
        <v>0</v>
      </c>
      <c r="L150" s="191" t="s">
        <v>892</v>
      </c>
      <c r="M150" s="197"/>
      <c r="N150" s="198" t="s">
        <v>1</v>
      </c>
      <c r="O150" s="199" t="s">
        <v>42</v>
      </c>
      <c r="P150" s="200">
        <f>I150+J150</f>
        <v>0</v>
      </c>
      <c r="Q150" s="200">
        <f>ROUND(I150*H150,2)</f>
        <v>0</v>
      </c>
      <c r="R150" s="200">
        <f>ROUND(J150*H150,2)</f>
        <v>0</v>
      </c>
      <c r="S150" s="88"/>
      <c r="T150" s="201">
        <f>S150*H150</f>
        <v>0</v>
      </c>
      <c r="U150" s="201">
        <v>0</v>
      </c>
      <c r="V150" s="201">
        <f>U150*H150</f>
        <v>0</v>
      </c>
      <c r="W150" s="201">
        <v>0</v>
      </c>
      <c r="X150" s="202">
        <f>W150*H150</f>
        <v>0</v>
      </c>
      <c r="Y150" s="35"/>
      <c r="Z150" s="35"/>
      <c r="AA150" s="35"/>
      <c r="AB150" s="35"/>
      <c r="AC150" s="35"/>
      <c r="AD150" s="35"/>
      <c r="AE150" s="35"/>
      <c r="AR150" s="203" t="s">
        <v>133</v>
      </c>
      <c r="AT150" s="203" t="s">
        <v>128</v>
      </c>
      <c r="AU150" s="203" t="s">
        <v>87</v>
      </c>
      <c r="AY150" s="14" t="s">
        <v>134</v>
      </c>
      <c r="BE150" s="204">
        <f>IF(O150="základní",K150,0)</f>
        <v>0</v>
      </c>
      <c r="BF150" s="204">
        <f>IF(O150="snížená",K150,0)</f>
        <v>0</v>
      </c>
      <c r="BG150" s="204">
        <f>IF(O150="zákl. přenesená",K150,0)</f>
        <v>0</v>
      </c>
      <c r="BH150" s="204">
        <f>IF(O150="sníž. přenesená",K150,0)</f>
        <v>0</v>
      </c>
      <c r="BI150" s="204">
        <f>IF(O150="nulová",K150,0)</f>
        <v>0</v>
      </c>
      <c r="BJ150" s="14" t="s">
        <v>87</v>
      </c>
      <c r="BK150" s="204">
        <f>ROUND(P150*H150,2)</f>
        <v>0</v>
      </c>
      <c r="BL150" s="14" t="s">
        <v>135</v>
      </c>
      <c r="BM150" s="203" t="s">
        <v>261</v>
      </c>
    </row>
    <row r="151" s="2" customFormat="1" ht="49.05" customHeight="1">
      <c r="A151" s="35"/>
      <c r="B151" s="36"/>
      <c r="C151" s="189" t="s">
        <v>256</v>
      </c>
      <c r="D151" s="189" t="s">
        <v>128</v>
      </c>
      <c r="E151" s="190" t="s">
        <v>961</v>
      </c>
      <c r="F151" s="191" t="s">
        <v>962</v>
      </c>
      <c r="G151" s="192" t="s">
        <v>131</v>
      </c>
      <c r="H151" s="193">
        <v>10</v>
      </c>
      <c r="I151" s="194"/>
      <c r="J151" s="195"/>
      <c r="K151" s="196">
        <f>ROUND(P151*H151,2)</f>
        <v>0</v>
      </c>
      <c r="L151" s="191" t="s">
        <v>892</v>
      </c>
      <c r="M151" s="197"/>
      <c r="N151" s="198" t="s">
        <v>1</v>
      </c>
      <c r="O151" s="199" t="s">
        <v>42</v>
      </c>
      <c r="P151" s="200">
        <f>I151+J151</f>
        <v>0</v>
      </c>
      <c r="Q151" s="200">
        <f>ROUND(I151*H151,2)</f>
        <v>0</v>
      </c>
      <c r="R151" s="200">
        <f>ROUND(J151*H151,2)</f>
        <v>0</v>
      </c>
      <c r="S151" s="88"/>
      <c r="T151" s="201">
        <f>S151*H151</f>
        <v>0</v>
      </c>
      <c r="U151" s="201">
        <v>0</v>
      </c>
      <c r="V151" s="201">
        <f>U151*H151</f>
        <v>0</v>
      </c>
      <c r="W151" s="201">
        <v>0</v>
      </c>
      <c r="X151" s="202">
        <f>W151*H151</f>
        <v>0</v>
      </c>
      <c r="Y151" s="35"/>
      <c r="Z151" s="35"/>
      <c r="AA151" s="35"/>
      <c r="AB151" s="35"/>
      <c r="AC151" s="35"/>
      <c r="AD151" s="35"/>
      <c r="AE151" s="35"/>
      <c r="AR151" s="203" t="s">
        <v>133</v>
      </c>
      <c r="AT151" s="203" t="s">
        <v>128</v>
      </c>
      <c r="AU151" s="203" t="s">
        <v>87</v>
      </c>
      <c r="AY151" s="14" t="s">
        <v>134</v>
      </c>
      <c r="BE151" s="204">
        <f>IF(O151="základní",K151,0)</f>
        <v>0</v>
      </c>
      <c r="BF151" s="204">
        <f>IF(O151="snížená",K151,0)</f>
        <v>0</v>
      </c>
      <c r="BG151" s="204">
        <f>IF(O151="zákl. přenesená",K151,0)</f>
        <v>0</v>
      </c>
      <c r="BH151" s="204">
        <f>IF(O151="sníž. přenesená",K151,0)</f>
        <v>0</v>
      </c>
      <c r="BI151" s="204">
        <f>IF(O151="nulová",K151,0)</f>
        <v>0</v>
      </c>
      <c r="BJ151" s="14" t="s">
        <v>87</v>
      </c>
      <c r="BK151" s="204">
        <f>ROUND(P151*H151,2)</f>
        <v>0</v>
      </c>
      <c r="BL151" s="14" t="s">
        <v>135</v>
      </c>
      <c r="BM151" s="203" t="s">
        <v>270</v>
      </c>
    </row>
    <row r="152" s="2" customFormat="1" ht="49.05" customHeight="1">
      <c r="A152" s="35"/>
      <c r="B152" s="36"/>
      <c r="C152" s="189" t="s">
        <v>261</v>
      </c>
      <c r="D152" s="189" t="s">
        <v>128</v>
      </c>
      <c r="E152" s="190" t="s">
        <v>963</v>
      </c>
      <c r="F152" s="191" t="s">
        <v>964</v>
      </c>
      <c r="G152" s="192" t="s">
        <v>131</v>
      </c>
      <c r="H152" s="193">
        <v>15</v>
      </c>
      <c r="I152" s="194"/>
      <c r="J152" s="195"/>
      <c r="K152" s="196">
        <f>ROUND(P152*H152,2)</f>
        <v>0</v>
      </c>
      <c r="L152" s="191" t="s">
        <v>892</v>
      </c>
      <c r="M152" s="197"/>
      <c r="N152" s="198" t="s">
        <v>1</v>
      </c>
      <c r="O152" s="199" t="s">
        <v>42</v>
      </c>
      <c r="P152" s="200">
        <f>I152+J152</f>
        <v>0</v>
      </c>
      <c r="Q152" s="200">
        <f>ROUND(I152*H152,2)</f>
        <v>0</v>
      </c>
      <c r="R152" s="200">
        <f>ROUND(J152*H152,2)</f>
        <v>0</v>
      </c>
      <c r="S152" s="88"/>
      <c r="T152" s="201">
        <f>S152*H152</f>
        <v>0</v>
      </c>
      <c r="U152" s="201">
        <v>0</v>
      </c>
      <c r="V152" s="201">
        <f>U152*H152</f>
        <v>0</v>
      </c>
      <c r="W152" s="201">
        <v>0</v>
      </c>
      <c r="X152" s="202">
        <f>W152*H152</f>
        <v>0</v>
      </c>
      <c r="Y152" s="35"/>
      <c r="Z152" s="35"/>
      <c r="AA152" s="35"/>
      <c r="AB152" s="35"/>
      <c r="AC152" s="35"/>
      <c r="AD152" s="35"/>
      <c r="AE152" s="35"/>
      <c r="AR152" s="203" t="s">
        <v>133</v>
      </c>
      <c r="AT152" s="203" t="s">
        <v>128</v>
      </c>
      <c r="AU152" s="203" t="s">
        <v>87</v>
      </c>
      <c r="AY152" s="14" t="s">
        <v>134</v>
      </c>
      <c r="BE152" s="204">
        <f>IF(O152="základní",K152,0)</f>
        <v>0</v>
      </c>
      <c r="BF152" s="204">
        <f>IF(O152="snížená",K152,0)</f>
        <v>0</v>
      </c>
      <c r="BG152" s="204">
        <f>IF(O152="zákl. přenesená",K152,0)</f>
        <v>0</v>
      </c>
      <c r="BH152" s="204">
        <f>IF(O152="sníž. přenesená",K152,0)</f>
        <v>0</v>
      </c>
      <c r="BI152" s="204">
        <f>IF(O152="nulová",K152,0)</f>
        <v>0</v>
      </c>
      <c r="BJ152" s="14" t="s">
        <v>87</v>
      </c>
      <c r="BK152" s="204">
        <f>ROUND(P152*H152,2)</f>
        <v>0</v>
      </c>
      <c r="BL152" s="14" t="s">
        <v>135</v>
      </c>
      <c r="BM152" s="203" t="s">
        <v>279</v>
      </c>
    </row>
    <row r="153" s="2" customFormat="1" ht="49.05" customHeight="1">
      <c r="A153" s="35"/>
      <c r="B153" s="36"/>
      <c r="C153" s="189" t="s">
        <v>266</v>
      </c>
      <c r="D153" s="189" t="s">
        <v>128</v>
      </c>
      <c r="E153" s="190" t="s">
        <v>965</v>
      </c>
      <c r="F153" s="191" t="s">
        <v>966</v>
      </c>
      <c r="G153" s="192" t="s">
        <v>131</v>
      </c>
      <c r="H153" s="193">
        <v>10</v>
      </c>
      <c r="I153" s="194"/>
      <c r="J153" s="195"/>
      <c r="K153" s="196">
        <f>ROUND(P153*H153,2)</f>
        <v>0</v>
      </c>
      <c r="L153" s="191" t="s">
        <v>892</v>
      </c>
      <c r="M153" s="197"/>
      <c r="N153" s="198" t="s">
        <v>1</v>
      </c>
      <c r="O153" s="199" t="s">
        <v>42</v>
      </c>
      <c r="P153" s="200">
        <f>I153+J153</f>
        <v>0</v>
      </c>
      <c r="Q153" s="200">
        <f>ROUND(I153*H153,2)</f>
        <v>0</v>
      </c>
      <c r="R153" s="200">
        <f>ROUND(J153*H153,2)</f>
        <v>0</v>
      </c>
      <c r="S153" s="88"/>
      <c r="T153" s="201">
        <f>S153*H153</f>
        <v>0</v>
      </c>
      <c r="U153" s="201">
        <v>0</v>
      </c>
      <c r="V153" s="201">
        <f>U153*H153</f>
        <v>0</v>
      </c>
      <c r="W153" s="201">
        <v>0</v>
      </c>
      <c r="X153" s="202">
        <f>W153*H153</f>
        <v>0</v>
      </c>
      <c r="Y153" s="35"/>
      <c r="Z153" s="35"/>
      <c r="AA153" s="35"/>
      <c r="AB153" s="35"/>
      <c r="AC153" s="35"/>
      <c r="AD153" s="35"/>
      <c r="AE153" s="35"/>
      <c r="AR153" s="203" t="s">
        <v>133</v>
      </c>
      <c r="AT153" s="203" t="s">
        <v>128</v>
      </c>
      <c r="AU153" s="203" t="s">
        <v>87</v>
      </c>
      <c r="AY153" s="14" t="s">
        <v>134</v>
      </c>
      <c r="BE153" s="204">
        <f>IF(O153="základní",K153,0)</f>
        <v>0</v>
      </c>
      <c r="BF153" s="204">
        <f>IF(O153="snížená",K153,0)</f>
        <v>0</v>
      </c>
      <c r="BG153" s="204">
        <f>IF(O153="zákl. přenesená",K153,0)</f>
        <v>0</v>
      </c>
      <c r="BH153" s="204">
        <f>IF(O153="sníž. přenesená",K153,0)</f>
        <v>0</v>
      </c>
      <c r="BI153" s="204">
        <f>IF(O153="nulová",K153,0)</f>
        <v>0</v>
      </c>
      <c r="BJ153" s="14" t="s">
        <v>87</v>
      </c>
      <c r="BK153" s="204">
        <f>ROUND(P153*H153,2)</f>
        <v>0</v>
      </c>
      <c r="BL153" s="14" t="s">
        <v>135</v>
      </c>
      <c r="BM153" s="203" t="s">
        <v>288</v>
      </c>
    </row>
    <row r="154" s="2" customFormat="1" ht="49.05" customHeight="1">
      <c r="A154" s="35"/>
      <c r="B154" s="36"/>
      <c r="C154" s="189" t="s">
        <v>270</v>
      </c>
      <c r="D154" s="189" t="s">
        <v>128</v>
      </c>
      <c r="E154" s="190" t="s">
        <v>967</v>
      </c>
      <c r="F154" s="191" t="s">
        <v>968</v>
      </c>
      <c r="G154" s="192" t="s">
        <v>131</v>
      </c>
      <c r="H154" s="193">
        <v>2</v>
      </c>
      <c r="I154" s="194"/>
      <c r="J154" s="195"/>
      <c r="K154" s="196">
        <f>ROUND(P154*H154,2)</f>
        <v>0</v>
      </c>
      <c r="L154" s="191" t="s">
        <v>892</v>
      </c>
      <c r="M154" s="197"/>
      <c r="N154" s="198" t="s">
        <v>1</v>
      </c>
      <c r="O154" s="199" t="s">
        <v>42</v>
      </c>
      <c r="P154" s="200">
        <f>I154+J154</f>
        <v>0</v>
      </c>
      <c r="Q154" s="200">
        <f>ROUND(I154*H154,2)</f>
        <v>0</v>
      </c>
      <c r="R154" s="200">
        <f>ROUND(J154*H154,2)</f>
        <v>0</v>
      </c>
      <c r="S154" s="88"/>
      <c r="T154" s="201">
        <f>S154*H154</f>
        <v>0</v>
      </c>
      <c r="U154" s="201">
        <v>0</v>
      </c>
      <c r="V154" s="201">
        <f>U154*H154</f>
        <v>0</v>
      </c>
      <c r="W154" s="201">
        <v>0</v>
      </c>
      <c r="X154" s="202">
        <f>W154*H154</f>
        <v>0</v>
      </c>
      <c r="Y154" s="35"/>
      <c r="Z154" s="35"/>
      <c r="AA154" s="35"/>
      <c r="AB154" s="35"/>
      <c r="AC154" s="35"/>
      <c r="AD154" s="35"/>
      <c r="AE154" s="35"/>
      <c r="AR154" s="203" t="s">
        <v>133</v>
      </c>
      <c r="AT154" s="203" t="s">
        <v>128</v>
      </c>
      <c r="AU154" s="203" t="s">
        <v>87</v>
      </c>
      <c r="AY154" s="14" t="s">
        <v>134</v>
      </c>
      <c r="BE154" s="204">
        <f>IF(O154="základní",K154,0)</f>
        <v>0</v>
      </c>
      <c r="BF154" s="204">
        <f>IF(O154="snížená",K154,0)</f>
        <v>0</v>
      </c>
      <c r="BG154" s="204">
        <f>IF(O154="zákl. přenesená",K154,0)</f>
        <v>0</v>
      </c>
      <c r="BH154" s="204">
        <f>IF(O154="sníž. přenesená",K154,0)</f>
        <v>0</v>
      </c>
      <c r="BI154" s="204">
        <f>IF(O154="nulová",K154,0)</f>
        <v>0</v>
      </c>
      <c r="BJ154" s="14" t="s">
        <v>87</v>
      </c>
      <c r="BK154" s="204">
        <f>ROUND(P154*H154,2)</f>
        <v>0</v>
      </c>
      <c r="BL154" s="14" t="s">
        <v>135</v>
      </c>
      <c r="BM154" s="203" t="s">
        <v>297</v>
      </c>
    </row>
    <row r="155" s="2" customFormat="1" ht="49.05" customHeight="1">
      <c r="A155" s="35"/>
      <c r="B155" s="36"/>
      <c r="C155" s="189" t="s">
        <v>275</v>
      </c>
      <c r="D155" s="189" t="s">
        <v>128</v>
      </c>
      <c r="E155" s="190" t="s">
        <v>969</v>
      </c>
      <c r="F155" s="191" t="s">
        <v>970</v>
      </c>
      <c r="G155" s="192" t="s">
        <v>131</v>
      </c>
      <c r="H155" s="193">
        <v>2</v>
      </c>
      <c r="I155" s="194"/>
      <c r="J155" s="195"/>
      <c r="K155" s="196">
        <f>ROUND(P155*H155,2)</f>
        <v>0</v>
      </c>
      <c r="L155" s="191" t="s">
        <v>892</v>
      </c>
      <c r="M155" s="197"/>
      <c r="N155" s="198" t="s">
        <v>1</v>
      </c>
      <c r="O155" s="199" t="s">
        <v>42</v>
      </c>
      <c r="P155" s="200">
        <f>I155+J155</f>
        <v>0</v>
      </c>
      <c r="Q155" s="200">
        <f>ROUND(I155*H155,2)</f>
        <v>0</v>
      </c>
      <c r="R155" s="200">
        <f>ROUND(J155*H155,2)</f>
        <v>0</v>
      </c>
      <c r="S155" s="88"/>
      <c r="T155" s="201">
        <f>S155*H155</f>
        <v>0</v>
      </c>
      <c r="U155" s="201">
        <v>0</v>
      </c>
      <c r="V155" s="201">
        <f>U155*H155</f>
        <v>0</v>
      </c>
      <c r="W155" s="201">
        <v>0</v>
      </c>
      <c r="X155" s="202">
        <f>W155*H155</f>
        <v>0</v>
      </c>
      <c r="Y155" s="35"/>
      <c r="Z155" s="35"/>
      <c r="AA155" s="35"/>
      <c r="AB155" s="35"/>
      <c r="AC155" s="35"/>
      <c r="AD155" s="35"/>
      <c r="AE155" s="35"/>
      <c r="AR155" s="203" t="s">
        <v>133</v>
      </c>
      <c r="AT155" s="203" t="s">
        <v>128</v>
      </c>
      <c r="AU155" s="203" t="s">
        <v>87</v>
      </c>
      <c r="AY155" s="14" t="s">
        <v>134</v>
      </c>
      <c r="BE155" s="204">
        <f>IF(O155="základní",K155,0)</f>
        <v>0</v>
      </c>
      <c r="BF155" s="204">
        <f>IF(O155="snížená",K155,0)</f>
        <v>0</v>
      </c>
      <c r="BG155" s="204">
        <f>IF(O155="zákl. přenesená",K155,0)</f>
        <v>0</v>
      </c>
      <c r="BH155" s="204">
        <f>IF(O155="sníž. přenesená",K155,0)</f>
        <v>0</v>
      </c>
      <c r="BI155" s="204">
        <f>IF(O155="nulová",K155,0)</f>
        <v>0</v>
      </c>
      <c r="BJ155" s="14" t="s">
        <v>87</v>
      </c>
      <c r="BK155" s="204">
        <f>ROUND(P155*H155,2)</f>
        <v>0</v>
      </c>
      <c r="BL155" s="14" t="s">
        <v>135</v>
      </c>
      <c r="BM155" s="203" t="s">
        <v>305</v>
      </c>
    </row>
    <row r="156" s="2" customFormat="1" ht="49.05" customHeight="1">
      <c r="A156" s="35"/>
      <c r="B156" s="36"/>
      <c r="C156" s="189" t="s">
        <v>279</v>
      </c>
      <c r="D156" s="189" t="s">
        <v>128</v>
      </c>
      <c r="E156" s="190" t="s">
        <v>971</v>
      </c>
      <c r="F156" s="191" t="s">
        <v>972</v>
      </c>
      <c r="G156" s="192" t="s">
        <v>131</v>
      </c>
      <c r="H156" s="193">
        <v>2</v>
      </c>
      <c r="I156" s="194"/>
      <c r="J156" s="195"/>
      <c r="K156" s="196">
        <f>ROUND(P156*H156,2)</f>
        <v>0</v>
      </c>
      <c r="L156" s="191" t="s">
        <v>892</v>
      </c>
      <c r="M156" s="197"/>
      <c r="N156" s="198" t="s">
        <v>1</v>
      </c>
      <c r="O156" s="199" t="s">
        <v>42</v>
      </c>
      <c r="P156" s="200">
        <f>I156+J156</f>
        <v>0</v>
      </c>
      <c r="Q156" s="200">
        <f>ROUND(I156*H156,2)</f>
        <v>0</v>
      </c>
      <c r="R156" s="200">
        <f>ROUND(J156*H156,2)</f>
        <v>0</v>
      </c>
      <c r="S156" s="88"/>
      <c r="T156" s="201">
        <f>S156*H156</f>
        <v>0</v>
      </c>
      <c r="U156" s="201">
        <v>0</v>
      </c>
      <c r="V156" s="201">
        <f>U156*H156</f>
        <v>0</v>
      </c>
      <c r="W156" s="201">
        <v>0</v>
      </c>
      <c r="X156" s="202">
        <f>W156*H156</f>
        <v>0</v>
      </c>
      <c r="Y156" s="35"/>
      <c r="Z156" s="35"/>
      <c r="AA156" s="35"/>
      <c r="AB156" s="35"/>
      <c r="AC156" s="35"/>
      <c r="AD156" s="35"/>
      <c r="AE156" s="35"/>
      <c r="AR156" s="203" t="s">
        <v>133</v>
      </c>
      <c r="AT156" s="203" t="s">
        <v>128</v>
      </c>
      <c r="AU156" s="203" t="s">
        <v>87</v>
      </c>
      <c r="AY156" s="14" t="s">
        <v>134</v>
      </c>
      <c r="BE156" s="204">
        <f>IF(O156="základní",K156,0)</f>
        <v>0</v>
      </c>
      <c r="BF156" s="204">
        <f>IF(O156="snížená",K156,0)</f>
        <v>0</v>
      </c>
      <c r="BG156" s="204">
        <f>IF(O156="zákl. přenesená",K156,0)</f>
        <v>0</v>
      </c>
      <c r="BH156" s="204">
        <f>IF(O156="sníž. přenesená",K156,0)</f>
        <v>0</v>
      </c>
      <c r="BI156" s="204">
        <f>IF(O156="nulová",K156,0)</f>
        <v>0</v>
      </c>
      <c r="BJ156" s="14" t="s">
        <v>87</v>
      </c>
      <c r="BK156" s="204">
        <f>ROUND(P156*H156,2)</f>
        <v>0</v>
      </c>
      <c r="BL156" s="14" t="s">
        <v>135</v>
      </c>
      <c r="BM156" s="203" t="s">
        <v>313</v>
      </c>
    </row>
    <row r="157" s="2" customFormat="1" ht="49.05" customHeight="1">
      <c r="A157" s="35"/>
      <c r="B157" s="36"/>
      <c r="C157" s="189" t="s">
        <v>283</v>
      </c>
      <c r="D157" s="189" t="s">
        <v>128</v>
      </c>
      <c r="E157" s="190" t="s">
        <v>973</v>
      </c>
      <c r="F157" s="191" t="s">
        <v>974</v>
      </c>
      <c r="G157" s="192" t="s">
        <v>131</v>
      </c>
      <c r="H157" s="193">
        <v>2</v>
      </c>
      <c r="I157" s="194"/>
      <c r="J157" s="195"/>
      <c r="K157" s="196">
        <f>ROUND(P157*H157,2)</f>
        <v>0</v>
      </c>
      <c r="L157" s="191" t="s">
        <v>892</v>
      </c>
      <c r="M157" s="197"/>
      <c r="N157" s="198" t="s">
        <v>1</v>
      </c>
      <c r="O157" s="199" t="s">
        <v>42</v>
      </c>
      <c r="P157" s="200">
        <f>I157+J157</f>
        <v>0</v>
      </c>
      <c r="Q157" s="200">
        <f>ROUND(I157*H157,2)</f>
        <v>0</v>
      </c>
      <c r="R157" s="200">
        <f>ROUND(J157*H157,2)</f>
        <v>0</v>
      </c>
      <c r="S157" s="88"/>
      <c r="T157" s="201">
        <f>S157*H157</f>
        <v>0</v>
      </c>
      <c r="U157" s="201">
        <v>0</v>
      </c>
      <c r="V157" s="201">
        <f>U157*H157</f>
        <v>0</v>
      </c>
      <c r="W157" s="201">
        <v>0</v>
      </c>
      <c r="X157" s="202">
        <f>W157*H157</f>
        <v>0</v>
      </c>
      <c r="Y157" s="35"/>
      <c r="Z157" s="35"/>
      <c r="AA157" s="35"/>
      <c r="AB157" s="35"/>
      <c r="AC157" s="35"/>
      <c r="AD157" s="35"/>
      <c r="AE157" s="35"/>
      <c r="AR157" s="203" t="s">
        <v>133</v>
      </c>
      <c r="AT157" s="203" t="s">
        <v>128</v>
      </c>
      <c r="AU157" s="203" t="s">
        <v>87</v>
      </c>
      <c r="AY157" s="14" t="s">
        <v>134</v>
      </c>
      <c r="BE157" s="204">
        <f>IF(O157="základní",K157,0)</f>
        <v>0</v>
      </c>
      <c r="BF157" s="204">
        <f>IF(O157="snížená",K157,0)</f>
        <v>0</v>
      </c>
      <c r="BG157" s="204">
        <f>IF(O157="zákl. přenesená",K157,0)</f>
        <v>0</v>
      </c>
      <c r="BH157" s="204">
        <f>IF(O157="sníž. přenesená",K157,0)</f>
        <v>0</v>
      </c>
      <c r="BI157" s="204">
        <f>IF(O157="nulová",K157,0)</f>
        <v>0</v>
      </c>
      <c r="BJ157" s="14" t="s">
        <v>87</v>
      </c>
      <c r="BK157" s="204">
        <f>ROUND(P157*H157,2)</f>
        <v>0</v>
      </c>
      <c r="BL157" s="14" t="s">
        <v>135</v>
      </c>
      <c r="BM157" s="203" t="s">
        <v>322</v>
      </c>
    </row>
    <row r="158" s="2" customFormat="1" ht="33" customHeight="1">
      <c r="A158" s="35"/>
      <c r="B158" s="36"/>
      <c r="C158" s="189" t="s">
        <v>288</v>
      </c>
      <c r="D158" s="189" t="s">
        <v>128</v>
      </c>
      <c r="E158" s="190" t="s">
        <v>975</v>
      </c>
      <c r="F158" s="191" t="s">
        <v>976</v>
      </c>
      <c r="G158" s="192" t="s">
        <v>131</v>
      </c>
      <c r="H158" s="193">
        <v>1</v>
      </c>
      <c r="I158" s="194"/>
      <c r="J158" s="195"/>
      <c r="K158" s="196">
        <f>ROUND(P158*H158,2)</f>
        <v>0</v>
      </c>
      <c r="L158" s="191" t="s">
        <v>879</v>
      </c>
      <c r="M158" s="197"/>
      <c r="N158" s="198" t="s">
        <v>1</v>
      </c>
      <c r="O158" s="199" t="s">
        <v>42</v>
      </c>
      <c r="P158" s="200">
        <f>I158+J158</f>
        <v>0</v>
      </c>
      <c r="Q158" s="200">
        <f>ROUND(I158*H158,2)</f>
        <v>0</v>
      </c>
      <c r="R158" s="200">
        <f>ROUND(J158*H158,2)</f>
        <v>0</v>
      </c>
      <c r="S158" s="88"/>
      <c r="T158" s="201">
        <f>S158*H158</f>
        <v>0</v>
      </c>
      <c r="U158" s="201">
        <v>0</v>
      </c>
      <c r="V158" s="201">
        <f>U158*H158</f>
        <v>0</v>
      </c>
      <c r="W158" s="201">
        <v>0</v>
      </c>
      <c r="X158" s="202">
        <f>W158*H158</f>
        <v>0</v>
      </c>
      <c r="Y158" s="35"/>
      <c r="Z158" s="35"/>
      <c r="AA158" s="35"/>
      <c r="AB158" s="35"/>
      <c r="AC158" s="35"/>
      <c r="AD158" s="35"/>
      <c r="AE158" s="35"/>
      <c r="AR158" s="203" t="s">
        <v>133</v>
      </c>
      <c r="AT158" s="203" t="s">
        <v>128</v>
      </c>
      <c r="AU158" s="203" t="s">
        <v>87</v>
      </c>
      <c r="AY158" s="14" t="s">
        <v>134</v>
      </c>
      <c r="BE158" s="204">
        <f>IF(O158="základní",K158,0)</f>
        <v>0</v>
      </c>
      <c r="BF158" s="204">
        <f>IF(O158="snížená",K158,0)</f>
        <v>0</v>
      </c>
      <c r="BG158" s="204">
        <f>IF(O158="zákl. přenesená",K158,0)</f>
        <v>0</v>
      </c>
      <c r="BH158" s="204">
        <f>IF(O158="sníž. přenesená",K158,0)</f>
        <v>0</v>
      </c>
      <c r="BI158" s="204">
        <f>IF(O158="nulová",K158,0)</f>
        <v>0</v>
      </c>
      <c r="BJ158" s="14" t="s">
        <v>87</v>
      </c>
      <c r="BK158" s="204">
        <f>ROUND(P158*H158,2)</f>
        <v>0</v>
      </c>
      <c r="BL158" s="14" t="s">
        <v>135</v>
      </c>
      <c r="BM158" s="203" t="s">
        <v>977</v>
      </c>
    </row>
    <row r="159" s="2" customFormat="1" ht="33" customHeight="1">
      <c r="A159" s="35"/>
      <c r="B159" s="36"/>
      <c r="C159" s="189" t="s">
        <v>293</v>
      </c>
      <c r="D159" s="189" t="s">
        <v>128</v>
      </c>
      <c r="E159" s="190" t="s">
        <v>978</v>
      </c>
      <c r="F159" s="191" t="s">
        <v>979</v>
      </c>
      <c r="G159" s="192" t="s">
        <v>131</v>
      </c>
      <c r="H159" s="193">
        <v>4</v>
      </c>
      <c r="I159" s="194"/>
      <c r="J159" s="195"/>
      <c r="K159" s="196">
        <f>ROUND(P159*H159,2)</f>
        <v>0</v>
      </c>
      <c r="L159" s="191" t="s">
        <v>879</v>
      </c>
      <c r="M159" s="197"/>
      <c r="N159" s="198" t="s">
        <v>1</v>
      </c>
      <c r="O159" s="199" t="s">
        <v>42</v>
      </c>
      <c r="P159" s="200">
        <f>I159+J159</f>
        <v>0</v>
      </c>
      <c r="Q159" s="200">
        <f>ROUND(I159*H159,2)</f>
        <v>0</v>
      </c>
      <c r="R159" s="200">
        <f>ROUND(J159*H159,2)</f>
        <v>0</v>
      </c>
      <c r="S159" s="88"/>
      <c r="T159" s="201">
        <f>S159*H159</f>
        <v>0</v>
      </c>
      <c r="U159" s="201">
        <v>0</v>
      </c>
      <c r="V159" s="201">
        <f>U159*H159</f>
        <v>0</v>
      </c>
      <c r="W159" s="201">
        <v>0</v>
      </c>
      <c r="X159" s="202">
        <f>W159*H159</f>
        <v>0</v>
      </c>
      <c r="Y159" s="35"/>
      <c r="Z159" s="35"/>
      <c r="AA159" s="35"/>
      <c r="AB159" s="35"/>
      <c r="AC159" s="35"/>
      <c r="AD159" s="35"/>
      <c r="AE159" s="35"/>
      <c r="AR159" s="203" t="s">
        <v>133</v>
      </c>
      <c r="AT159" s="203" t="s">
        <v>128</v>
      </c>
      <c r="AU159" s="203" t="s">
        <v>87</v>
      </c>
      <c r="AY159" s="14" t="s">
        <v>134</v>
      </c>
      <c r="BE159" s="204">
        <f>IF(O159="základní",K159,0)</f>
        <v>0</v>
      </c>
      <c r="BF159" s="204">
        <f>IF(O159="snížená",K159,0)</f>
        <v>0</v>
      </c>
      <c r="BG159" s="204">
        <f>IF(O159="zákl. přenesená",K159,0)</f>
        <v>0</v>
      </c>
      <c r="BH159" s="204">
        <f>IF(O159="sníž. přenesená",K159,0)</f>
        <v>0</v>
      </c>
      <c r="BI159" s="204">
        <f>IF(O159="nulová",K159,0)</f>
        <v>0</v>
      </c>
      <c r="BJ159" s="14" t="s">
        <v>87</v>
      </c>
      <c r="BK159" s="204">
        <f>ROUND(P159*H159,2)</f>
        <v>0</v>
      </c>
      <c r="BL159" s="14" t="s">
        <v>135</v>
      </c>
      <c r="BM159" s="203" t="s">
        <v>980</v>
      </c>
    </row>
    <row r="160" s="2" customFormat="1" ht="33" customHeight="1">
      <c r="A160" s="35"/>
      <c r="B160" s="36"/>
      <c r="C160" s="189" t="s">
        <v>297</v>
      </c>
      <c r="D160" s="189" t="s">
        <v>128</v>
      </c>
      <c r="E160" s="190" t="s">
        <v>981</v>
      </c>
      <c r="F160" s="191" t="s">
        <v>982</v>
      </c>
      <c r="G160" s="192" t="s">
        <v>131</v>
      </c>
      <c r="H160" s="193">
        <v>1</v>
      </c>
      <c r="I160" s="194"/>
      <c r="J160" s="195"/>
      <c r="K160" s="196">
        <f>ROUND(P160*H160,2)</f>
        <v>0</v>
      </c>
      <c r="L160" s="191" t="s">
        <v>879</v>
      </c>
      <c r="M160" s="197"/>
      <c r="N160" s="198" t="s">
        <v>1</v>
      </c>
      <c r="O160" s="199" t="s">
        <v>42</v>
      </c>
      <c r="P160" s="200">
        <f>I160+J160</f>
        <v>0</v>
      </c>
      <c r="Q160" s="200">
        <f>ROUND(I160*H160,2)</f>
        <v>0</v>
      </c>
      <c r="R160" s="200">
        <f>ROUND(J160*H160,2)</f>
        <v>0</v>
      </c>
      <c r="S160" s="88"/>
      <c r="T160" s="201">
        <f>S160*H160</f>
        <v>0</v>
      </c>
      <c r="U160" s="201">
        <v>0</v>
      </c>
      <c r="V160" s="201">
        <f>U160*H160</f>
        <v>0</v>
      </c>
      <c r="W160" s="201">
        <v>0</v>
      </c>
      <c r="X160" s="202">
        <f>W160*H160</f>
        <v>0</v>
      </c>
      <c r="Y160" s="35"/>
      <c r="Z160" s="35"/>
      <c r="AA160" s="35"/>
      <c r="AB160" s="35"/>
      <c r="AC160" s="35"/>
      <c r="AD160" s="35"/>
      <c r="AE160" s="35"/>
      <c r="AR160" s="203" t="s">
        <v>133</v>
      </c>
      <c r="AT160" s="203" t="s">
        <v>128</v>
      </c>
      <c r="AU160" s="203" t="s">
        <v>87</v>
      </c>
      <c r="AY160" s="14" t="s">
        <v>134</v>
      </c>
      <c r="BE160" s="204">
        <f>IF(O160="základní",K160,0)</f>
        <v>0</v>
      </c>
      <c r="BF160" s="204">
        <f>IF(O160="snížená",K160,0)</f>
        <v>0</v>
      </c>
      <c r="BG160" s="204">
        <f>IF(O160="zákl. přenesená",K160,0)</f>
        <v>0</v>
      </c>
      <c r="BH160" s="204">
        <f>IF(O160="sníž. přenesená",K160,0)</f>
        <v>0</v>
      </c>
      <c r="BI160" s="204">
        <f>IF(O160="nulová",K160,0)</f>
        <v>0</v>
      </c>
      <c r="BJ160" s="14" t="s">
        <v>87</v>
      </c>
      <c r="BK160" s="204">
        <f>ROUND(P160*H160,2)</f>
        <v>0</v>
      </c>
      <c r="BL160" s="14" t="s">
        <v>135</v>
      </c>
      <c r="BM160" s="203" t="s">
        <v>983</v>
      </c>
    </row>
    <row r="161" s="2" customFormat="1" ht="49.05" customHeight="1">
      <c r="A161" s="35"/>
      <c r="B161" s="36"/>
      <c r="C161" s="189" t="s">
        <v>301</v>
      </c>
      <c r="D161" s="189" t="s">
        <v>128</v>
      </c>
      <c r="E161" s="190" t="s">
        <v>984</v>
      </c>
      <c r="F161" s="191" t="s">
        <v>985</v>
      </c>
      <c r="G161" s="192" t="s">
        <v>131</v>
      </c>
      <c r="H161" s="193">
        <v>1</v>
      </c>
      <c r="I161" s="194"/>
      <c r="J161" s="195"/>
      <c r="K161" s="196">
        <f>ROUND(P161*H161,2)</f>
        <v>0</v>
      </c>
      <c r="L161" s="191" t="s">
        <v>892</v>
      </c>
      <c r="M161" s="197"/>
      <c r="N161" s="198" t="s">
        <v>1</v>
      </c>
      <c r="O161" s="199" t="s">
        <v>42</v>
      </c>
      <c r="P161" s="200">
        <f>I161+J161</f>
        <v>0</v>
      </c>
      <c r="Q161" s="200">
        <f>ROUND(I161*H161,2)</f>
        <v>0</v>
      </c>
      <c r="R161" s="200">
        <f>ROUND(J161*H161,2)</f>
        <v>0</v>
      </c>
      <c r="S161" s="88"/>
      <c r="T161" s="201">
        <f>S161*H161</f>
        <v>0</v>
      </c>
      <c r="U161" s="201">
        <v>0</v>
      </c>
      <c r="V161" s="201">
        <f>U161*H161</f>
        <v>0</v>
      </c>
      <c r="W161" s="201">
        <v>0</v>
      </c>
      <c r="X161" s="202">
        <f>W161*H161</f>
        <v>0</v>
      </c>
      <c r="Y161" s="35"/>
      <c r="Z161" s="35"/>
      <c r="AA161" s="35"/>
      <c r="AB161" s="35"/>
      <c r="AC161" s="35"/>
      <c r="AD161" s="35"/>
      <c r="AE161" s="35"/>
      <c r="AR161" s="203" t="s">
        <v>133</v>
      </c>
      <c r="AT161" s="203" t="s">
        <v>128</v>
      </c>
      <c r="AU161" s="203" t="s">
        <v>87</v>
      </c>
      <c r="AY161" s="14" t="s">
        <v>134</v>
      </c>
      <c r="BE161" s="204">
        <f>IF(O161="základní",K161,0)</f>
        <v>0</v>
      </c>
      <c r="BF161" s="204">
        <f>IF(O161="snížená",K161,0)</f>
        <v>0</v>
      </c>
      <c r="BG161" s="204">
        <f>IF(O161="zákl. přenesená",K161,0)</f>
        <v>0</v>
      </c>
      <c r="BH161" s="204">
        <f>IF(O161="sníž. přenesená",K161,0)</f>
        <v>0</v>
      </c>
      <c r="BI161" s="204">
        <f>IF(O161="nulová",K161,0)</f>
        <v>0</v>
      </c>
      <c r="BJ161" s="14" t="s">
        <v>87</v>
      </c>
      <c r="BK161" s="204">
        <f>ROUND(P161*H161,2)</f>
        <v>0</v>
      </c>
      <c r="BL161" s="14" t="s">
        <v>135</v>
      </c>
      <c r="BM161" s="203" t="s">
        <v>551</v>
      </c>
    </row>
    <row r="162" s="2" customFormat="1" ht="37.8" customHeight="1">
      <c r="A162" s="35"/>
      <c r="B162" s="36"/>
      <c r="C162" s="189" t="s">
        <v>305</v>
      </c>
      <c r="D162" s="189" t="s">
        <v>128</v>
      </c>
      <c r="E162" s="190" t="s">
        <v>986</v>
      </c>
      <c r="F162" s="191" t="s">
        <v>987</v>
      </c>
      <c r="G162" s="192" t="s">
        <v>131</v>
      </c>
      <c r="H162" s="193">
        <v>20</v>
      </c>
      <c r="I162" s="194"/>
      <c r="J162" s="195"/>
      <c r="K162" s="196">
        <f>ROUND(P162*H162,2)</f>
        <v>0</v>
      </c>
      <c r="L162" s="191" t="s">
        <v>879</v>
      </c>
      <c r="M162" s="197"/>
      <c r="N162" s="198" t="s">
        <v>1</v>
      </c>
      <c r="O162" s="199" t="s">
        <v>42</v>
      </c>
      <c r="P162" s="200">
        <f>I162+J162</f>
        <v>0</v>
      </c>
      <c r="Q162" s="200">
        <f>ROUND(I162*H162,2)</f>
        <v>0</v>
      </c>
      <c r="R162" s="200">
        <f>ROUND(J162*H162,2)</f>
        <v>0</v>
      </c>
      <c r="S162" s="88"/>
      <c r="T162" s="201">
        <f>S162*H162</f>
        <v>0</v>
      </c>
      <c r="U162" s="201">
        <v>0</v>
      </c>
      <c r="V162" s="201">
        <f>U162*H162</f>
        <v>0</v>
      </c>
      <c r="W162" s="201">
        <v>0</v>
      </c>
      <c r="X162" s="202">
        <f>W162*H162</f>
        <v>0</v>
      </c>
      <c r="Y162" s="35"/>
      <c r="Z162" s="35"/>
      <c r="AA162" s="35"/>
      <c r="AB162" s="35"/>
      <c r="AC162" s="35"/>
      <c r="AD162" s="35"/>
      <c r="AE162" s="35"/>
      <c r="AR162" s="203" t="s">
        <v>133</v>
      </c>
      <c r="AT162" s="203" t="s">
        <v>128</v>
      </c>
      <c r="AU162" s="203" t="s">
        <v>87</v>
      </c>
      <c r="AY162" s="14" t="s">
        <v>134</v>
      </c>
      <c r="BE162" s="204">
        <f>IF(O162="základní",K162,0)</f>
        <v>0</v>
      </c>
      <c r="BF162" s="204">
        <f>IF(O162="snížená",K162,0)</f>
        <v>0</v>
      </c>
      <c r="BG162" s="204">
        <f>IF(O162="zákl. přenesená",K162,0)</f>
        <v>0</v>
      </c>
      <c r="BH162" s="204">
        <f>IF(O162="sníž. přenesená",K162,0)</f>
        <v>0</v>
      </c>
      <c r="BI162" s="204">
        <f>IF(O162="nulová",K162,0)</f>
        <v>0</v>
      </c>
      <c r="BJ162" s="14" t="s">
        <v>87</v>
      </c>
      <c r="BK162" s="204">
        <f>ROUND(P162*H162,2)</f>
        <v>0</v>
      </c>
      <c r="BL162" s="14" t="s">
        <v>135</v>
      </c>
      <c r="BM162" s="203" t="s">
        <v>988</v>
      </c>
    </row>
    <row r="163" s="2" customFormat="1" ht="37.8" customHeight="1">
      <c r="A163" s="35"/>
      <c r="B163" s="36"/>
      <c r="C163" s="189" t="s">
        <v>309</v>
      </c>
      <c r="D163" s="189" t="s">
        <v>128</v>
      </c>
      <c r="E163" s="190" t="s">
        <v>989</v>
      </c>
      <c r="F163" s="191" t="s">
        <v>990</v>
      </c>
      <c r="G163" s="192" t="s">
        <v>131</v>
      </c>
      <c r="H163" s="193">
        <v>1</v>
      </c>
      <c r="I163" s="194"/>
      <c r="J163" s="195"/>
      <c r="K163" s="196">
        <f>ROUND(P163*H163,2)</f>
        <v>0</v>
      </c>
      <c r="L163" s="191" t="s">
        <v>879</v>
      </c>
      <c r="M163" s="197"/>
      <c r="N163" s="198" t="s">
        <v>1</v>
      </c>
      <c r="O163" s="199" t="s">
        <v>42</v>
      </c>
      <c r="P163" s="200">
        <f>I163+J163</f>
        <v>0</v>
      </c>
      <c r="Q163" s="200">
        <f>ROUND(I163*H163,2)</f>
        <v>0</v>
      </c>
      <c r="R163" s="200">
        <f>ROUND(J163*H163,2)</f>
        <v>0</v>
      </c>
      <c r="S163" s="88"/>
      <c r="T163" s="201">
        <f>S163*H163</f>
        <v>0</v>
      </c>
      <c r="U163" s="201">
        <v>0</v>
      </c>
      <c r="V163" s="201">
        <f>U163*H163</f>
        <v>0</v>
      </c>
      <c r="W163" s="201">
        <v>0</v>
      </c>
      <c r="X163" s="202">
        <f>W163*H163</f>
        <v>0</v>
      </c>
      <c r="Y163" s="35"/>
      <c r="Z163" s="35"/>
      <c r="AA163" s="35"/>
      <c r="AB163" s="35"/>
      <c r="AC163" s="35"/>
      <c r="AD163" s="35"/>
      <c r="AE163" s="35"/>
      <c r="AR163" s="203" t="s">
        <v>133</v>
      </c>
      <c r="AT163" s="203" t="s">
        <v>128</v>
      </c>
      <c r="AU163" s="203" t="s">
        <v>87</v>
      </c>
      <c r="AY163" s="14" t="s">
        <v>134</v>
      </c>
      <c r="BE163" s="204">
        <f>IF(O163="základní",K163,0)</f>
        <v>0</v>
      </c>
      <c r="BF163" s="204">
        <f>IF(O163="snížená",K163,0)</f>
        <v>0</v>
      </c>
      <c r="BG163" s="204">
        <f>IF(O163="zákl. přenesená",K163,0)</f>
        <v>0</v>
      </c>
      <c r="BH163" s="204">
        <f>IF(O163="sníž. přenesená",K163,0)</f>
        <v>0</v>
      </c>
      <c r="BI163" s="204">
        <f>IF(O163="nulová",K163,0)</f>
        <v>0</v>
      </c>
      <c r="BJ163" s="14" t="s">
        <v>87</v>
      </c>
      <c r="BK163" s="204">
        <f>ROUND(P163*H163,2)</f>
        <v>0</v>
      </c>
      <c r="BL163" s="14" t="s">
        <v>135</v>
      </c>
      <c r="BM163" s="203" t="s">
        <v>991</v>
      </c>
    </row>
    <row r="164" s="2" customFormat="1" ht="37.8" customHeight="1">
      <c r="A164" s="35"/>
      <c r="B164" s="36"/>
      <c r="C164" s="189" t="s">
        <v>313</v>
      </c>
      <c r="D164" s="189" t="s">
        <v>128</v>
      </c>
      <c r="E164" s="190" t="s">
        <v>992</v>
      </c>
      <c r="F164" s="191" t="s">
        <v>993</v>
      </c>
      <c r="G164" s="192" t="s">
        <v>131</v>
      </c>
      <c r="H164" s="193">
        <v>1</v>
      </c>
      <c r="I164" s="194"/>
      <c r="J164" s="195"/>
      <c r="K164" s="196">
        <f>ROUND(P164*H164,2)</f>
        <v>0</v>
      </c>
      <c r="L164" s="191" t="s">
        <v>879</v>
      </c>
      <c r="M164" s="197"/>
      <c r="N164" s="198" t="s">
        <v>1</v>
      </c>
      <c r="O164" s="199" t="s">
        <v>42</v>
      </c>
      <c r="P164" s="200">
        <f>I164+J164</f>
        <v>0</v>
      </c>
      <c r="Q164" s="200">
        <f>ROUND(I164*H164,2)</f>
        <v>0</v>
      </c>
      <c r="R164" s="200">
        <f>ROUND(J164*H164,2)</f>
        <v>0</v>
      </c>
      <c r="S164" s="88"/>
      <c r="T164" s="201">
        <f>S164*H164</f>
        <v>0</v>
      </c>
      <c r="U164" s="201">
        <v>0</v>
      </c>
      <c r="V164" s="201">
        <f>U164*H164</f>
        <v>0</v>
      </c>
      <c r="W164" s="201">
        <v>0</v>
      </c>
      <c r="X164" s="202">
        <f>W164*H164</f>
        <v>0</v>
      </c>
      <c r="Y164" s="35"/>
      <c r="Z164" s="35"/>
      <c r="AA164" s="35"/>
      <c r="AB164" s="35"/>
      <c r="AC164" s="35"/>
      <c r="AD164" s="35"/>
      <c r="AE164" s="35"/>
      <c r="AR164" s="203" t="s">
        <v>133</v>
      </c>
      <c r="AT164" s="203" t="s">
        <v>128</v>
      </c>
      <c r="AU164" s="203" t="s">
        <v>87</v>
      </c>
      <c r="AY164" s="14" t="s">
        <v>134</v>
      </c>
      <c r="BE164" s="204">
        <f>IF(O164="základní",K164,0)</f>
        <v>0</v>
      </c>
      <c r="BF164" s="204">
        <f>IF(O164="snížená",K164,0)</f>
        <v>0</v>
      </c>
      <c r="BG164" s="204">
        <f>IF(O164="zákl. přenesená",K164,0)</f>
        <v>0</v>
      </c>
      <c r="BH164" s="204">
        <f>IF(O164="sníž. přenesená",K164,0)</f>
        <v>0</v>
      </c>
      <c r="BI164" s="204">
        <f>IF(O164="nulová",K164,0)</f>
        <v>0</v>
      </c>
      <c r="BJ164" s="14" t="s">
        <v>87</v>
      </c>
      <c r="BK164" s="204">
        <f>ROUND(P164*H164,2)</f>
        <v>0</v>
      </c>
      <c r="BL164" s="14" t="s">
        <v>135</v>
      </c>
      <c r="BM164" s="203" t="s">
        <v>994</v>
      </c>
    </row>
    <row r="165" s="2" customFormat="1" ht="37.8" customHeight="1">
      <c r="A165" s="35"/>
      <c r="B165" s="36"/>
      <c r="C165" s="189" t="s">
        <v>317</v>
      </c>
      <c r="D165" s="189" t="s">
        <v>128</v>
      </c>
      <c r="E165" s="190" t="s">
        <v>995</v>
      </c>
      <c r="F165" s="191" t="s">
        <v>996</v>
      </c>
      <c r="G165" s="192" t="s">
        <v>131</v>
      </c>
      <c r="H165" s="193">
        <v>1</v>
      </c>
      <c r="I165" s="194"/>
      <c r="J165" s="195"/>
      <c r="K165" s="196">
        <f>ROUND(P165*H165,2)</f>
        <v>0</v>
      </c>
      <c r="L165" s="191" t="s">
        <v>879</v>
      </c>
      <c r="M165" s="197"/>
      <c r="N165" s="198" t="s">
        <v>1</v>
      </c>
      <c r="O165" s="199" t="s">
        <v>42</v>
      </c>
      <c r="P165" s="200">
        <f>I165+J165</f>
        <v>0</v>
      </c>
      <c r="Q165" s="200">
        <f>ROUND(I165*H165,2)</f>
        <v>0</v>
      </c>
      <c r="R165" s="200">
        <f>ROUND(J165*H165,2)</f>
        <v>0</v>
      </c>
      <c r="S165" s="88"/>
      <c r="T165" s="201">
        <f>S165*H165</f>
        <v>0</v>
      </c>
      <c r="U165" s="201">
        <v>0</v>
      </c>
      <c r="V165" s="201">
        <f>U165*H165</f>
        <v>0</v>
      </c>
      <c r="W165" s="201">
        <v>0</v>
      </c>
      <c r="X165" s="202">
        <f>W165*H165</f>
        <v>0</v>
      </c>
      <c r="Y165" s="35"/>
      <c r="Z165" s="35"/>
      <c r="AA165" s="35"/>
      <c r="AB165" s="35"/>
      <c r="AC165" s="35"/>
      <c r="AD165" s="35"/>
      <c r="AE165" s="35"/>
      <c r="AR165" s="203" t="s">
        <v>133</v>
      </c>
      <c r="AT165" s="203" t="s">
        <v>128</v>
      </c>
      <c r="AU165" s="203" t="s">
        <v>87</v>
      </c>
      <c r="AY165" s="14" t="s">
        <v>134</v>
      </c>
      <c r="BE165" s="204">
        <f>IF(O165="základní",K165,0)</f>
        <v>0</v>
      </c>
      <c r="BF165" s="204">
        <f>IF(O165="snížená",K165,0)</f>
        <v>0</v>
      </c>
      <c r="BG165" s="204">
        <f>IF(O165="zákl. přenesená",K165,0)</f>
        <v>0</v>
      </c>
      <c r="BH165" s="204">
        <f>IF(O165="sníž. přenesená",K165,0)</f>
        <v>0</v>
      </c>
      <c r="BI165" s="204">
        <f>IF(O165="nulová",K165,0)</f>
        <v>0</v>
      </c>
      <c r="BJ165" s="14" t="s">
        <v>87</v>
      </c>
      <c r="BK165" s="204">
        <f>ROUND(P165*H165,2)</f>
        <v>0</v>
      </c>
      <c r="BL165" s="14" t="s">
        <v>135</v>
      </c>
      <c r="BM165" s="203" t="s">
        <v>997</v>
      </c>
    </row>
    <row r="166" s="2" customFormat="1" ht="37.8" customHeight="1">
      <c r="A166" s="35"/>
      <c r="B166" s="36"/>
      <c r="C166" s="189" t="s">
        <v>322</v>
      </c>
      <c r="D166" s="189" t="s">
        <v>128</v>
      </c>
      <c r="E166" s="190" t="s">
        <v>998</v>
      </c>
      <c r="F166" s="191" t="s">
        <v>999</v>
      </c>
      <c r="G166" s="192" t="s">
        <v>131</v>
      </c>
      <c r="H166" s="193">
        <v>2</v>
      </c>
      <c r="I166" s="194"/>
      <c r="J166" s="195"/>
      <c r="K166" s="196">
        <f>ROUND(P166*H166,2)</f>
        <v>0</v>
      </c>
      <c r="L166" s="191" t="s">
        <v>879</v>
      </c>
      <c r="M166" s="197"/>
      <c r="N166" s="198" t="s">
        <v>1</v>
      </c>
      <c r="O166" s="199" t="s">
        <v>42</v>
      </c>
      <c r="P166" s="200">
        <f>I166+J166</f>
        <v>0</v>
      </c>
      <c r="Q166" s="200">
        <f>ROUND(I166*H166,2)</f>
        <v>0</v>
      </c>
      <c r="R166" s="200">
        <f>ROUND(J166*H166,2)</f>
        <v>0</v>
      </c>
      <c r="S166" s="88"/>
      <c r="T166" s="201">
        <f>S166*H166</f>
        <v>0</v>
      </c>
      <c r="U166" s="201">
        <v>0</v>
      </c>
      <c r="V166" s="201">
        <f>U166*H166</f>
        <v>0</v>
      </c>
      <c r="W166" s="201">
        <v>0</v>
      </c>
      <c r="X166" s="202">
        <f>W166*H166</f>
        <v>0</v>
      </c>
      <c r="Y166" s="35"/>
      <c r="Z166" s="35"/>
      <c r="AA166" s="35"/>
      <c r="AB166" s="35"/>
      <c r="AC166" s="35"/>
      <c r="AD166" s="35"/>
      <c r="AE166" s="35"/>
      <c r="AR166" s="203" t="s">
        <v>133</v>
      </c>
      <c r="AT166" s="203" t="s">
        <v>128</v>
      </c>
      <c r="AU166" s="203" t="s">
        <v>87</v>
      </c>
      <c r="AY166" s="14" t="s">
        <v>134</v>
      </c>
      <c r="BE166" s="204">
        <f>IF(O166="základní",K166,0)</f>
        <v>0</v>
      </c>
      <c r="BF166" s="204">
        <f>IF(O166="snížená",K166,0)</f>
        <v>0</v>
      </c>
      <c r="BG166" s="204">
        <f>IF(O166="zákl. přenesená",K166,0)</f>
        <v>0</v>
      </c>
      <c r="BH166" s="204">
        <f>IF(O166="sníž. přenesená",K166,0)</f>
        <v>0</v>
      </c>
      <c r="BI166" s="204">
        <f>IF(O166="nulová",K166,0)</f>
        <v>0</v>
      </c>
      <c r="BJ166" s="14" t="s">
        <v>87</v>
      </c>
      <c r="BK166" s="204">
        <f>ROUND(P166*H166,2)</f>
        <v>0</v>
      </c>
      <c r="BL166" s="14" t="s">
        <v>135</v>
      </c>
      <c r="BM166" s="203" t="s">
        <v>1000</v>
      </c>
    </row>
    <row r="167" s="2" customFormat="1" ht="37.8" customHeight="1">
      <c r="A167" s="35"/>
      <c r="B167" s="36"/>
      <c r="C167" s="189" t="s">
        <v>326</v>
      </c>
      <c r="D167" s="189" t="s">
        <v>128</v>
      </c>
      <c r="E167" s="190" t="s">
        <v>1001</v>
      </c>
      <c r="F167" s="191" t="s">
        <v>1002</v>
      </c>
      <c r="G167" s="192" t="s">
        <v>131</v>
      </c>
      <c r="H167" s="193">
        <v>1</v>
      </c>
      <c r="I167" s="194"/>
      <c r="J167" s="195"/>
      <c r="K167" s="196">
        <f>ROUND(P167*H167,2)</f>
        <v>0</v>
      </c>
      <c r="L167" s="191" t="s">
        <v>879</v>
      </c>
      <c r="M167" s="197"/>
      <c r="N167" s="198" t="s">
        <v>1</v>
      </c>
      <c r="O167" s="199" t="s">
        <v>42</v>
      </c>
      <c r="P167" s="200">
        <f>I167+J167</f>
        <v>0</v>
      </c>
      <c r="Q167" s="200">
        <f>ROUND(I167*H167,2)</f>
        <v>0</v>
      </c>
      <c r="R167" s="200">
        <f>ROUND(J167*H167,2)</f>
        <v>0</v>
      </c>
      <c r="S167" s="88"/>
      <c r="T167" s="201">
        <f>S167*H167</f>
        <v>0</v>
      </c>
      <c r="U167" s="201">
        <v>0</v>
      </c>
      <c r="V167" s="201">
        <f>U167*H167</f>
        <v>0</v>
      </c>
      <c r="W167" s="201">
        <v>0</v>
      </c>
      <c r="X167" s="202">
        <f>W167*H167</f>
        <v>0</v>
      </c>
      <c r="Y167" s="35"/>
      <c r="Z167" s="35"/>
      <c r="AA167" s="35"/>
      <c r="AB167" s="35"/>
      <c r="AC167" s="35"/>
      <c r="AD167" s="35"/>
      <c r="AE167" s="35"/>
      <c r="AR167" s="203" t="s">
        <v>133</v>
      </c>
      <c r="AT167" s="203" t="s">
        <v>128</v>
      </c>
      <c r="AU167" s="203" t="s">
        <v>87</v>
      </c>
      <c r="AY167" s="14" t="s">
        <v>134</v>
      </c>
      <c r="BE167" s="204">
        <f>IF(O167="základní",K167,0)</f>
        <v>0</v>
      </c>
      <c r="BF167" s="204">
        <f>IF(O167="snížená",K167,0)</f>
        <v>0</v>
      </c>
      <c r="BG167" s="204">
        <f>IF(O167="zákl. přenesená",K167,0)</f>
        <v>0</v>
      </c>
      <c r="BH167" s="204">
        <f>IF(O167="sníž. přenesená",K167,0)</f>
        <v>0</v>
      </c>
      <c r="BI167" s="204">
        <f>IF(O167="nulová",K167,0)</f>
        <v>0</v>
      </c>
      <c r="BJ167" s="14" t="s">
        <v>87</v>
      </c>
      <c r="BK167" s="204">
        <f>ROUND(P167*H167,2)</f>
        <v>0</v>
      </c>
      <c r="BL167" s="14" t="s">
        <v>135</v>
      </c>
      <c r="BM167" s="203" t="s">
        <v>1003</v>
      </c>
    </row>
    <row r="168" s="2" customFormat="1" ht="37.8" customHeight="1">
      <c r="A168" s="35"/>
      <c r="B168" s="36"/>
      <c r="C168" s="189" t="s">
        <v>330</v>
      </c>
      <c r="D168" s="189" t="s">
        <v>128</v>
      </c>
      <c r="E168" s="190" t="s">
        <v>1004</v>
      </c>
      <c r="F168" s="191" t="s">
        <v>1005</v>
      </c>
      <c r="G168" s="192" t="s">
        <v>131</v>
      </c>
      <c r="H168" s="193">
        <v>2</v>
      </c>
      <c r="I168" s="194"/>
      <c r="J168" s="195"/>
      <c r="K168" s="196">
        <f>ROUND(P168*H168,2)</f>
        <v>0</v>
      </c>
      <c r="L168" s="191" t="s">
        <v>879</v>
      </c>
      <c r="M168" s="197"/>
      <c r="N168" s="198" t="s">
        <v>1</v>
      </c>
      <c r="O168" s="199" t="s">
        <v>42</v>
      </c>
      <c r="P168" s="200">
        <f>I168+J168</f>
        <v>0</v>
      </c>
      <c r="Q168" s="200">
        <f>ROUND(I168*H168,2)</f>
        <v>0</v>
      </c>
      <c r="R168" s="200">
        <f>ROUND(J168*H168,2)</f>
        <v>0</v>
      </c>
      <c r="S168" s="88"/>
      <c r="T168" s="201">
        <f>S168*H168</f>
        <v>0</v>
      </c>
      <c r="U168" s="201">
        <v>0</v>
      </c>
      <c r="V168" s="201">
        <f>U168*H168</f>
        <v>0</v>
      </c>
      <c r="W168" s="201">
        <v>0</v>
      </c>
      <c r="X168" s="202">
        <f>W168*H168</f>
        <v>0</v>
      </c>
      <c r="Y168" s="35"/>
      <c r="Z168" s="35"/>
      <c r="AA168" s="35"/>
      <c r="AB168" s="35"/>
      <c r="AC168" s="35"/>
      <c r="AD168" s="35"/>
      <c r="AE168" s="35"/>
      <c r="AR168" s="203" t="s">
        <v>133</v>
      </c>
      <c r="AT168" s="203" t="s">
        <v>128</v>
      </c>
      <c r="AU168" s="203" t="s">
        <v>87</v>
      </c>
      <c r="AY168" s="14" t="s">
        <v>134</v>
      </c>
      <c r="BE168" s="204">
        <f>IF(O168="základní",K168,0)</f>
        <v>0</v>
      </c>
      <c r="BF168" s="204">
        <f>IF(O168="snížená",K168,0)</f>
        <v>0</v>
      </c>
      <c r="BG168" s="204">
        <f>IF(O168="zákl. přenesená",K168,0)</f>
        <v>0</v>
      </c>
      <c r="BH168" s="204">
        <f>IF(O168="sníž. přenesená",K168,0)</f>
        <v>0</v>
      </c>
      <c r="BI168" s="204">
        <f>IF(O168="nulová",K168,0)</f>
        <v>0</v>
      </c>
      <c r="BJ168" s="14" t="s">
        <v>87</v>
      </c>
      <c r="BK168" s="204">
        <f>ROUND(P168*H168,2)</f>
        <v>0</v>
      </c>
      <c r="BL168" s="14" t="s">
        <v>135</v>
      </c>
      <c r="BM168" s="203" t="s">
        <v>1006</v>
      </c>
    </row>
    <row r="169" s="2" customFormat="1" ht="37.8" customHeight="1">
      <c r="A169" s="35"/>
      <c r="B169" s="36"/>
      <c r="C169" s="189" t="s">
        <v>334</v>
      </c>
      <c r="D169" s="189" t="s">
        <v>128</v>
      </c>
      <c r="E169" s="190" t="s">
        <v>1007</v>
      </c>
      <c r="F169" s="191" t="s">
        <v>1008</v>
      </c>
      <c r="G169" s="192" t="s">
        <v>131</v>
      </c>
      <c r="H169" s="193">
        <v>1</v>
      </c>
      <c r="I169" s="194"/>
      <c r="J169" s="195"/>
      <c r="K169" s="196">
        <f>ROUND(P169*H169,2)</f>
        <v>0</v>
      </c>
      <c r="L169" s="191" t="s">
        <v>879</v>
      </c>
      <c r="M169" s="197"/>
      <c r="N169" s="198" t="s">
        <v>1</v>
      </c>
      <c r="O169" s="199" t="s">
        <v>42</v>
      </c>
      <c r="P169" s="200">
        <f>I169+J169</f>
        <v>0</v>
      </c>
      <c r="Q169" s="200">
        <f>ROUND(I169*H169,2)</f>
        <v>0</v>
      </c>
      <c r="R169" s="200">
        <f>ROUND(J169*H169,2)</f>
        <v>0</v>
      </c>
      <c r="S169" s="88"/>
      <c r="T169" s="201">
        <f>S169*H169</f>
        <v>0</v>
      </c>
      <c r="U169" s="201">
        <v>0</v>
      </c>
      <c r="V169" s="201">
        <f>U169*H169</f>
        <v>0</v>
      </c>
      <c r="W169" s="201">
        <v>0</v>
      </c>
      <c r="X169" s="202">
        <f>W169*H169</f>
        <v>0</v>
      </c>
      <c r="Y169" s="35"/>
      <c r="Z169" s="35"/>
      <c r="AA169" s="35"/>
      <c r="AB169" s="35"/>
      <c r="AC169" s="35"/>
      <c r="AD169" s="35"/>
      <c r="AE169" s="35"/>
      <c r="AR169" s="203" t="s">
        <v>133</v>
      </c>
      <c r="AT169" s="203" t="s">
        <v>128</v>
      </c>
      <c r="AU169" s="203" t="s">
        <v>87</v>
      </c>
      <c r="AY169" s="14" t="s">
        <v>134</v>
      </c>
      <c r="BE169" s="204">
        <f>IF(O169="základní",K169,0)</f>
        <v>0</v>
      </c>
      <c r="BF169" s="204">
        <f>IF(O169="snížená",K169,0)</f>
        <v>0</v>
      </c>
      <c r="BG169" s="204">
        <f>IF(O169="zákl. přenesená",K169,0)</f>
        <v>0</v>
      </c>
      <c r="BH169" s="204">
        <f>IF(O169="sníž. přenesená",K169,0)</f>
        <v>0</v>
      </c>
      <c r="BI169" s="204">
        <f>IF(O169="nulová",K169,0)</f>
        <v>0</v>
      </c>
      <c r="BJ169" s="14" t="s">
        <v>87</v>
      </c>
      <c r="BK169" s="204">
        <f>ROUND(P169*H169,2)</f>
        <v>0</v>
      </c>
      <c r="BL169" s="14" t="s">
        <v>135</v>
      </c>
      <c r="BM169" s="203" t="s">
        <v>1009</v>
      </c>
    </row>
    <row r="170" s="2" customFormat="1" ht="24.15" customHeight="1">
      <c r="A170" s="35"/>
      <c r="B170" s="36"/>
      <c r="C170" s="189" t="s">
        <v>338</v>
      </c>
      <c r="D170" s="189" t="s">
        <v>128</v>
      </c>
      <c r="E170" s="190" t="s">
        <v>1010</v>
      </c>
      <c r="F170" s="191" t="s">
        <v>1011</v>
      </c>
      <c r="G170" s="192" t="s">
        <v>211</v>
      </c>
      <c r="H170" s="193">
        <v>1</v>
      </c>
      <c r="I170" s="194"/>
      <c r="J170" s="195"/>
      <c r="K170" s="196">
        <f>ROUND(P170*H170,2)</f>
        <v>0</v>
      </c>
      <c r="L170" s="191" t="s">
        <v>879</v>
      </c>
      <c r="M170" s="197"/>
      <c r="N170" s="198" t="s">
        <v>1</v>
      </c>
      <c r="O170" s="199" t="s">
        <v>42</v>
      </c>
      <c r="P170" s="200">
        <f>I170+J170</f>
        <v>0</v>
      </c>
      <c r="Q170" s="200">
        <f>ROUND(I170*H170,2)</f>
        <v>0</v>
      </c>
      <c r="R170" s="200">
        <f>ROUND(J170*H170,2)</f>
        <v>0</v>
      </c>
      <c r="S170" s="88"/>
      <c r="T170" s="201">
        <f>S170*H170</f>
        <v>0</v>
      </c>
      <c r="U170" s="201">
        <v>0</v>
      </c>
      <c r="V170" s="201">
        <f>U170*H170</f>
        <v>0</v>
      </c>
      <c r="W170" s="201">
        <v>0</v>
      </c>
      <c r="X170" s="202">
        <f>W170*H170</f>
        <v>0</v>
      </c>
      <c r="Y170" s="35"/>
      <c r="Z170" s="35"/>
      <c r="AA170" s="35"/>
      <c r="AB170" s="35"/>
      <c r="AC170" s="35"/>
      <c r="AD170" s="35"/>
      <c r="AE170" s="35"/>
      <c r="AR170" s="203" t="s">
        <v>133</v>
      </c>
      <c r="AT170" s="203" t="s">
        <v>128</v>
      </c>
      <c r="AU170" s="203" t="s">
        <v>87</v>
      </c>
      <c r="AY170" s="14" t="s">
        <v>134</v>
      </c>
      <c r="BE170" s="204">
        <f>IF(O170="základní",K170,0)</f>
        <v>0</v>
      </c>
      <c r="BF170" s="204">
        <f>IF(O170="snížená",K170,0)</f>
        <v>0</v>
      </c>
      <c r="BG170" s="204">
        <f>IF(O170="zákl. přenesená",K170,0)</f>
        <v>0</v>
      </c>
      <c r="BH170" s="204">
        <f>IF(O170="sníž. přenesená",K170,0)</f>
        <v>0</v>
      </c>
      <c r="BI170" s="204">
        <f>IF(O170="nulová",K170,0)</f>
        <v>0</v>
      </c>
      <c r="BJ170" s="14" t="s">
        <v>87</v>
      </c>
      <c r="BK170" s="204">
        <f>ROUND(P170*H170,2)</f>
        <v>0</v>
      </c>
      <c r="BL170" s="14" t="s">
        <v>135</v>
      </c>
      <c r="BM170" s="203" t="s">
        <v>1012</v>
      </c>
    </row>
    <row r="171" s="2" customFormat="1">
      <c r="A171" s="35"/>
      <c r="B171" s="36"/>
      <c r="C171" s="189" t="s">
        <v>546</v>
      </c>
      <c r="D171" s="189" t="s">
        <v>128</v>
      </c>
      <c r="E171" s="190" t="s">
        <v>1013</v>
      </c>
      <c r="F171" s="191" t="s">
        <v>1014</v>
      </c>
      <c r="G171" s="192" t="s">
        <v>131</v>
      </c>
      <c r="H171" s="193">
        <v>1</v>
      </c>
      <c r="I171" s="194"/>
      <c r="J171" s="195"/>
      <c r="K171" s="196">
        <f>ROUND(P171*H171,2)</f>
        <v>0</v>
      </c>
      <c r="L171" s="191" t="s">
        <v>879</v>
      </c>
      <c r="M171" s="197"/>
      <c r="N171" s="198" t="s">
        <v>1</v>
      </c>
      <c r="O171" s="199" t="s">
        <v>42</v>
      </c>
      <c r="P171" s="200">
        <f>I171+J171</f>
        <v>0</v>
      </c>
      <c r="Q171" s="200">
        <f>ROUND(I171*H171,2)</f>
        <v>0</v>
      </c>
      <c r="R171" s="200">
        <f>ROUND(J171*H171,2)</f>
        <v>0</v>
      </c>
      <c r="S171" s="88"/>
      <c r="T171" s="201">
        <f>S171*H171</f>
        <v>0</v>
      </c>
      <c r="U171" s="201">
        <v>0</v>
      </c>
      <c r="V171" s="201">
        <f>U171*H171</f>
        <v>0</v>
      </c>
      <c r="W171" s="201">
        <v>0</v>
      </c>
      <c r="X171" s="202">
        <f>W171*H171</f>
        <v>0</v>
      </c>
      <c r="Y171" s="35"/>
      <c r="Z171" s="35"/>
      <c r="AA171" s="35"/>
      <c r="AB171" s="35"/>
      <c r="AC171" s="35"/>
      <c r="AD171" s="35"/>
      <c r="AE171" s="35"/>
      <c r="AR171" s="203" t="s">
        <v>133</v>
      </c>
      <c r="AT171" s="203" t="s">
        <v>128</v>
      </c>
      <c r="AU171" s="203" t="s">
        <v>87</v>
      </c>
      <c r="AY171" s="14" t="s">
        <v>134</v>
      </c>
      <c r="BE171" s="204">
        <f>IF(O171="základní",K171,0)</f>
        <v>0</v>
      </c>
      <c r="BF171" s="204">
        <f>IF(O171="snížená",K171,0)</f>
        <v>0</v>
      </c>
      <c r="BG171" s="204">
        <f>IF(O171="zákl. přenesená",K171,0)</f>
        <v>0</v>
      </c>
      <c r="BH171" s="204">
        <f>IF(O171="sníž. přenesená",K171,0)</f>
        <v>0</v>
      </c>
      <c r="BI171" s="204">
        <f>IF(O171="nulová",K171,0)</f>
        <v>0</v>
      </c>
      <c r="BJ171" s="14" t="s">
        <v>87</v>
      </c>
      <c r="BK171" s="204">
        <f>ROUND(P171*H171,2)</f>
        <v>0</v>
      </c>
      <c r="BL171" s="14" t="s">
        <v>135</v>
      </c>
      <c r="BM171" s="203" t="s">
        <v>1015</v>
      </c>
    </row>
    <row r="172" s="2" customFormat="1" ht="24.15" customHeight="1">
      <c r="A172" s="35"/>
      <c r="B172" s="36"/>
      <c r="C172" s="189" t="s">
        <v>551</v>
      </c>
      <c r="D172" s="189" t="s">
        <v>128</v>
      </c>
      <c r="E172" s="190" t="s">
        <v>1016</v>
      </c>
      <c r="F172" s="191" t="s">
        <v>1017</v>
      </c>
      <c r="G172" s="192" t="s">
        <v>131</v>
      </c>
      <c r="H172" s="193">
        <v>20</v>
      </c>
      <c r="I172" s="194"/>
      <c r="J172" s="195"/>
      <c r="K172" s="196">
        <f>ROUND(P172*H172,2)</f>
        <v>0</v>
      </c>
      <c r="L172" s="191" t="s">
        <v>879</v>
      </c>
      <c r="M172" s="197"/>
      <c r="N172" s="198" t="s">
        <v>1</v>
      </c>
      <c r="O172" s="199" t="s">
        <v>42</v>
      </c>
      <c r="P172" s="200">
        <f>I172+J172</f>
        <v>0</v>
      </c>
      <c r="Q172" s="200">
        <f>ROUND(I172*H172,2)</f>
        <v>0</v>
      </c>
      <c r="R172" s="200">
        <f>ROUND(J172*H172,2)</f>
        <v>0</v>
      </c>
      <c r="S172" s="88"/>
      <c r="T172" s="201">
        <f>S172*H172</f>
        <v>0</v>
      </c>
      <c r="U172" s="201">
        <v>0</v>
      </c>
      <c r="V172" s="201">
        <f>U172*H172</f>
        <v>0</v>
      </c>
      <c r="W172" s="201">
        <v>0</v>
      </c>
      <c r="X172" s="202">
        <f>W172*H172</f>
        <v>0</v>
      </c>
      <c r="Y172" s="35"/>
      <c r="Z172" s="35"/>
      <c r="AA172" s="35"/>
      <c r="AB172" s="35"/>
      <c r="AC172" s="35"/>
      <c r="AD172" s="35"/>
      <c r="AE172" s="35"/>
      <c r="AR172" s="203" t="s">
        <v>133</v>
      </c>
      <c r="AT172" s="203" t="s">
        <v>128</v>
      </c>
      <c r="AU172" s="203" t="s">
        <v>87</v>
      </c>
      <c r="AY172" s="14" t="s">
        <v>134</v>
      </c>
      <c r="BE172" s="204">
        <f>IF(O172="základní",K172,0)</f>
        <v>0</v>
      </c>
      <c r="BF172" s="204">
        <f>IF(O172="snížená",K172,0)</f>
        <v>0</v>
      </c>
      <c r="BG172" s="204">
        <f>IF(O172="zákl. přenesená",K172,0)</f>
        <v>0</v>
      </c>
      <c r="BH172" s="204">
        <f>IF(O172="sníž. přenesená",K172,0)</f>
        <v>0</v>
      </c>
      <c r="BI172" s="204">
        <f>IF(O172="nulová",K172,0)</f>
        <v>0</v>
      </c>
      <c r="BJ172" s="14" t="s">
        <v>87</v>
      </c>
      <c r="BK172" s="204">
        <f>ROUND(P172*H172,2)</f>
        <v>0</v>
      </c>
      <c r="BL172" s="14" t="s">
        <v>135</v>
      </c>
      <c r="BM172" s="203" t="s">
        <v>1018</v>
      </c>
    </row>
    <row r="173" s="2" customFormat="1" ht="24.15" customHeight="1">
      <c r="A173" s="35"/>
      <c r="B173" s="36"/>
      <c r="C173" s="189" t="s">
        <v>556</v>
      </c>
      <c r="D173" s="189" t="s">
        <v>128</v>
      </c>
      <c r="E173" s="190" t="s">
        <v>1019</v>
      </c>
      <c r="F173" s="191" t="s">
        <v>1020</v>
      </c>
      <c r="G173" s="192" t="s">
        <v>131</v>
      </c>
      <c r="H173" s="193">
        <v>10</v>
      </c>
      <c r="I173" s="194"/>
      <c r="J173" s="195"/>
      <c r="K173" s="196">
        <f>ROUND(P173*H173,2)</f>
        <v>0</v>
      </c>
      <c r="L173" s="191" t="s">
        <v>879</v>
      </c>
      <c r="M173" s="197"/>
      <c r="N173" s="198" t="s">
        <v>1</v>
      </c>
      <c r="O173" s="199" t="s">
        <v>42</v>
      </c>
      <c r="P173" s="200">
        <f>I173+J173</f>
        <v>0</v>
      </c>
      <c r="Q173" s="200">
        <f>ROUND(I173*H173,2)</f>
        <v>0</v>
      </c>
      <c r="R173" s="200">
        <f>ROUND(J173*H173,2)</f>
        <v>0</v>
      </c>
      <c r="S173" s="88"/>
      <c r="T173" s="201">
        <f>S173*H173</f>
        <v>0</v>
      </c>
      <c r="U173" s="201">
        <v>0</v>
      </c>
      <c r="V173" s="201">
        <f>U173*H173</f>
        <v>0</v>
      </c>
      <c r="W173" s="201">
        <v>0</v>
      </c>
      <c r="X173" s="202">
        <f>W173*H173</f>
        <v>0</v>
      </c>
      <c r="Y173" s="35"/>
      <c r="Z173" s="35"/>
      <c r="AA173" s="35"/>
      <c r="AB173" s="35"/>
      <c r="AC173" s="35"/>
      <c r="AD173" s="35"/>
      <c r="AE173" s="35"/>
      <c r="AR173" s="203" t="s">
        <v>133</v>
      </c>
      <c r="AT173" s="203" t="s">
        <v>128</v>
      </c>
      <c r="AU173" s="203" t="s">
        <v>87</v>
      </c>
      <c r="AY173" s="14" t="s">
        <v>134</v>
      </c>
      <c r="BE173" s="204">
        <f>IF(O173="základní",K173,0)</f>
        <v>0</v>
      </c>
      <c r="BF173" s="204">
        <f>IF(O173="snížená",K173,0)</f>
        <v>0</v>
      </c>
      <c r="BG173" s="204">
        <f>IF(O173="zákl. přenesená",K173,0)</f>
        <v>0</v>
      </c>
      <c r="BH173" s="204">
        <f>IF(O173="sníž. přenesená",K173,0)</f>
        <v>0</v>
      </c>
      <c r="BI173" s="204">
        <f>IF(O173="nulová",K173,0)</f>
        <v>0</v>
      </c>
      <c r="BJ173" s="14" t="s">
        <v>87</v>
      </c>
      <c r="BK173" s="204">
        <f>ROUND(P173*H173,2)</f>
        <v>0</v>
      </c>
      <c r="BL173" s="14" t="s">
        <v>135</v>
      </c>
      <c r="BM173" s="203" t="s">
        <v>1021</v>
      </c>
    </row>
    <row r="174" s="2" customFormat="1" ht="24.15" customHeight="1">
      <c r="A174" s="35"/>
      <c r="B174" s="36"/>
      <c r="C174" s="189" t="s">
        <v>561</v>
      </c>
      <c r="D174" s="189" t="s">
        <v>128</v>
      </c>
      <c r="E174" s="190" t="s">
        <v>1022</v>
      </c>
      <c r="F174" s="191" t="s">
        <v>1023</v>
      </c>
      <c r="G174" s="192" t="s">
        <v>131</v>
      </c>
      <c r="H174" s="193">
        <v>1</v>
      </c>
      <c r="I174" s="194"/>
      <c r="J174" s="195"/>
      <c r="K174" s="196">
        <f>ROUND(P174*H174,2)</f>
        <v>0</v>
      </c>
      <c r="L174" s="191" t="s">
        <v>879</v>
      </c>
      <c r="M174" s="197"/>
      <c r="N174" s="198" t="s">
        <v>1</v>
      </c>
      <c r="O174" s="199" t="s">
        <v>42</v>
      </c>
      <c r="P174" s="200">
        <f>I174+J174</f>
        <v>0</v>
      </c>
      <c r="Q174" s="200">
        <f>ROUND(I174*H174,2)</f>
        <v>0</v>
      </c>
      <c r="R174" s="200">
        <f>ROUND(J174*H174,2)</f>
        <v>0</v>
      </c>
      <c r="S174" s="88"/>
      <c r="T174" s="201">
        <f>S174*H174</f>
        <v>0</v>
      </c>
      <c r="U174" s="201">
        <v>0</v>
      </c>
      <c r="V174" s="201">
        <f>U174*H174</f>
        <v>0</v>
      </c>
      <c r="W174" s="201">
        <v>0</v>
      </c>
      <c r="X174" s="202">
        <f>W174*H174</f>
        <v>0</v>
      </c>
      <c r="Y174" s="35"/>
      <c r="Z174" s="35"/>
      <c r="AA174" s="35"/>
      <c r="AB174" s="35"/>
      <c r="AC174" s="35"/>
      <c r="AD174" s="35"/>
      <c r="AE174" s="35"/>
      <c r="AR174" s="203" t="s">
        <v>133</v>
      </c>
      <c r="AT174" s="203" t="s">
        <v>128</v>
      </c>
      <c r="AU174" s="203" t="s">
        <v>87</v>
      </c>
      <c r="AY174" s="14" t="s">
        <v>134</v>
      </c>
      <c r="BE174" s="204">
        <f>IF(O174="základní",K174,0)</f>
        <v>0</v>
      </c>
      <c r="BF174" s="204">
        <f>IF(O174="snížená",K174,0)</f>
        <v>0</v>
      </c>
      <c r="BG174" s="204">
        <f>IF(O174="zákl. přenesená",K174,0)</f>
        <v>0</v>
      </c>
      <c r="BH174" s="204">
        <f>IF(O174="sníž. přenesená",K174,0)</f>
        <v>0</v>
      </c>
      <c r="BI174" s="204">
        <f>IF(O174="nulová",K174,0)</f>
        <v>0</v>
      </c>
      <c r="BJ174" s="14" t="s">
        <v>87</v>
      </c>
      <c r="BK174" s="204">
        <f>ROUND(P174*H174,2)</f>
        <v>0</v>
      </c>
      <c r="BL174" s="14" t="s">
        <v>135</v>
      </c>
      <c r="BM174" s="203" t="s">
        <v>1024</v>
      </c>
    </row>
    <row r="175" s="2" customFormat="1" ht="33" customHeight="1">
      <c r="A175" s="35"/>
      <c r="B175" s="36"/>
      <c r="C175" s="189" t="s">
        <v>566</v>
      </c>
      <c r="D175" s="189" t="s">
        <v>128</v>
      </c>
      <c r="E175" s="190" t="s">
        <v>1025</v>
      </c>
      <c r="F175" s="191" t="s">
        <v>1026</v>
      </c>
      <c r="G175" s="192" t="s">
        <v>131</v>
      </c>
      <c r="H175" s="193">
        <v>1</v>
      </c>
      <c r="I175" s="194"/>
      <c r="J175" s="195"/>
      <c r="K175" s="196">
        <f>ROUND(P175*H175,2)</f>
        <v>0</v>
      </c>
      <c r="L175" s="191" t="s">
        <v>879</v>
      </c>
      <c r="M175" s="197"/>
      <c r="N175" s="198" t="s">
        <v>1</v>
      </c>
      <c r="O175" s="199" t="s">
        <v>42</v>
      </c>
      <c r="P175" s="200">
        <f>I175+J175</f>
        <v>0</v>
      </c>
      <c r="Q175" s="200">
        <f>ROUND(I175*H175,2)</f>
        <v>0</v>
      </c>
      <c r="R175" s="200">
        <f>ROUND(J175*H175,2)</f>
        <v>0</v>
      </c>
      <c r="S175" s="88"/>
      <c r="T175" s="201">
        <f>S175*H175</f>
        <v>0</v>
      </c>
      <c r="U175" s="201">
        <v>0</v>
      </c>
      <c r="V175" s="201">
        <f>U175*H175</f>
        <v>0</v>
      </c>
      <c r="W175" s="201">
        <v>0</v>
      </c>
      <c r="X175" s="202">
        <f>W175*H175</f>
        <v>0</v>
      </c>
      <c r="Y175" s="35"/>
      <c r="Z175" s="35"/>
      <c r="AA175" s="35"/>
      <c r="AB175" s="35"/>
      <c r="AC175" s="35"/>
      <c r="AD175" s="35"/>
      <c r="AE175" s="35"/>
      <c r="AR175" s="203" t="s">
        <v>133</v>
      </c>
      <c r="AT175" s="203" t="s">
        <v>128</v>
      </c>
      <c r="AU175" s="203" t="s">
        <v>87</v>
      </c>
      <c r="AY175" s="14" t="s">
        <v>134</v>
      </c>
      <c r="BE175" s="204">
        <f>IF(O175="základní",K175,0)</f>
        <v>0</v>
      </c>
      <c r="BF175" s="204">
        <f>IF(O175="snížená",K175,0)</f>
        <v>0</v>
      </c>
      <c r="BG175" s="204">
        <f>IF(O175="zákl. přenesená",K175,0)</f>
        <v>0</v>
      </c>
      <c r="BH175" s="204">
        <f>IF(O175="sníž. přenesená",K175,0)</f>
        <v>0</v>
      </c>
      <c r="BI175" s="204">
        <f>IF(O175="nulová",K175,0)</f>
        <v>0</v>
      </c>
      <c r="BJ175" s="14" t="s">
        <v>87</v>
      </c>
      <c r="BK175" s="204">
        <f>ROUND(P175*H175,2)</f>
        <v>0</v>
      </c>
      <c r="BL175" s="14" t="s">
        <v>135</v>
      </c>
      <c r="BM175" s="203" t="s">
        <v>1027</v>
      </c>
    </row>
    <row r="176" s="2" customFormat="1" ht="33" customHeight="1">
      <c r="A176" s="35"/>
      <c r="B176" s="36"/>
      <c r="C176" s="189" t="s">
        <v>571</v>
      </c>
      <c r="D176" s="189" t="s">
        <v>128</v>
      </c>
      <c r="E176" s="190" t="s">
        <v>1028</v>
      </c>
      <c r="F176" s="191" t="s">
        <v>1029</v>
      </c>
      <c r="G176" s="192" t="s">
        <v>131</v>
      </c>
      <c r="H176" s="193">
        <v>20</v>
      </c>
      <c r="I176" s="194"/>
      <c r="J176" s="195"/>
      <c r="K176" s="196">
        <f>ROUND(P176*H176,2)</f>
        <v>0</v>
      </c>
      <c r="L176" s="191" t="s">
        <v>879</v>
      </c>
      <c r="M176" s="197"/>
      <c r="N176" s="198" t="s">
        <v>1</v>
      </c>
      <c r="O176" s="199" t="s">
        <v>42</v>
      </c>
      <c r="P176" s="200">
        <f>I176+J176</f>
        <v>0</v>
      </c>
      <c r="Q176" s="200">
        <f>ROUND(I176*H176,2)</f>
        <v>0</v>
      </c>
      <c r="R176" s="200">
        <f>ROUND(J176*H176,2)</f>
        <v>0</v>
      </c>
      <c r="S176" s="88"/>
      <c r="T176" s="201">
        <f>S176*H176</f>
        <v>0</v>
      </c>
      <c r="U176" s="201">
        <v>0</v>
      </c>
      <c r="V176" s="201">
        <f>U176*H176</f>
        <v>0</v>
      </c>
      <c r="W176" s="201">
        <v>0</v>
      </c>
      <c r="X176" s="202">
        <f>W176*H176</f>
        <v>0</v>
      </c>
      <c r="Y176" s="35"/>
      <c r="Z176" s="35"/>
      <c r="AA176" s="35"/>
      <c r="AB176" s="35"/>
      <c r="AC176" s="35"/>
      <c r="AD176" s="35"/>
      <c r="AE176" s="35"/>
      <c r="AR176" s="203" t="s">
        <v>133</v>
      </c>
      <c r="AT176" s="203" t="s">
        <v>128</v>
      </c>
      <c r="AU176" s="203" t="s">
        <v>87</v>
      </c>
      <c r="AY176" s="14" t="s">
        <v>134</v>
      </c>
      <c r="BE176" s="204">
        <f>IF(O176="základní",K176,0)</f>
        <v>0</v>
      </c>
      <c r="BF176" s="204">
        <f>IF(O176="snížená",K176,0)</f>
        <v>0</v>
      </c>
      <c r="BG176" s="204">
        <f>IF(O176="zákl. přenesená",K176,0)</f>
        <v>0</v>
      </c>
      <c r="BH176" s="204">
        <f>IF(O176="sníž. přenesená",K176,0)</f>
        <v>0</v>
      </c>
      <c r="BI176" s="204">
        <f>IF(O176="nulová",K176,0)</f>
        <v>0</v>
      </c>
      <c r="BJ176" s="14" t="s">
        <v>87</v>
      </c>
      <c r="BK176" s="204">
        <f>ROUND(P176*H176,2)</f>
        <v>0</v>
      </c>
      <c r="BL176" s="14" t="s">
        <v>135</v>
      </c>
      <c r="BM176" s="203" t="s">
        <v>1030</v>
      </c>
    </row>
    <row r="177" s="2" customFormat="1" ht="37.8" customHeight="1">
      <c r="A177" s="35"/>
      <c r="B177" s="36"/>
      <c r="C177" s="189" t="s">
        <v>576</v>
      </c>
      <c r="D177" s="189" t="s">
        <v>128</v>
      </c>
      <c r="E177" s="190" t="s">
        <v>1031</v>
      </c>
      <c r="F177" s="191" t="s">
        <v>1032</v>
      </c>
      <c r="G177" s="192" t="s">
        <v>131</v>
      </c>
      <c r="H177" s="193">
        <v>1</v>
      </c>
      <c r="I177" s="194"/>
      <c r="J177" s="195"/>
      <c r="K177" s="196">
        <f>ROUND(P177*H177,2)</f>
        <v>0</v>
      </c>
      <c r="L177" s="191" t="s">
        <v>879</v>
      </c>
      <c r="M177" s="197"/>
      <c r="N177" s="198" t="s">
        <v>1</v>
      </c>
      <c r="O177" s="199" t="s">
        <v>42</v>
      </c>
      <c r="P177" s="200">
        <f>I177+J177</f>
        <v>0</v>
      </c>
      <c r="Q177" s="200">
        <f>ROUND(I177*H177,2)</f>
        <v>0</v>
      </c>
      <c r="R177" s="200">
        <f>ROUND(J177*H177,2)</f>
        <v>0</v>
      </c>
      <c r="S177" s="88"/>
      <c r="T177" s="201">
        <f>S177*H177</f>
        <v>0</v>
      </c>
      <c r="U177" s="201">
        <v>0</v>
      </c>
      <c r="V177" s="201">
        <f>U177*H177</f>
        <v>0</v>
      </c>
      <c r="W177" s="201">
        <v>0</v>
      </c>
      <c r="X177" s="202">
        <f>W177*H177</f>
        <v>0</v>
      </c>
      <c r="Y177" s="35"/>
      <c r="Z177" s="35"/>
      <c r="AA177" s="35"/>
      <c r="AB177" s="35"/>
      <c r="AC177" s="35"/>
      <c r="AD177" s="35"/>
      <c r="AE177" s="35"/>
      <c r="AR177" s="203" t="s">
        <v>133</v>
      </c>
      <c r="AT177" s="203" t="s">
        <v>128</v>
      </c>
      <c r="AU177" s="203" t="s">
        <v>87</v>
      </c>
      <c r="AY177" s="14" t="s">
        <v>134</v>
      </c>
      <c r="BE177" s="204">
        <f>IF(O177="základní",K177,0)</f>
        <v>0</v>
      </c>
      <c r="BF177" s="204">
        <f>IF(O177="snížená",K177,0)</f>
        <v>0</v>
      </c>
      <c r="BG177" s="204">
        <f>IF(O177="zákl. přenesená",K177,0)</f>
        <v>0</v>
      </c>
      <c r="BH177" s="204">
        <f>IF(O177="sníž. přenesená",K177,0)</f>
        <v>0</v>
      </c>
      <c r="BI177" s="204">
        <f>IF(O177="nulová",K177,0)</f>
        <v>0</v>
      </c>
      <c r="BJ177" s="14" t="s">
        <v>87</v>
      </c>
      <c r="BK177" s="204">
        <f>ROUND(P177*H177,2)</f>
        <v>0</v>
      </c>
      <c r="BL177" s="14" t="s">
        <v>135</v>
      </c>
      <c r="BM177" s="203" t="s">
        <v>1033</v>
      </c>
    </row>
    <row r="178" s="2" customFormat="1" ht="24.15" customHeight="1">
      <c r="A178" s="35"/>
      <c r="B178" s="36"/>
      <c r="C178" s="189" t="s">
        <v>581</v>
      </c>
      <c r="D178" s="189" t="s">
        <v>128</v>
      </c>
      <c r="E178" s="190" t="s">
        <v>1034</v>
      </c>
      <c r="F178" s="191" t="s">
        <v>1035</v>
      </c>
      <c r="G178" s="192" t="s">
        <v>131</v>
      </c>
      <c r="H178" s="193">
        <v>1</v>
      </c>
      <c r="I178" s="194"/>
      <c r="J178" s="195"/>
      <c r="K178" s="196">
        <f>ROUND(P178*H178,2)</f>
        <v>0</v>
      </c>
      <c r="L178" s="191" t="s">
        <v>879</v>
      </c>
      <c r="M178" s="197"/>
      <c r="N178" s="198" t="s">
        <v>1</v>
      </c>
      <c r="O178" s="199" t="s">
        <v>42</v>
      </c>
      <c r="P178" s="200">
        <f>I178+J178</f>
        <v>0</v>
      </c>
      <c r="Q178" s="200">
        <f>ROUND(I178*H178,2)</f>
        <v>0</v>
      </c>
      <c r="R178" s="200">
        <f>ROUND(J178*H178,2)</f>
        <v>0</v>
      </c>
      <c r="S178" s="88"/>
      <c r="T178" s="201">
        <f>S178*H178</f>
        <v>0</v>
      </c>
      <c r="U178" s="201">
        <v>0</v>
      </c>
      <c r="V178" s="201">
        <f>U178*H178</f>
        <v>0</v>
      </c>
      <c r="W178" s="201">
        <v>0</v>
      </c>
      <c r="X178" s="202">
        <f>W178*H178</f>
        <v>0</v>
      </c>
      <c r="Y178" s="35"/>
      <c r="Z178" s="35"/>
      <c r="AA178" s="35"/>
      <c r="AB178" s="35"/>
      <c r="AC178" s="35"/>
      <c r="AD178" s="35"/>
      <c r="AE178" s="35"/>
      <c r="AR178" s="203" t="s">
        <v>133</v>
      </c>
      <c r="AT178" s="203" t="s">
        <v>128</v>
      </c>
      <c r="AU178" s="203" t="s">
        <v>87</v>
      </c>
      <c r="AY178" s="14" t="s">
        <v>134</v>
      </c>
      <c r="BE178" s="204">
        <f>IF(O178="základní",K178,0)</f>
        <v>0</v>
      </c>
      <c r="BF178" s="204">
        <f>IF(O178="snížená",K178,0)</f>
        <v>0</v>
      </c>
      <c r="BG178" s="204">
        <f>IF(O178="zákl. přenesená",K178,0)</f>
        <v>0</v>
      </c>
      <c r="BH178" s="204">
        <f>IF(O178="sníž. přenesená",K178,0)</f>
        <v>0</v>
      </c>
      <c r="BI178" s="204">
        <f>IF(O178="nulová",K178,0)</f>
        <v>0</v>
      </c>
      <c r="BJ178" s="14" t="s">
        <v>87</v>
      </c>
      <c r="BK178" s="204">
        <f>ROUND(P178*H178,2)</f>
        <v>0</v>
      </c>
      <c r="BL178" s="14" t="s">
        <v>135</v>
      </c>
      <c r="BM178" s="203" t="s">
        <v>1036</v>
      </c>
    </row>
    <row r="179" s="2" customFormat="1" ht="33" customHeight="1">
      <c r="A179" s="35"/>
      <c r="B179" s="36"/>
      <c r="C179" s="189" t="s">
        <v>586</v>
      </c>
      <c r="D179" s="189" t="s">
        <v>128</v>
      </c>
      <c r="E179" s="190" t="s">
        <v>1037</v>
      </c>
      <c r="F179" s="191" t="s">
        <v>1038</v>
      </c>
      <c r="G179" s="192" t="s">
        <v>131</v>
      </c>
      <c r="H179" s="193">
        <v>1</v>
      </c>
      <c r="I179" s="194"/>
      <c r="J179" s="195"/>
      <c r="K179" s="196">
        <f>ROUND(P179*H179,2)</f>
        <v>0</v>
      </c>
      <c r="L179" s="191" t="s">
        <v>879</v>
      </c>
      <c r="M179" s="197"/>
      <c r="N179" s="198" t="s">
        <v>1</v>
      </c>
      <c r="O179" s="199" t="s">
        <v>42</v>
      </c>
      <c r="P179" s="200">
        <f>I179+J179</f>
        <v>0</v>
      </c>
      <c r="Q179" s="200">
        <f>ROUND(I179*H179,2)</f>
        <v>0</v>
      </c>
      <c r="R179" s="200">
        <f>ROUND(J179*H179,2)</f>
        <v>0</v>
      </c>
      <c r="S179" s="88"/>
      <c r="T179" s="201">
        <f>S179*H179</f>
        <v>0</v>
      </c>
      <c r="U179" s="201">
        <v>0</v>
      </c>
      <c r="V179" s="201">
        <f>U179*H179</f>
        <v>0</v>
      </c>
      <c r="W179" s="201">
        <v>0</v>
      </c>
      <c r="X179" s="202">
        <f>W179*H179</f>
        <v>0</v>
      </c>
      <c r="Y179" s="35"/>
      <c r="Z179" s="35"/>
      <c r="AA179" s="35"/>
      <c r="AB179" s="35"/>
      <c r="AC179" s="35"/>
      <c r="AD179" s="35"/>
      <c r="AE179" s="35"/>
      <c r="AR179" s="203" t="s">
        <v>133</v>
      </c>
      <c r="AT179" s="203" t="s">
        <v>128</v>
      </c>
      <c r="AU179" s="203" t="s">
        <v>87</v>
      </c>
      <c r="AY179" s="14" t="s">
        <v>134</v>
      </c>
      <c r="BE179" s="204">
        <f>IF(O179="základní",K179,0)</f>
        <v>0</v>
      </c>
      <c r="BF179" s="204">
        <f>IF(O179="snížená",K179,0)</f>
        <v>0</v>
      </c>
      <c r="BG179" s="204">
        <f>IF(O179="zákl. přenesená",K179,0)</f>
        <v>0</v>
      </c>
      <c r="BH179" s="204">
        <f>IF(O179="sníž. přenesená",K179,0)</f>
        <v>0</v>
      </c>
      <c r="BI179" s="204">
        <f>IF(O179="nulová",K179,0)</f>
        <v>0</v>
      </c>
      <c r="BJ179" s="14" t="s">
        <v>87</v>
      </c>
      <c r="BK179" s="204">
        <f>ROUND(P179*H179,2)</f>
        <v>0</v>
      </c>
      <c r="BL179" s="14" t="s">
        <v>135</v>
      </c>
      <c r="BM179" s="203" t="s">
        <v>1039</v>
      </c>
    </row>
    <row r="180" s="2" customFormat="1" ht="37.8" customHeight="1">
      <c r="A180" s="35"/>
      <c r="B180" s="36"/>
      <c r="C180" s="189" t="s">
        <v>591</v>
      </c>
      <c r="D180" s="189" t="s">
        <v>128</v>
      </c>
      <c r="E180" s="190" t="s">
        <v>1040</v>
      </c>
      <c r="F180" s="191" t="s">
        <v>1041</v>
      </c>
      <c r="G180" s="192" t="s">
        <v>131</v>
      </c>
      <c r="H180" s="193">
        <v>1</v>
      </c>
      <c r="I180" s="194"/>
      <c r="J180" s="195"/>
      <c r="K180" s="196">
        <f>ROUND(P180*H180,2)</f>
        <v>0</v>
      </c>
      <c r="L180" s="191" t="s">
        <v>879</v>
      </c>
      <c r="M180" s="197"/>
      <c r="N180" s="198" t="s">
        <v>1</v>
      </c>
      <c r="O180" s="199" t="s">
        <v>42</v>
      </c>
      <c r="P180" s="200">
        <f>I180+J180</f>
        <v>0</v>
      </c>
      <c r="Q180" s="200">
        <f>ROUND(I180*H180,2)</f>
        <v>0</v>
      </c>
      <c r="R180" s="200">
        <f>ROUND(J180*H180,2)</f>
        <v>0</v>
      </c>
      <c r="S180" s="88"/>
      <c r="T180" s="201">
        <f>S180*H180</f>
        <v>0</v>
      </c>
      <c r="U180" s="201">
        <v>0</v>
      </c>
      <c r="V180" s="201">
        <f>U180*H180</f>
        <v>0</v>
      </c>
      <c r="W180" s="201">
        <v>0</v>
      </c>
      <c r="X180" s="202">
        <f>W180*H180</f>
        <v>0</v>
      </c>
      <c r="Y180" s="35"/>
      <c r="Z180" s="35"/>
      <c r="AA180" s="35"/>
      <c r="AB180" s="35"/>
      <c r="AC180" s="35"/>
      <c r="AD180" s="35"/>
      <c r="AE180" s="35"/>
      <c r="AR180" s="203" t="s">
        <v>133</v>
      </c>
      <c r="AT180" s="203" t="s">
        <v>128</v>
      </c>
      <c r="AU180" s="203" t="s">
        <v>87</v>
      </c>
      <c r="AY180" s="14" t="s">
        <v>134</v>
      </c>
      <c r="BE180" s="204">
        <f>IF(O180="základní",K180,0)</f>
        <v>0</v>
      </c>
      <c r="BF180" s="204">
        <f>IF(O180="snížená",K180,0)</f>
        <v>0</v>
      </c>
      <c r="BG180" s="204">
        <f>IF(O180="zákl. přenesená",K180,0)</f>
        <v>0</v>
      </c>
      <c r="BH180" s="204">
        <f>IF(O180="sníž. přenesená",K180,0)</f>
        <v>0</v>
      </c>
      <c r="BI180" s="204">
        <f>IF(O180="nulová",K180,0)</f>
        <v>0</v>
      </c>
      <c r="BJ180" s="14" t="s">
        <v>87</v>
      </c>
      <c r="BK180" s="204">
        <f>ROUND(P180*H180,2)</f>
        <v>0</v>
      </c>
      <c r="BL180" s="14" t="s">
        <v>135</v>
      </c>
      <c r="BM180" s="203" t="s">
        <v>1042</v>
      </c>
    </row>
    <row r="181" s="2" customFormat="1" ht="33" customHeight="1">
      <c r="A181" s="35"/>
      <c r="B181" s="36"/>
      <c r="C181" s="189" t="s">
        <v>596</v>
      </c>
      <c r="D181" s="189" t="s">
        <v>128</v>
      </c>
      <c r="E181" s="190" t="s">
        <v>1043</v>
      </c>
      <c r="F181" s="191" t="s">
        <v>1044</v>
      </c>
      <c r="G181" s="192" t="s">
        <v>131</v>
      </c>
      <c r="H181" s="193">
        <v>1</v>
      </c>
      <c r="I181" s="194"/>
      <c r="J181" s="195"/>
      <c r="K181" s="196">
        <f>ROUND(P181*H181,2)</f>
        <v>0</v>
      </c>
      <c r="L181" s="191" t="s">
        <v>879</v>
      </c>
      <c r="M181" s="197"/>
      <c r="N181" s="198" t="s">
        <v>1</v>
      </c>
      <c r="O181" s="199" t="s">
        <v>42</v>
      </c>
      <c r="P181" s="200">
        <f>I181+J181</f>
        <v>0</v>
      </c>
      <c r="Q181" s="200">
        <f>ROUND(I181*H181,2)</f>
        <v>0</v>
      </c>
      <c r="R181" s="200">
        <f>ROUND(J181*H181,2)</f>
        <v>0</v>
      </c>
      <c r="S181" s="88"/>
      <c r="T181" s="201">
        <f>S181*H181</f>
        <v>0</v>
      </c>
      <c r="U181" s="201">
        <v>0</v>
      </c>
      <c r="V181" s="201">
        <f>U181*H181</f>
        <v>0</v>
      </c>
      <c r="W181" s="201">
        <v>0</v>
      </c>
      <c r="X181" s="202">
        <f>W181*H181</f>
        <v>0</v>
      </c>
      <c r="Y181" s="35"/>
      <c r="Z181" s="35"/>
      <c r="AA181" s="35"/>
      <c r="AB181" s="35"/>
      <c r="AC181" s="35"/>
      <c r="AD181" s="35"/>
      <c r="AE181" s="35"/>
      <c r="AR181" s="203" t="s">
        <v>133</v>
      </c>
      <c r="AT181" s="203" t="s">
        <v>128</v>
      </c>
      <c r="AU181" s="203" t="s">
        <v>87</v>
      </c>
      <c r="AY181" s="14" t="s">
        <v>134</v>
      </c>
      <c r="BE181" s="204">
        <f>IF(O181="základní",K181,0)</f>
        <v>0</v>
      </c>
      <c r="BF181" s="204">
        <f>IF(O181="snížená",K181,0)</f>
        <v>0</v>
      </c>
      <c r="BG181" s="204">
        <f>IF(O181="zákl. přenesená",K181,0)</f>
        <v>0</v>
      </c>
      <c r="BH181" s="204">
        <f>IF(O181="sníž. přenesená",K181,0)</f>
        <v>0</v>
      </c>
      <c r="BI181" s="204">
        <f>IF(O181="nulová",K181,0)</f>
        <v>0</v>
      </c>
      <c r="BJ181" s="14" t="s">
        <v>87</v>
      </c>
      <c r="BK181" s="204">
        <f>ROUND(P181*H181,2)</f>
        <v>0</v>
      </c>
      <c r="BL181" s="14" t="s">
        <v>135</v>
      </c>
      <c r="BM181" s="203" t="s">
        <v>1045</v>
      </c>
    </row>
    <row r="182" s="2" customFormat="1" ht="33" customHeight="1">
      <c r="A182" s="35"/>
      <c r="B182" s="36"/>
      <c r="C182" s="189" t="s">
        <v>601</v>
      </c>
      <c r="D182" s="189" t="s">
        <v>128</v>
      </c>
      <c r="E182" s="190" t="s">
        <v>1046</v>
      </c>
      <c r="F182" s="191" t="s">
        <v>1047</v>
      </c>
      <c r="G182" s="192" t="s">
        <v>131</v>
      </c>
      <c r="H182" s="193">
        <v>1</v>
      </c>
      <c r="I182" s="194"/>
      <c r="J182" s="195"/>
      <c r="K182" s="196">
        <f>ROUND(P182*H182,2)</f>
        <v>0</v>
      </c>
      <c r="L182" s="191" t="s">
        <v>879</v>
      </c>
      <c r="M182" s="197"/>
      <c r="N182" s="198" t="s">
        <v>1</v>
      </c>
      <c r="O182" s="199" t="s">
        <v>42</v>
      </c>
      <c r="P182" s="200">
        <f>I182+J182</f>
        <v>0</v>
      </c>
      <c r="Q182" s="200">
        <f>ROUND(I182*H182,2)</f>
        <v>0</v>
      </c>
      <c r="R182" s="200">
        <f>ROUND(J182*H182,2)</f>
        <v>0</v>
      </c>
      <c r="S182" s="88"/>
      <c r="T182" s="201">
        <f>S182*H182</f>
        <v>0</v>
      </c>
      <c r="U182" s="201">
        <v>0</v>
      </c>
      <c r="V182" s="201">
        <f>U182*H182</f>
        <v>0</v>
      </c>
      <c r="W182" s="201">
        <v>0</v>
      </c>
      <c r="X182" s="202">
        <f>W182*H182</f>
        <v>0</v>
      </c>
      <c r="Y182" s="35"/>
      <c r="Z182" s="35"/>
      <c r="AA182" s="35"/>
      <c r="AB182" s="35"/>
      <c r="AC182" s="35"/>
      <c r="AD182" s="35"/>
      <c r="AE182" s="35"/>
      <c r="AR182" s="203" t="s">
        <v>133</v>
      </c>
      <c r="AT182" s="203" t="s">
        <v>128</v>
      </c>
      <c r="AU182" s="203" t="s">
        <v>87</v>
      </c>
      <c r="AY182" s="14" t="s">
        <v>134</v>
      </c>
      <c r="BE182" s="204">
        <f>IF(O182="základní",K182,0)</f>
        <v>0</v>
      </c>
      <c r="BF182" s="204">
        <f>IF(O182="snížená",K182,0)</f>
        <v>0</v>
      </c>
      <c r="BG182" s="204">
        <f>IF(O182="zákl. přenesená",K182,0)</f>
        <v>0</v>
      </c>
      <c r="BH182" s="204">
        <f>IF(O182="sníž. přenesená",K182,0)</f>
        <v>0</v>
      </c>
      <c r="BI182" s="204">
        <f>IF(O182="nulová",K182,0)</f>
        <v>0</v>
      </c>
      <c r="BJ182" s="14" t="s">
        <v>87</v>
      </c>
      <c r="BK182" s="204">
        <f>ROUND(P182*H182,2)</f>
        <v>0</v>
      </c>
      <c r="BL182" s="14" t="s">
        <v>135</v>
      </c>
      <c r="BM182" s="203" t="s">
        <v>1048</v>
      </c>
    </row>
    <row r="183" s="2" customFormat="1" ht="33" customHeight="1">
      <c r="A183" s="35"/>
      <c r="B183" s="36"/>
      <c r="C183" s="189" t="s">
        <v>606</v>
      </c>
      <c r="D183" s="189" t="s">
        <v>128</v>
      </c>
      <c r="E183" s="190" t="s">
        <v>1049</v>
      </c>
      <c r="F183" s="191" t="s">
        <v>1050</v>
      </c>
      <c r="G183" s="192" t="s">
        <v>131</v>
      </c>
      <c r="H183" s="193">
        <v>1</v>
      </c>
      <c r="I183" s="194"/>
      <c r="J183" s="195"/>
      <c r="K183" s="196">
        <f>ROUND(P183*H183,2)</f>
        <v>0</v>
      </c>
      <c r="L183" s="191" t="s">
        <v>879</v>
      </c>
      <c r="M183" s="197"/>
      <c r="N183" s="198" t="s">
        <v>1</v>
      </c>
      <c r="O183" s="199" t="s">
        <v>42</v>
      </c>
      <c r="P183" s="200">
        <f>I183+J183</f>
        <v>0</v>
      </c>
      <c r="Q183" s="200">
        <f>ROUND(I183*H183,2)</f>
        <v>0</v>
      </c>
      <c r="R183" s="200">
        <f>ROUND(J183*H183,2)</f>
        <v>0</v>
      </c>
      <c r="S183" s="88"/>
      <c r="T183" s="201">
        <f>S183*H183</f>
        <v>0</v>
      </c>
      <c r="U183" s="201">
        <v>0</v>
      </c>
      <c r="V183" s="201">
        <f>U183*H183</f>
        <v>0</v>
      </c>
      <c r="W183" s="201">
        <v>0</v>
      </c>
      <c r="X183" s="202">
        <f>W183*H183</f>
        <v>0</v>
      </c>
      <c r="Y183" s="35"/>
      <c r="Z183" s="35"/>
      <c r="AA183" s="35"/>
      <c r="AB183" s="35"/>
      <c r="AC183" s="35"/>
      <c r="AD183" s="35"/>
      <c r="AE183" s="35"/>
      <c r="AR183" s="203" t="s">
        <v>133</v>
      </c>
      <c r="AT183" s="203" t="s">
        <v>128</v>
      </c>
      <c r="AU183" s="203" t="s">
        <v>87</v>
      </c>
      <c r="AY183" s="14" t="s">
        <v>134</v>
      </c>
      <c r="BE183" s="204">
        <f>IF(O183="základní",K183,0)</f>
        <v>0</v>
      </c>
      <c r="BF183" s="204">
        <f>IF(O183="snížená",K183,0)</f>
        <v>0</v>
      </c>
      <c r="BG183" s="204">
        <f>IF(O183="zákl. přenesená",K183,0)</f>
        <v>0</v>
      </c>
      <c r="BH183" s="204">
        <f>IF(O183="sníž. přenesená",K183,0)</f>
        <v>0</v>
      </c>
      <c r="BI183" s="204">
        <f>IF(O183="nulová",K183,0)</f>
        <v>0</v>
      </c>
      <c r="BJ183" s="14" t="s">
        <v>87</v>
      </c>
      <c r="BK183" s="204">
        <f>ROUND(P183*H183,2)</f>
        <v>0</v>
      </c>
      <c r="BL183" s="14" t="s">
        <v>135</v>
      </c>
      <c r="BM183" s="203" t="s">
        <v>519</v>
      </c>
    </row>
    <row r="184" s="2" customFormat="1" ht="37.8" customHeight="1">
      <c r="A184" s="35"/>
      <c r="B184" s="36"/>
      <c r="C184" s="189" t="s">
        <v>611</v>
      </c>
      <c r="D184" s="189" t="s">
        <v>128</v>
      </c>
      <c r="E184" s="190" t="s">
        <v>1051</v>
      </c>
      <c r="F184" s="191" t="s">
        <v>1052</v>
      </c>
      <c r="G184" s="192" t="s">
        <v>131</v>
      </c>
      <c r="H184" s="193">
        <v>1</v>
      </c>
      <c r="I184" s="194"/>
      <c r="J184" s="195"/>
      <c r="K184" s="196">
        <f>ROUND(P184*H184,2)</f>
        <v>0</v>
      </c>
      <c r="L184" s="191" t="s">
        <v>879</v>
      </c>
      <c r="M184" s="197"/>
      <c r="N184" s="198" t="s">
        <v>1</v>
      </c>
      <c r="O184" s="199" t="s">
        <v>42</v>
      </c>
      <c r="P184" s="200">
        <f>I184+J184</f>
        <v>0</v>
      </c>
      <c r="Q184" s="200">
        <f>ROUND(I184*H184,2)</f>
        <v>0</v>
      </c>
      <c r="R184" s="200">
        <f>ROUND(J184*H184,2)</f>
        <v>0</v>
      </c>
      <c r="S184" s="88"/>
      <c r="T184" s="201">
        <f>S184*H184</f>
        <v>0</v>
      </c>
      <c r="U184" s="201">
        <v>0</v>
      </c>
      <c r="V184" s="201">
        <f>U184*H184</f>
        <v>0</v>
      </c>
      <c r="W184" s="201">
        <v>0</v>
      </c>
      <c r="X184" s="202">
        <f>W184*H184</f>
        <v>0</v>
      </c>
      <c r="Y184" s="35"/>
      <c r="Z184" s="35"/>
      <c r="AA184" s="35"/>
      <c r="AB184" s="35"/>
      <c r="AC184" s="35"/>
      <c r="AD184" s="35"/>
      <c r="AE184" s="35"/>
      <c r="AR184" s="203" t="s">
        <v>133</v>
      </c>
      <c r="AT184" s="203" t="s">
        <v>128</v>
      </c>
      <c r="AU184" s="203" t="s">
        <v>87</v>
      </c>
      <c r="AY184" s="14" t="s">
        <v>134</v>
      </c>
      <c r="BE184" s="204">
        <f>IF(O184="základní",K184,0)</f>
        <v>0</v>
      </c>
      <c r="BF184" s="204">
        <f>IF(O184="snížená",K184,0)</f>
        <v>0</v>
      </c>
      <c r="BG184" s="204">
        <f>IF(O184="zákl. přenesená",K184,0)</f>
        <v>0</v>
      </c>
      <c r="BH184" s="204">
        <f>IF(O184="sníž. přenesená",K184,0)</f>
        <v>0</v>
      </c>
      <c r="BI184" s="204">
        <f>IF(O184="nulová",K184,0)</f>
        <v>0</v>
      </c>
      <c r="BJ184" s="14" t="s">
        <v>87</v>
      </c>
      <c r="BK184" s="204">
        <f>ROUND(P184*H184,2)</f>
        <v>0</v>
      </c>
      <c r="BL184" s="14" t="s">
        <v>135</v>
      </c>
      <c r="BM184" s="203" t="s">
        <v>630</v>
      </c>
    </row>
    <row r="185" s="2" customFormat="1" ht="37.8" customHeight="1">
      <c r="A185" s="35"/>
      <c r="B185" s="36"/>
      <c r="C185" s="189" t="s">
        <v>616</v>
      </c>
      <c r="D185" s="189" t="s">
        <v>128</v>
      </c>
      <c r="E185" s="190" t="s">
        <v>1053</v>
      </c>
      <c r="F185" s="191" t="s">
        <v>1054</v>
      </c>
      <c r="G185" s="192" t="s">
        <v>131</v>
      </c>
      <c r="H185" s="193">
        <v>1</v>
      </c>
      <c r="I185" s="194"/>
      <c r="J185" s="195"/>
      <c r="K185" s="196">
        <f>ROUND(P185*H185,2)</f>
        <v>0</v>
      </c>
      <c r="L185" s="191" t="s">
        <v>879</v>
      </c>
      <c r="M185" s="197"/>
      <c r="N185" s="198" t="s">
        <v>1</v>
      </c>
      <c r="O185" s="199" t="s">
        <v>42</v>
      </c>
      <c r="P185" s="200">
        <f>I185+J185</f>
        <v>0</v>
      </c>
      <c r="Q185" s="200">
        <f>ROUND(I185*H185,2)</f>
        <v>0</v>
      </c>
      <c r="R185" s="200">
        <f>ROUND(J185*H185,2)</f>
        <v>0</v>
      </c>
      <c r="S185" s="88"/>
      <c r="T185" s="201">
        <f>S185*H185</f>
        <v>0</v>
      </c>
      <c r="U185" s="201">
        <v>0</v>
      </c>
      <c r="V185" s="201">
        <f>U185*H185</f>
        <v>0</v>
      </c>
      <c r="W185" s="201">
        <v>0</v>
      </c>
      <c r="X185" s="202">
        <f>W185*H185</f>
        <v>0</v>
      </c>
      <c r="Y185" s="35"/>
      <c r="Z185" s="35"/>
      <c r="AA185" s="35"/>
      <c r="AB185" s="35"/>
      <c r="AC185" s="35"/>
      <c r="AD185" s="35"/>
      <c r="AE185" s="35"/>
      <c r="AR185" s="203" t="s">
        <v>133</v>
      </c>
      <c r="AT185" s="203" t="s">
        <v>128</v>
      </c>
      <c r="AU185" s="203" t="s">
        <v>87</v>
      </c>
      <c r="AY185" s="14" t="s">
        <v>134</v>
      </c>
      <c r="BE185" s="204">
        <f>IF(O185="základní",K185,0)</f>
        <v>0</v>
      </c>
      <c r="BF185" s="204">
        <f>IF(O185="snížená",K185,0)</f>
        <v>0</v>
      </c>
      <c r="BG185" s="204">
        <f>IF(O185="zákl. přenesená",K185,0)</f>
        <v>0</v>
      </c>
      <c r="BH185" s="204">
        <f>IF(O185="sníž. přenesená",K185,0)</f>
        <v>0</v>
      </c>
      <c r="BI185" s="204">
        <f>IF(O185="nulová",K185,0)</f>
        <v>0</v>
      </c>
      <c r="BJ185" s="14" t="s">
        <v>87</v>
      </c>
      <c r="BK185" s="204">
        <f>ROUND(P185*H185,2)</f>
        <v>0</v>
      </c>
      <c r="BL185" s="14" t="s">
        <v>135</v>
      </c>
      <c r="BM185" s="203" t="s">
        <v>640</v>
      </c>
    </row>
    <row r="186" s="2" customFormat="1" ht="37.8" customHeight="1">
      <c r="A186" s="35"/>
      <c r="B186" s="36"/>
      <c r="C186" s="189" t="s">
        <v>519</v>
      </c>
      <c r="D186" s="189" t="s">
        <v>128</v>
      </c>
      <c r="E186" s="190" t="s">
        <v>1055</v>
      </c>
      <c r="F186" s="191" t="s">
        <v>1056</v>
      </c>
      <c r="G186" s="192" t="s">
        <v>131</v>
      </c>
      <c r="H186" s="193">
        <v>1</v>
      </c>
      <c r="I186" s="194"/>
      <c r="J186" s="195"/>
      <c r="K186" s="196">
        <f>ROUND(P186*H186,2)</f>
        <v>0</v>
      </c>
      <c r="L186" s="191" t="s">
        <v>879</v>
      </c>
      <c r="M186" s="197"/>
      <c r="N186" s="198" t="s">
        <v>1</v>
      </c>
      <c r="O186" s="199" t="s">
        <v>42</v>
      </c>
      <c r="P186" s="200">
        <f>I186+J186</f>
        <v>0</v>
      </c>
      <c r="Q186" s="200">
        <f>ROUND(I186*H186,2)</f>
        <v>0</v>
      </c>
      <c r="R186" s="200">
        <f>ROUND(J186*H186,2)</f>
        <v>0</v>
      </c>
      <c r="S186" s="88"/>
      <c r="T186" s="201">
        <f>S186*H186</f>
        <v>0</v>
      </c>
      <c r="U186" s="201">
        <v>0</v>
      </c>
      <c r="V186" s="201">
        <f>U186*H186</f>
        <v>0</v>
      </c>
      <c r="W186" s="201">
        <v>0</v>
      </c>
      <c r="X186" s="202">
        <f>W186*H186</f>
        <v>0</v>
      </c>
      <c r="Y186" s="35"/>
      <c r="Z186" s="35"/>
      <c r="AA186" s="35"/>
      <c r="AB186" s="35"/>
      <c r="AC186" s="35"/>
      <c r="AD186" s="35"/>
      <c r="AE186" s="35"/>
      <c r="AR186" s="203" t="s">
        <v>133</v>
      </c>
      <c r="AT186" s="203" t="s">
        <v>128</v>
      </c>
      <c r="AU186" s="203" t="s">
        <v>87</v>
      </c>
      <c r="AY186" s="14" t="s">
        <v>134</v>
      </c>
      <c r="BE186" s="204">
        <f>IF(O186="základní",K186,0)</f>
        <v>0</v>
      </c>
      <c r="BF186" s="204">
        <f>IF(O186="snížená",K186,0)</f>
        <v>0</v>
      </c>
      <c r="BG186" s="204">
        <f>IF(O186="zákl. přenesená",K186,0)</f>
        <v>0</v>
      </c>
      <c r="BH186" s="204">
        <f>IF(O186="sníž. přenesená",K186,0)</f>
        <v>0</v>
      </c>
      <c r="BI186" s="204">
        <f>IF(O186="nulová",K186,0)</f>
        <v>0</v>
      </c>
      <c r="BJ186" s="14" t="s">
        <v>87</v>
      </c>
      <c r="BK186" s="204">
        <f>ROUND(P186*H186,2)</f>
        <v>0</v>
      </c>
      <c r="BL186" s="14" t="s">
        <v>135</v>
      </c>
      <c r="BM186" s="203" t="s">
        <v>1057</v>
      </c>
    </row>
    <row r="187" s="2" customFormat="1">
      <c r="A187" s="35"/>
      <c r="B187" s="36"/>
      <c r="C187" s="37"/>
      <c r="D187" s="205" t="s">
        <v>148</v>
      </c>
      <c r="E187" s="37"/>
      <c r="F187" s="206" t="s">
        <v>1058</v>
      </c>
      <c r="G187" s="37"/>
      <c r="H187" s="37"/>
      <c r="I187" s="207"/>
      <c r="J187" s="207"/>
      <c r="K187" s="37"/>
      <c r="L187" s="37"/>
      <c r="M187" s="41"/>
      <c r="N187" s="208"/>
      <c r="O187" s="209"/>
      <c r="P187" s="88"/>
      <c r="Q187" s="88"/>
      <c r="R187" s="88"/>
      <c r="S187" s="88"/>
      <c r="T187" s="88"/>
      <c r="U187" s="88"/>
      <c r="V187" s="88"/>
      <c r="W187" s="88"/>
      <c r="X187" s="89"/>
      <c r="Y187" s="35"/>
      <c r="Z187" s="35"/>
      <c r="AA187" s="35"/>
      <c r="AB187" s="35"/>
      <c r="AC187" s="35"/>
      <c r="AD187" s="35"/>
      <c r="AE187" s="35"/>
      <c r="AT187" s="14" t="s">
        <v>148</v>
      </c>
      <c r="AU187" s="14" t="s">
        <v>87</v>
      </c>
    </row>
    <row r="188" s="2" customFormat="1" ht="44.25" customHeight="1">
      <c r="A188" s="35"/>
      <c r="B188" s="36"/>
      <c r="C188" s="189" t="s">
        <v>625</v>
      </c>
      <c r="D188" s="189" t="s">
        <v>128</v>
      </c>
      <c r="E188" s="190" t="s">
        <v>1059</v>
      </c>
      <c r="F188" s="191" t="s">
        <v>1060</v>
      </c>
      <c r="G188" s="192" t="s">
        <v>131</v>
      </c>
      <c r="H188" s="193">
        <v>10</v>
      </c>
      <c r="I188" s="194"/>
      <c r="J188" s="195"/>
      <c r="K188" s="196">
        <f>ROUND(P188*H188,2)</f>
        <v>0</v>
      </c>
      <c r="L188" s="191" t="s">
        <v>879</v>
      </c>
      <c r="M188" s="197"/>
      <c r="N188" s="198" t="s">
        <v>1</v>
      </c>
      <c r="O188" s="199" t="s">
        <v>42</v>
      </c>
      <c r="P188" s="200">
        <f>I188+J188</f>
        <v>0</v>
      </c>
      <c r="Q188" s="200">
        <f>ROUND(I188*H188,2)</f>
        <v>0</v>
      </c>
      <c r="R188" s="200">
        <f>ROUND(J188*H188,2)</f>
        <v>0</v>
      </c>
      <c r="S188" s="88"/>
      <c r="T188" s="201">
        <f>S188*H188</f>
        <v>0</v>
      </c>
      <c r="U188" s="201">
        <v>0</v>
      </c>
      <c r="V188" s="201">
        <f>U188*H188</f>
        <v>0</v>
      </c>
      <c r="W188" s="201">
        <v>0</v>
      </c>
      <c r="X188" s="202">
        <f>W188*H188</f>
        <v>0</v>
      </c>
      <c r="Y188" s="35"/>
      <c r="Z188" s="35"/>
      <c r="AA188" s="35"/>
      <c r="AB188" s="35"/>
      <c r="AC188" s="35"/>
      <c r="AD188" s="35"/>
      <c r="AE188" s="35"/>
      <c r="AR188" s="203" t="s">
        <v>133</v>
      </c>
      <c r="AT188" s="203" t="s">
        <v>128</v>
      </c>
      <c r="AU188" s="203" t="s">
        <v>87</v>
      </c>
      <c r="AY188" s="14" t="s">
        <v>134</v>
      </c>
      <c r="BE188" s="204">
        <f>IF(O188="základní",K188,0)</f>
        <v>0</v>
      </c>
      <c r="BF188" s="204">
        <f>IF(O188="snížená",K188,0)</f>
        <v>0</v>
      </c>
      <c r="BG188" s="204">
        <f>IF(O188="zákl. přenesená",K188,0)</f>
        <v>0</v>
      </c>
      <c r="BH188" s="204">
        <f>IF(O188="sníž. přenesená",K188,0)</f>
        <v>0</v>
      </c>
      <c r="BI188" s="204">
        <f>IF(O188="nulová",K188,0)</f>
        <v>0</v>
      </c>
      <c r="BJ188" s="14" t="s">
        <v>87</v>
      </c>
      <c r="BK188" s="204">
        <f>ROUND(P188*H188,2)</f>
        <v>0</v>
      </c>
      <c r="BL188" s="14" t="s">
        <v>135</v>
      </c>
      <c r="BM188" s="203" t="s">
        <v>1061</v>
      </c>
    </row>
    <row r="189" s="2" customFormat="1">
      <c r="A189" s="35"/>
      <c r="B189" s="36"/>
      <c r="C189" s="37"/>
      <c r="D189" s="205" t="s">
        <v>148</v>
      </c>
      <c r="E189" s="37"/>
      <c r="F189" s="206" t="s">
        <v>1062</v>
      </c>
      <c r="G189" s="37"/>
      <c r="H189" s="37"/>
      <c r="I189" s="207"/>
      <c r="J189" s="207"/>
      <c r="K189" s="37"/>
      <c r="L189" s="37"/>
      <c r="M189" s="41"/>
      <c r="N189" s="208"/>
      <c r="O189" s="209"/>
      <c r="P189" s="88"/>
      <c r="Q189" s="88"/>
      <c r="R189" s="88"/>
      <c r="S189" s="88"/>
      <c r="T189" s="88"/>
      <c r="U189" s="88"/>
      <c r="V189" s="88"/>
      <c r="W189" s="88"/>
      <c r="X189" s="89"/>
      <c r="Y189" s="35"/>
      <c r="Z189" s="35"/>
      <c r="AA189" s="35"/>
      <c r="AB189" s="35"/>
      <c r="AC189" s="35"/>
      <c r="AD189" s="35"/>
      <c r="AE189" s="35"/>
      <c r="AT189" s="14" t="s">
        <v>148</v>
      </c>
      <c r="AU189" s="14" t="s">
        <v>87</v>
      </c>
    </row>
    <row r="190" s="2" customFormat="1" ht="44.25" customHeight="1">
      <c r="A190" s="35"/>
      <c r="B190" s="36"/>
      <c r="C190" s="189" t="s">
        <v>630</v>
      </c>
      <c r="D190" s="189" t="s">
        <v>128</v>
      </c>
      <c r="E190" s="190" t="s">
        <v>1063</v>
      </c>
      <c r="F190" s="191" t="s">
        <v>1064</v>
      </c>
      <c r="G190" s="192" t="s">
        <v>131</v>
      </c>
      <c r="H190" s="193">
        <v>10</v>
      </c>
      <c r="I190" s="194"/>
      <c r="J190" s="195"/>
      <c r="K190" s="196">
        <f>ROUND(P190*H190,2)</f>
        <v>0</v>
      </c>
      <c r="L190" s="191" t="s">
        <v>879</v>
      </c>
      <c r="M190" s="197"/>
      <c r="N190" s="198" t="s">
        <v>1</v>
      </c>
      <c r="O190" s="199" t="s">
        <v>42</v>
      </c>
      <c r="P190" s="200">
        <f>I190+J190</f>
        <v>0</v>
      </c>
      <c r="Q190" s="200">
        <f>ROUND(I190*H190,2)</f>
        <v>0</v>
      </c>
      <c r="R190" s="200">
        <f>ROUND(J190*H190,2)</f>
        <v>0</v>
      </c>
      <c r="S190" s="88"/>
      <c r="T190" s="201">
        <f>S190*H190</f>
        <v>0</v>
      </c>
      <c r="U190" s="201">
        <v>0</v>
      </c>
      <c r="V190" s="201">
        <f>U190*H190</f>
        <v>0</v>
      </c>
      <c r="W190" s="201">
        <v>0</v>
      </c>
      <c r="X190" s="202">
        <f>W190*H190</f>
        <v>0</v>
      </c>
      <c r="Y190" s="35"/>
      <c r="Z190" s="35"/>
      <c r="AA190" s="35"/>
      <c r="AB190" s="35"/>
      <c r="AC190" s="35"/>
      <c r="AD190" s="35"/>
      <c r="AE190" s="35"/>
      <c r="AR190" s="203" t="s">
        <v>133</v>
      </c>
      <c r="AT190" s="203" t="s">
        <v>128</v>
      </c>
      <c r="AU190" s="203" t="s">
        <v>87</v>
      </c>
      <c r="AY190" s="14" t="s">
        <v>134</v>
      </c>
      <c r="BE190" s="204">
        <f>IF(O190="základní",K190,0)</f>
        <v>0</v>
      </c>
      <c r="BF190" s="204">
        <f>IF(O190="snížená",K190,0)</f>
        <v>0</v>
      </c>
      <c r="BG190" s="204">
        <f>IF(O190="zákl. přenesená",K190,0)</f>
        <v>0</v>
      </c>
      <c r="BH190" s="204">
        <f>IF(O190="sníž. přenesená",K190,0)</f>
        <v>0</v>
      </c>
      <c r="BI190" s="204">
        <f>IF(O190="nulová",K190,0)</f>
        <v>0</v>
      </c>
      <c r="BJ190" s="14" t="s">
        <v>87</v>
      </c>
      <c r="BK190" s="204">
        <f>ROUND(P190*H190,2)</f>
        <v>0</v>
      </c>
      <c r="BL190" s="14" t="s">
        <v>135</v>
      </c>
      <c r="BM190" s="203" t="s">
        <v>1065</v>
      </c>
    </row>
    <row r="191" s="2" customFormat="1">
      <c r="A191" s="35"/>
      <c r="B191" s="36"/>
      <c r="C191" s="37"/>
      <c r="D191" s="205" t="s">
        <v>148</v>
      </c>
      <c r="E191" s="37"/>
      <c r="F191" s="206" t="s">
        <v>1066</v>
      </c>
      <c r="G191" s="37"/>
      <c r="H191" s="37"/>
      <c r="I191" s="207"/>
      <c r="J191" s="207"/>
      <c r="K191" s="37"/>
      <c r="L191" s="37"/>
      <c r="M191" s="41"/>
      <c r="N191" s="208"/>
      <c r="O191" s="209"/>
      <c r="P191" s="88"/>
      <c r="Q191" s="88"/>
      <c r="R191" s="88"/>
      <c r="S191" s="88"/>
      <c r="T191" s="88"/>
      <c r="U191" s="88"/>
      <c r="V191" s="88"/>
      <c r="W191" s="88"/>
      <c r="X191" s="89"/>
      <c r="Y191" s="35"/>
      <c r="Z191" s="35"/>
      <c r="AA191" s="35"/>
      <c r="AB191" s="35"/>
      <c r="AC191" s="35"/>
      <c r="AD191" s="35"/>
      <c r="AE191" s="35"/>
      <c r="AT191" s="14" t="s">
        <v>148</v>
      </c>
      <c r="AU191" s="14" t="s">
        <v>87</v>
      </c>
    </row>
    <row r="192" s="2" customFormat="1" ht="37.8" customHeight="1">
      <c r="A192" s="35"/>
      <c r="B192" s="36"/>
      <c r="C192" s="189" t="s">
        <v>635</v>
      </c>
      <c r="D192" s="189" t="s">
        <v>128</v>
      </c>
      <c r="E192" s="190" t="s">
        <v>1067</v>
      </c>
      <c r="F192" s="191" t="s">
        <v>1068</v>
      </c>
      <c r="G192" s="192" t="s">
        <v>131</v>
      </c>
      <c r="H192" s="193">
        <v>2</v>
      </c>
      <c r="I192" s="194"/>
      <c r="J192" s="195"/>
      <c r="K192" s="196">
        <f>ROUND(P192*H192,2)</f>
        <v>0</v>
      </c>
      <c r="L192" s="191" t="s">
        <v>879</v>
      </c>
      <c r="M192" s="197"/>
      <c r="N192" s="198" t="s">
        <v>1</v>
      </c>
      <c r="O192" s="199" t="s">
        <v>42</v>
      </c>
      <c r="P192" s="200">
        <f>I192+J192</f>
        <v>0</v>
      </c>
      <c r="Q192" s="200">
        <f>ROUND(I192*H192,2)</f>
        <v>0</v>
      </c>
      <c r="R192" s="200">
        <f>ROUND(J192*H192,2)</f>
        <v>0</v>
      </c>
      <c r="S192" s="88"/>
      <c r="T192" s="201">
        <f>S192*H192</f>
        <v>0</v>
      </c>
      <c r="U192" s="201">
        <v>0</v>
      </c>
      <c r="V192" s="201">
        <f>U192*H192</f>
        <v>0</v>
      </c>
      <c r="W192" s="201">
        <v>0</v>
      </c>
      <c r="X192" s="202">
        <f>W192*H192</f>
        <v>0</v>
      </c>
      <c r="Y192" s="35"/>
      <c r="Z192" s="35"/>
      <c r="AA192" s="35"/>
      <c r="AB192" s="35"/>
      <c r="AC192" s="35"/>
      <c r="AD192" s="35"/>
      <c r="AE192" s="35"/>
      <c r="AR192" s="203" t="s">
        <v>133</v>
      </c>
      <c r="AT192" s="203" t="s">
        <v>128</v>
      </c>
      <c r="AU192" s="203" t="s">
        <v>87</v>
      </c>
      <c r="AY192" s="14" t="s">
        <v>134</v>
      </c>
      <c r="BE192" s="204">
        <f>IF(O192="základní",K192,0)</f>
        <v>0</v>
      </c>
      <c r="BF192" s="204">
        <f>IF(O192="snížená",K192,0)</f>
        <v>0</v>
      </c>
      <c r="BG192" s="204">
        <f>IF(O192="zákl. přenesená",K192,0)</f>
        <v>0</v>
      </c>
      <c r="BH192" s="204">
        <f>IF(O192="sníž. přenesená",K192,0)</f>
        <v>0</v>
      </c>
      <c r="BI192" s="204">
        <f>IF(O192="nulová",K192,0)</f>
        <v>0</v>
      </c>
      <c r="BJ192" s="14" t="s">
        <v>87</v>
      </c>
      <c r="BK192" s="204">
        <f>ROUND(P192*H192,2)</f>
        <v>0</v>
      </c>
      <c r="BL192" s="14" t="s">
        <v>135</v>
      </c>
      <c r="BM192" s="203" t="s">
        <v>1069</v>
      </c>
    </row>
    <row r="193" s="2" customFormat="1" ht="33" customHeight="1">
      <c r="A193" s="35"/>
      <c r="B193" s="36"/>
      <c r="C193" s="189" t="s">
        <v>640</v>
      </c>
      <c r="D193" s="189" t="s">
        <v>128</v>
      </c>
      <c r="E193" s="190" t="s">
        <v>1070</v>
      </c>
      <c r="F193" s="191" t="s">
        <v>1071</v>
      </c>
      <c r="G193" s="192" t="s">
        <v>131</v>
      </c>
      <c r="H193" s="193">
        <v>2</v>
      </c>
      <c r="I193" s="194"/>
      <c r="J193" s="195"/>
      <c r="K193" s="196">
        <f>ROUND(P193*H193,2)</f>
        <v>0</v>
      </c>
      <c r="L193" s="191" t="s">
        <v>879</v>
      </c>
      <c r="M193" s="197"/>
      <c r="N193" s="198" t="s">
        <v>1</v>
      </c>
      <c r="O193" s="199" t="s">
        <v>42</v>
      </c>
      <c r="P193" s="200">
        <f>I193+J193</f>
        <v>0</v>
      </c>
      <c r="Q193" s="200">
        <f>ROUND(I193*H193,2)</f>
        <v>0</v>
      </c>
      <c r="R193" s="200">
        <f>ROUND(J193*H193,2)</f>
        <v>0</v>
      </c>
      <c r="S193" s="88"/>
      <c r="T193" s="201">
        <f>S193*H193</f>
        <v>0</v>
      </c>
      <c r="U193" s="201">
        <v>0</v>
      </c>
      <c r="V193" s="201">
        <f>U193*H193</f>
        <v>0</v>
      </c>
      <c r="W193" s="201">
        <v>0</v>
      </c>
      <c r="X193" s="202">
        <f>W193*H193</f>
        <v>0</v>
      </c>
      <c r="Y193" s="35"/>
      <c r="Z193" s="35"/>
      <c r="AA193" s="35"/>
      <c r="AB193" s="35"/>
      <c r="AC193" s="35"/>
      <c r="AD193" s="35"/>
      <c r="AE193" s="35"/>
      <c r="AR193" s="203" t="s">
        <v>133</v>
      </c>
      <c r="AT193" s="203" t="s">
        <v>128</v>
      </c>
      <c r="AU193" s="203" t="s">
        <v>87</v>
      </c>
      <c r="AY193" s="14" t="s">
        <v>134</v>
      </c>
      <c r="BE193" s="204">
        <f>IF(O193="základní",K193,0)</f>
        <v>0</v>
      </c>
      <c r="BF193" s="204">
        <f>IF(O193="snížená",K193,0)</f>
        <v>0</v>
      </c>
      <c r="BG193" s="204">
        <f>IF(O193="zákl. přenesená",K193,0)</f>
        <v>0</v>
      </c>
      <c r="BH193" s="204">
        <f>IF(O193="sníž. přenesená",K193,0)</f>
        <v>0</v>
      </c>
      <c r="BI193" s="204">
        <f>IF(O193="nulová",K193,0)</f>
        <v>0</v>
      </c>
      <c r="BJ193" s="14" t="s">
        <v>87</v>
      </c>
      <c r="BK193" s="204">
        <f>ROUND(P193*H193,2)</f>
        <v>0</v>
      </c>
      <c r="BL193" s="14" t="s">
        <v>135</v>
      </c>
      <c r="BM193" s="203" t="s">
        <v>1072</v>
      </c>
    </row>
    <row r="194" s="2" customFormat="1" ht="33" customHeight="1">
      <c r="A194" s="35"/>
      <c r="B194" s="36"/>
      <c r="C194" s="189" t="s">
        <v>645</v>
      </c>
      <c r="D194" s="189" t="s">
        <v>128</v>
      </c>
      <c r="E194" s="190" t="s">
        <v>1073</v>
      </c>
      <c r="F194" s="191" t="s">
        <v>1074</v>
      </c>
      <c r="G194" s="192" t="s">
        <v>131</v>
      </c>
      <c r="H194" s="193">
        <v>2</v>
      </c>
      <c r="I194" s="194"/>
      <c r="J194" s="195"/>
      <c r="K194" s="196">
        <f>ROUND(P194*H194,2)</f>
        <v>0</v>
      </c>
      <c r="L194" s="191" t="s">
        <v>879</v>
      </c>
      <c r="M194" s="197"/>
      <c r="N194" s="198" t="s">
        <v>1</v>
      </c>
      <c r="O194" s="199" t="s">
        <v>42</v>
      </c>
      <c r="P194" s="200">
        <f>I194+J194</f>
        <v>0</v>
      </c>
      <c r="Q194" s="200">
        <f>ROUND(I194*H194,2)</f>
        <v>0</v>
      </c>
      <c r="R194" s="200">
        <f>ROUND(J194*H194,2)</f>
        <v>0</v>
      </c>
      <c r="S194" s="88"/>
      <c r="T194" s="201">
        <f>S194*H194</f>
        <v>0</v>
      </c>
      <c r="U194" s="201">
        <v>0</v>
      </c>
      <c r="V194" s="201">
        <f>U194*H194</f>
        <v>0</v>
      </c>
      <c r="W194" s="201">
        <v>0</v>
      </c>
      <c r="X194" s="202">
        <f>W194*H194</f>
        <v>0</v>
      </c>
      <c r="Y194" s="35"/>
      <c r="Z194" s="35"/>
      <c r="AA194" s="35"/>
      <c r="AB194" s="35"/>
      <c r="AC194" s="35"/>
      <c r="AD194" s="35"/>
      <c r="AE194" s="35"/>
      <c r="AR194" s="203" t="s">
        <v>133</v>
      </c>
      <c r="AT194" s="203" t="s">
        <v>128</v>
      </c>
      <c r="AU194" s="203" t="s">
        <v>87</v>
      </c>
      <c r="AY194" s="14" t="s">
        <v>134</v>
      </c>
      <c r="BE194" s="204">
        <f>IF(O194="základní",K194,0)</f>
        <v>0</v>
      </c>
      <c r="BF194" s="204">
        <f>IF(O194="snížená",K194,0)</f>
        <v>0</v>
      </c>
      <c r="BG194" s="204">
        <f>IF(O194="zákl. přenesená",K194,0)</f>
        <v>0</v>
      </c>
      <c r="BH194" s="204">
        <f>IF(O194="sníž. přenesená",K194,0)</f>
        <v>0</v>
      </c>
      <c r="BI194" s="204">
        <f>IF(O194="nulová",K194,0)</f>
        <v>0</v>
      </c>
      <c r="BJ194" s="14" t="s">
        <v>87</v>
      </c>
      <c r="BK194" s="204">
        <f>ROUND(P194*H194,2)</f>
        <v>0</v>
      </c>
      <c r="BL194" s="14" t="s">
        <v>135</v>
      </c>
      <c r="BM194" s="203" t="s">
        <v>1075</v>
      </c>
    </row>
    <row r="195" s="2" customFormat="1" ht="33" customHeight="1">
      <c r="A195" s="35"/>
      <c r="B195" s="36"/>
      <c r="C195" s="189" t="s">
        <v>650</v>
      </c>
      <c r="D195" s="189" t="s">
        <v>128</v>
      </c>
      <c r="E195" s="190" t="s">
        <v>1076</v>
      </c>
      <c r="F195" s="191" t="s">
        <v>1077</v>
      </c>
      <c r="G195" s="192" t="s">
        <v>131</v>
      </c>
      <c r="H195" s="193">
        <v>2</v>
      </c>
      <c r="I195" s="194"/>
      <c r="J195" s="195"/>
      <c r="K195" s="196">
        <f>ROUND(P195*H195,2)</f>
        <v>0</v>
      </c>
      <c r="L195" s="191" t="s">
        <v>879</v>
      </c>
      <c r="M195" s="197"/>
      <c r="N195" s="198" t="s">
        <v>1</v>
      </c>
      <c r="O195" s="199" t="s">
        <v>42</v>
      </c>
      <c r="P195" s="200">
        <f>I195+J195</f>
        <v>0</v>
      </c>
      <c r="Q195" s="200">
        <f>ROUND(I195*H195,2)</f>
        <v>0</v>
      </c>
      <c r="R195" s="200">
        <f>ROUND(J195*H195,2)</f>
        <v>0</v>
      </c>
      <c r="S195" s="88"/>
      <c r="T195" s="201">
        <f>S195*H195</f>
        <v>0</v>
      </c>
      <c r="U195" s="201">
        <v>0</v>
      </c>
      <c r="V195" s="201">
        <f>U195*H195</f>
        <v>0</v>
      </c>
      <c r="W195" s="201">
        <v>0</v>
      </c>
      <c r="X195" s="202">
        <f>W195*H195</f>
        <v>0</v>
      </c>
      <c r="Y195" s="35"/>
      <c r="Z195" s="35"/>
      <c r="AA195" s="35"/>
      <c r="AB195" s="35"/>
      <c r="AC195" s="35"/>
      <c r="AD195" s="35"/>
      <c r="AE195" s="35"/>
      <c r="AR195" s="203" t="s">
        <v>133</v>
      </c>
      <c r="AT195" s="203" t="s">
        <v>128</v>
      </c>
      <c r="AU195" s="203" t="s">
        <v>87</v>
      </c>
      <c r="AY195" s="14" t="s">
        <v>134</v>
      </c>
      <c r="BE195" s="204">
        <f>IF(O195="základní",K195,0)</f>
        <v>0</v>
      </c>
      <c r="BF195" s="204">
        <f>IF(O195="snížená",K195,0)</f>
        <v>0</v>
      </c>
      <c r="BG195" s="204">
        <f>IF(O195="zákl. přenesená",K195,0)</f>
        <v>0</v>
      </c>
      <c r="BH195" s="204">
        <f>IF(O195="sníž. přenesená",K195,0)</f>
        <v>0</v>
      </c>
      <c r="BI195" s="204">
        <f>IF(O195="nulová",K195,0)</f>
        <v>0</v>
      </c>
      <c r="BJ195" s="14" t="s">
        <v>87</v>
      </c>
      <c r="BK195" s="204">
        <f>ROUND(P195*H195,2)</f>
        <v>0</v>
      </c>
      <c r="BL195" s="14" t="s">
        <v>135</v>
      </c>
      <c r="BM195" s="203" t="s">
        <v>1078</v>
      </c>
    </row>
    <row r="196" s="2" customFormat="1" ht="37.8" customHeight="1">
      <c r="A196" s="35"/>
      <c r="B196" s="36"/>
      <c r="C196" s="189" t="s">
        <v>655</v>
      </c>
      <c r="D196" s="189" t="s">
        <v>128</v>
      </c>
      <c r="E196" s="190" t="s">
        <v>1079</v>
      </c>
      <c r="F196" s="191" t="s">
        <v>1080</v>
      </c>
      <c r="G196" s="192" t="s">
        <v>131</v>
      </c>
      <c r="H196" s="193">
        <v>2</v>
      </c>
      <c r="I196" s="194"/>
      <c r="J196" s="195"/>
      <c r="K196" s="196">
        <f>ROUND(P196*H196,2)</f>
        <v>0</v>
      </c>
      <c r="L196" s="191" t="s">
        <v>879</v>
      </c>
      <c r="M196" s="197"/>
      <c r="N196" s="198" t="s">
        <v>1</v>
      </c>
      <c r="O196" s="199" t="s">
        <v>42</v>
      </c>
      <c r="P196" s="200">
        <f>I196+J196</f>
        <v>0</v>
      </c>
      <c r="Q196" s="200">
        <f>ROUND(I196*H196,2)</f>
        <v>0</v>
      </c>
      <c r="R196" s="200">
        <f>ROUND(J196*H196,2)</f>
        <v>0</v>
      </c>
      <c r="S196" s="88"/>
      <c r="T196" s="201">
        <f>S196*H196</f>
        <v>0</v>
      </c>
      <c r="U196" s="201">
        <v>0</v>
      </c>
      <c r="V196" s="201">
        <f>U196*H196</f>
        <v>0</v>
      </c>
      <c r="W196" s="201">
        <v>0</v>
      </c>
      <c r="X196" s="202">
        <f>W196*H196</f>
        <v>0</v>
      </c>
      <c r="Y196" s="35"/>
      <c r="Z196" s="35"/>
      <c r="AA196" s="35"/>
      <c r="AB196" s="35"/>
      <c r="AC196" s="35"/>
      <c r="AD196" s="35"/>
      <c r="AE196" s="35"/>
      <c r="AR196" s="203" t="s">
        <v>133</v>
      </c>
      <c r="AT196" s="203" t="s">
        <v>128</v>
      </c>
      <c r="AU196" s="203" t="s">
        <v>87</v>
      </c>
      <c r="AY196" s="14" t="s">
        <v>134</v>
      </c>
      <c r="BE196" s="204">
        <f>IF(O196="základní",K196,0)</f>
        <v>0</v>
      </c>
      <c r="BF196" s="204">
        <f>IF(O196="snížená",K196,0)</f>
        <v>0</v>
      </c>
      <c r="BG196" s="204">
        <f>IF(O196="zákl. přenesená",K196,0)</f>
        <v>0</v>
      </c>
      <c r="BH196" s="204">
        <f>IF(O196="sníž. přenesená",K196,0)</f>
        <v>0</v>
      </c>
      <c r="BI196" s="204">
        <f>IF(O196="nulová",K196,0)</f>
        <v>0</v>
      </c>
      <c r="BJ196" s="14" t="s">
        <v>87</v>
      </c>
      <c r="BK196" s="204">
        <f>ROUND(P196*H196,2)</f>
        <v>0</v>
      </c>
      <c r="BL196" s="14" t="s">
        <v>135</v>
      </c>
      <c r="BM196" s="203" t="s">
        <v>1081</v>
      </c>
    </row>
    <row r="197" s="2" customFormat="1" ht="33" customHeight="1">
      <c r="A197" s="35"/>
      <c r="B197" s="36"/>
      <c r="C197" s="189" t="s">
        <v>660</v>
      </c>
      <c r="D197" s="189" t="s">
        <v>128</v>
      </c>
      <c r="E197" s="190" t="s">
        <v>1082</v>
      </c>
      <c r="F197" s="191" t="s">
        <v>1083</v>
      </c>
      <c r="G197" s="192" t="s">
        <v>131</v>
      </c>
      <c r="H197" s="193">
        <v>2</v>
      </c>
      <c r="I197" s="194"/>
      <c r="J197" s="195"/>
      <c r="K197" s="196">
        <f>ROUND(P197*H197,2)</f>
        <v>0</v>
      </c>
      <c r="L197" s="191" t="s">
        <v>879</v>
      </c>
      <c r="M197" s="197"/>
      <c r="N197" s="198" t="s">
        <v>1</v>
      </c>
      <c r="O197" s="199" t="s">
        <v>42</v>
      </c>
      <c r="P197" s="200">
        <f>I197+J197</f>
        <v>0</v>
      </c>
      <c r="Q197" s="200">
        <f>ROUND(I197*H197,2)</f>
        <v>0</v>
      </c>
      <c r="R197" s="200">
        <f>ROUND(J197*H197,2)</f>
        <v>0</v>
      </c>
      <c r="S197" s="88"/>
      <c r="T197" s="201">
        <f>S197*H197</f>
        <v>0</v>
      </c>
      <c r="U197" s="201">
        <v>0</v>
      </c>
      <c r="V197" s="201">
        <f>U197*H197</f>
        <v>0</v>
      </c>
      <c r="W197" s="201">
        <v>0</v>
      </c>
      <c r="X197" s="202">
        <f>W197*H197</f>
        <v>0</v>
      </c>
      <c r="Y197" s="35"/>
      <c r="Z197" s="35"/>
      <c r="AA197" s="35"/>
      <c r="AB197" s="35"/>
      <c r="AC197" s="35"/>
      <c r="AD197" s="35"/>
      <c r="AE197" s="35"/>
      <c r="AR197" s="203" t="s">
        <v>133</v>
      </c>
      <c r="AT197" s="203" t="s">
        <v>128</v>
      </c>
      <c r="AU197" s="203" t="s">
        <v>87</v>
      </c>
      <c r="AY197" s="14" t="s">
        <v>134</v>
      </c>
      <c r="BE197" s="204">
        <f>IF(O197="základní",K197,0)</f>
        <v>0</v>
      </c>
      <c r="BF197" s="204">
        <f>IF(O197="snížená",K197,0)</f>
        <v>0</v>
      </c>
      <c r="BG197" s="204">
        <f>IF(O197="zákl. přenesená",K197,0)</f>
        <v>0</v>
      </c>
      <c r="BH197" s="204">
        <f>IF(O197="sníž. přenesená",K197,0)</f>
        <v>0</v>
      </c>
      <c r="BI197" s="204">
        <f>IF(O197="nulová",K197,0)</f>
        <v>0</v>
      </c>
      <c r="BJ197" s="14" t="s">
        <v>87</v>
      </c>
      <c r="BK197" s="204">
        <f>ROUND(P197*H197,2)</f>
        <v>0</v>
      </c>
      <c r="BL197" s="14" t="s">
        <v>135</v>
      </c>
      <c r="BM197" s="203" t="s">
        <v>1084</v>
      </c>
    </row>
    <row r="198" s="2" customFormat="1" ht="37.8" customHeight="1">
      <c r="A198" s="35"/>
      <c r="B198" s="36"/>
      <c r="C198" s="189" t="s">
        <v>665</v>
      </c>
      <c r="D198" s="189" t="s">
        <v>128</v>
      </c>
      <c r="E198" s="190" t="s">
        <v>1085</v>
      </c>
      <c r="F198" s="191" t="s">
        <v>1086</v>
      </c>
      <c r="G198" s="192" t="s">
        <v>131</v>
      </c>
      <c r="H198" s="193">
        <v>2</v>
      </c>
      <c r="I198" s="194"/>
      <c r="J198" s="195"/>
      <c r="K198" s="196">
        <f>ROUND(P198*H198,2)</f>
        <v>0</v>
      </c>
      <c r="L198" s="191" t="s">
        <v>879</v>
      </c>
      <c r="M198" s="197"/>
      <c r="N198" s="198" t="s">
        <v>1</v>
      </c>
      <c r="O198" s="199" t="s">
        <v>42</v>
      </c>
      <c r="P198" s="200">
        <f>I198+J198</f>
        <v>0</v>
      </c>
      <c r="Q198" s="200">
        <f>ROUND(I198*H198,2)</f>
        <v>0</v>
      </c>
      <c r="R198" s="200">
        <f>ROUND(J198*H198,2)</f>
        <v>0</v>
      </c>
      <c r="S198" s="88"/>
      <c r="T198" s="201">
        <f>S198*H198</f>
        <v>0</v>
      </c>
      <c r="U198" s="201">
        <v>0</v>
      </c>
      <c r="V198" s="201">
        <f>U198*H198</f>
        <v>0</v>
      </c>
      <c r="W198" s="201">
        <v>0</v>
      </c>
      <c r="X198" s="202">
        <f>W198*H198</f>
        <v>0</v>
      </c>
      <c r="Y198" s="35"/>
      <c r="Z198" s="35"/>
      <c r="AA198" s="35"/>
      <c r="AB198" s="35"/>
      <c r="AC198" s="35"/>
      <c r="AD198" s="35"/>
      <c r="AE198" s="35"/>
      <c r="AR198" s="203" t="s">
        <v>133</v>
      </c>
      <c r="AT198" s="203" t="s">
        <v>128</v>
      </c>
      <c r="AU198" s="203" t="s">
        <v>87</v>
      </c>
      <c r="AY198" s="14" t="s">
        <v>134</v>
      </c>
      <c r="BE198" s="204">
        <f>IF(O198="základní",K198,0)</f>
        <v>0</v>
      </c>
      <c r="BF198" s="204">
        <f>IF(O198="snížená",K198,0)</f>
        <v>0</v>
      </c>
      <c r="BG198" s="204">
        <f>IF(O198="zákl. přenesená",K198,0)</f>
        <v>0</v>
      </c>
      <c r="BH198" s="204">
        <f>IF(O198="sníž. přenesená",K198,0)</f>
        <v>0</v>
      </c>
      <c r="BI198" s="204">
        <f>IF(O198="nulová",K198,0)</f>
        <v>0</v>
      </c>
      <c r="BJ198" s="14" t="s">
        <v>87</v>
      </c>
      <c r="BK198" s="204">
        <f>ROUND(P198*H198,2)</f>
        <v>0</v>
      </c>
      <c r="BL198" s="14" t="s">
        <v>135</v>
      </c>
      <c r="BM198" s="203" t="s">
        <v>1087</v>
      </c>
    </row>
    <row r="199" s="2" customFormat="1" ht="33" customHeight="1">
      <c r="A199" s="35"/>
      <c r="B199" s="36"/>
      <c r="C199" s="189" t="s">
        <v>670</v>
      </c>
      <c r="D199" s="189" t="s">
        <v>128</v>
      </c>
      <c r="E199" s="190" t="s">
        <v>1088</v>
      </c>
      <c r="F199" s="191" t="s">
        <v>1089</v>
      </c>
      <c r="G199" s="192" t="s">
        <v>131</v>
      </c>
      <c r="H199" s="193">
        <v>2</v>
      </c>
      <c r="I199" s="194"/>
      <c r="J199" s="195"/>
      <c r="K199" s="196">
        <f>ROUND(P199*H199,2)</f>
        <v>0</v>
      </c>
      <c r="L199" s="191" t="s">
        <v>879</v>
      </c>
      <c r="M199" s="197"/>
      <c r="N199" s="198" t="s">
        <v>1</v>
      </c>
      <c r="O199" s="199" t="s">
        <v>42</v>
      </c>
      <c r="P199" s="200">
        <f>I199+J199</f>
        <v>0</v>
      </c>
      <c r="Q199" s="200">
        <f>ROUND(I199*H199,2)</f>
        <v>0</v>
      </c>
      <c r="R199" s="200">
        <f>ROUND(J199*H199,2)</f>
        <v>0</v>
      </c>
      <c r="S199" s="88"/>
      <c r="T199" s="201">
        <f>S199*H199</f>
        <v>0</v>
      </c>
      <c r="U199" s="201">
        <v>0</v>
      </c>
      <c r="V199" s="201">
        <f>U199*H199</f>
        <v>0</v>
      </c>
      <c r="W199" s="201">
        <v>0</v>
      </c>
      <c r="X199" s="202">
        <f>W199*H199</f>
        <v>0</v>
      </c>
      <c r="Y199" s="35"/>
      <c r="Z199" s="35"/>
      <c r="AA199" s="35"/>
      <c r="AB199" s="35"/>
      <c r="AC199" s="35"/>
      <c r="AD199" s="35"/>
      <c r="AE199" s="35"/>
      <c r="AR199" s="203" t="s">
        <v>133</v>
      </c>
      <c r="AT199" s="203" t="s">
        <v>128</v>
      </c>
      <c r="AU199" s="203" t="s">
        <v>87</v>
      </c>
      <c r="AY199" s="14" t="s">
        <v>134</v>
      </c>
      <c r="BE199" s="204">
        <f>IF(O199="základní",K199,0)</f>
        <v>0</v>
      </c>
      <c r="BF199" s="204">
        <f>IF(O199="snížená",K199,0)</f>
        <v>0</v>
      </c>
      <c r="BG199" s="204">
        <f>IF(O199="zákl. přenesená",K199,0)</f>
        <v>0</v>
      </c>
      <c r="BH199" s="204">
        <f>IF(O199="sníž. přenesená",K199,0)</f>
        <v>0</v>
      </c>
      <c r="BI199" s="204">
        <f>IF(O199="nulová",K199,0)</f>
        <v>0</v>
      </c>
      <c r="BJ199" s="14" t="s">
        <v>87</v>
      </c>
      <c r="BK199" s="204">
        <f>ROUND(P199*H199,2)</f>
        <v>0</v>
      </c>
      <c r="BL199" s="14" t="s">
        <v>135</v>
      </c>
      <c r="BM199" s="203" t="s">
        <v>1090</v>
      </c>
    </row>
    <row r="200" s="2" customFormat="1" ht="33" customHeight="1">
      <c r="A200" s="35"/>
      <c r="B200" s="36"/>
      <c r="C200" s="189" t="s">
        <v>675</v>
      </c>
      <c r="D200" s="189" t="s">
        <v>128</v>
      </c>
      <c r="E200" s="190" t="s">
        <v>1091</v>
      </c>
      <c r="F200" s="191" t="s">
        <v>1092</v>
      </c>
      <c r="G200" s="192" t="s">
        <v>131</v>
      </c>
      <c r="H200" s="193">
        <v>2</v>
      </c>
      <c r="I200" s="194"/>
      <c r="J200" s="195"/>
      <c r="K200" s="196">
        <f>ROUND(P200*H200,2)</f>
        <v>0</v>
      </c>
      <c r="L200" s="191" t="s">
        <v>879</v>
      </c>
      <c r="M200" s="197"/>
      <c r="N200" s="198" t="s">
        <v>1</v>
      </c>
      <c r="O200" s="199" t="s">
        <v>42</v>
      </c>
      <c r="P200" s="200">
        <f>I200+J200</f>
        <v>0</v>
      </c>
      <c r="Q200" s="200">
        <f>ROUND(I200*H200,2)</f>
        <v>0</v>
      </c>
      <c r="R200" s="200">
        <f>ROUND(J200*H200,2)</f>
        <v>0</v>
      </c>
      <c r="S200" s="88"/>
      <c r="T200" s="201">
        <f>S200*H200</f>
        <v>0</v>
      </c>
      <c r="U200" s="201">
        <v>0</v>
      </c>
      <c r="V200" s="201">
        <f>U200*H200</f>
        <v>0</v>
      </c>
      <c r="W200" s="201">
        <v>0</v>
      </c>
      <c r="X200" s="202">
        <f>W200*H200</f>
        <v>0</v>
      </c>
      <c r="Y200" s="35"/>
      <c r="Z200" s="35"/>
      <c r="AA200" s="35"/>
      <c r="AB200" s="35"/>
      <c r="AC200" s="35"/>
      <c r="AD200" s="35"/>
      <c r="AE200" s="35"/>
      <c r="AR200" s="203" t="s">
        <v>133</v>
      </c>
      <c r="AT200" s="203" t="s">
        <v>128</v>
      </c>
      <c r="AU200" s="203" t="s">
        <v>87</v>
      </c>
      <c r="AY200" s="14" t="s">
        <v>134</v>
      </c>
      <c r="BE200" s="204">
        <f>IF(O200="základní",K200,0)</f>
        <v>0</v>
      </c>
      <c r="BF200" s="204">
        <f>IF(O200="snížená",K200,0)</f>
        <v>0</v>
      </c>
      <c r="BG200" s="204">
        <f>IF(O200="zákl. přenesená",K200,0)</f>
        <v>0</v>
      </c>
      <c r="BH200" s="204">
        <f>IF(O200="sníž. přenesená",K200,0)</f>
        <v>0</v>
      </c>
      <c r="BI200" s="204">
        <f>IF(O200="nulová",K200,0)</f>
        <v>0</v>
      </c>
      <c r="BJ200" s="14" t="s">
        <v>87</v>
      </c>
      <c r="BK200" s="204">
        <f>ROUND(P200*H200,2)</f>
        <v>0</v>
      </c>
      <c r="BL200" s="14" t="s">
        <v>135</v>
      </c>
      <c r="BM200" s="203" t="s">
        <v>1093</v>
      </c>
    </row>
    <row r="201" s="2" customFormat="1" ht="33" customHeight="1">
      <c r="A201" s="35"/>
      <c r="B201" s="36"/>
      <c r="C201" s="189" t="s">
        <v>680</v>
      </c>
      <c r="D201" s="189" t="s">
        <v>128</v>
      </c>
      <c r="E201" s="190" t="s">
        <v>1094</v>
      </c>
      <c r="F201" s="191" t="s">
        <v>1095</v>
      </c>
      <c r="G201" s="192" t="s">
        <v>131</v>
      </c>
      <c r="H201" s="193">
        <v>2</v>
      </c>
      <c r="I201" s="194"/>
      <c r="J201" s="195"/>
      <c r="K201" s="196">
        <f>ROUND(P201*H201,2)</f>
        <v>0</v>
      </c>
      <c r="L201" s="191" t="s">
        <v>879</v>
      </c>
      <c r="M201" s="197"/>
      <c r="N201" s="198" t="s">
        <v>1</v>
      </c>
      <c r="O201" s="199" t="s">
        <v>42</v>
      </c>
      <c r="P201" s="200">
        <f>I201+J201</f>
        <v>0</v>
      </c>
      <c r="Q201" s="200">
        <f>ROUND(I201*H201,2)</f>
        <v>0</v>
      </c>
      <c r="R201" s="200">
        <f>ROUND(J201*H201,2)</f>
        <v>0</v>
      </c>
      <c r="S201" s="88"/>
      <c r="T201" s="201">
        <f>S201*H201</f>
        <v>0</v>
      </c>
      <c r="U201" s="201">
        <v>0</v>
      </c>
      <c r="V201" s="201">
        <f>U201*H201</f>
        <v>0</v>
      </c>
      <c r="W201" s="201">
        <v>0</v>
      </c>
      <c r="X201" s="202">
        <f>W201*H201</f>
        <v>0</v>
      </c>
      <c r="Y201" s="35"/>
      <c r="Z201" s="35"/>
      <c r="AA201" s="35"/>
      <c r="AB201" s="35"/>
      <c r="AC201" s="35"/>
      <c r="AD201" s="35"/>
      <c r="AE201" s="35"/>
      <c r="AR201" s="203" t="s">
        <v>133</v>
      </c>
      <c r="AT201" s="203" t="s">
        <v>128</v>
      </c>
      <c r="AU201" s="203" t="s">
        <v>87</v>
      </c>
      <c r="AY201" s="14" t="s">
        <v>134</v>
      </c>
      <c r="BE201" s="204">
        <f>IF(O201="základní",K201,0)</f>
        <v>0</v>
      </c>
      <c r="BF201" s="204">
        <f>IF(O201="snížená",K201,0)</f>
        <v>0</v>
      </c>
      <c r="BG201" s="204">
        <f>IF(O201="zákl. přenesená",K201,0)</f>
        <v>0</v>
      </c>
      <c r="BH201" s="204">
        <f>IF(O201="sníž. přenesená",K201,0)</f>
        <v>0</v>
      </c>
      <c r="BI201" s="204">
        <f>IF(O201="nulová",K201,0)</f>
        <v>0</v>
      </c>
      <c r="BJ201" s="14" t="s">
        <v>87</v>
      </c>
      <c r="BK201" s="204">
        <f>ROUND(P201*H201,2)</f>
        <v>0</v>
      </c>
      <c r="BL201" s="14" t="s">
        <v>135</v>
      </c>
      <c r="BM201" s="203" t="s">
        <v>1096</v>
      </c>
    </row>
    <row r="202" s="2" customFormat="1" ht="37.8" customHeight="1">
      <c r="A202" s="35"/>
      <c r="B202" s="36"/>
      <c r="C202" s="189" t="s">
        <v>685</v>
      </c>
      <c r="D202" s="189" t="s">
        <v>128</v>
      </c>
      <c r="E202" s="190" t="s">
        <v>1097</v>
      </c>
      <c r="F202" s="191" t="s">
        <v>1098</v>
      </c>
      <c r="G202" s="192" t="s">
        <v>131</v>
      </c>
      <c r="H202" s="193">
        <v>2</v>
      </c>
      <c r="I202" s="194"/>
      <c r="J202" s="195"/>
      <c r="K202" s="196">
        <f>ROUND(P202*H202,2)</f>
        <v>0</v>
      </c>
      <c r="L202" s="191" t="s">
        <v>879</v>
      </c>
      <c r="M202" s="197"/>
      <c r="N202" s="198" t="s">
        <v>1</v>
      </c>
      <c r="O202" s="199" t="s">
        <v>42</v>
      </c>
      <c r="P202" s="200">
        <f>I202+J202</f>
        <v>0</v>
      </c>
      <c r="Q202" s="200">
        <f>ROUND(I202*H202,2)</f>
        <v>0</v>
      </c>
      <c r="R202" s="200">
        <f>ROUND(J202*H202,2)</f>
        <v>0</v>
      </c>
      <c r="S202" s="88"/>
      <c r="T202" s="201">
        <f>S202*H202</f>
        <v>0</v>
      </c>
      <c r="U202" s="201">
        <v>0</v>
      </c>
      <c r="V202" s="201">
        <f>U202*H202</f>
        <v>0</v>
      </c>
      <c r="W202" s="201">
        <v>0</v>
      </c>
      <c r="X202" s="202">
        <f>W202*H202</f>
        <v>0</v>
      </c>
      <c r="Y202" s="35"/>
      <c r="Z202" s="35"/>
      <c r="AA202" s="35"/>
      <c r="AB202" s="35"/>
      <c r="AC202" s="35"/>
      <c r="AD202" s="35"/>
      <c r="AE202" s="35"/>
      <c r="AR202" s="203" t="s">
        <v>133</v>
      </c>
      <c r="AT202" s="203" t="s">
        <v>128</v>
      </c>
      <c r="AU202" s="203" t="s">
        <v>87</v>
      </c>
      <c r="AY202" s="14" t="s">
        <v>134</v>
      </c>
      <c r="BE202" s="204">
        <f>IF(O202="základní",K202,0)</f>
        <v>0</v>
      </c>
      <c r="BF202" s="204">
        <f>IF(O202="snížená",K202,0)</f>
        <v>0</v>
      </c>
      <c r="BG202" s="204">
        <f>IF(O202="zákl. přenesená",K202,0)</f>
        <v>0</v>
      </c>
      <c r="BH202" s="204">
        <f>IF(O202="sníž. přenesená",K202,0)</f>
        <v>0</v>
      </c>
      <c r="BI202" s="204">
        <f>IF(O202="nulová",K202,0)</f>
        <v>0</v>
      </c>
      <c r="BJ202" s="14" t="s">
        <v>87</v>
      </c>
      <c r="BK202" s="204">
        <f>ROUND(P202*H202,2)</f>
        <v>0</v>
      </c>
      <c r="BL202" s="14" t="s">
        <v>135</v>
      </c>
      <c r="BM202" s="203" t="s">
        <v>1099</v>
      </c>
    </row>
    <row r="203" s="2" customFormat="1" ht="37.8" customHeight="1">
      <c r="A203" s="35"/>
      <c r="B203" s="36"/>
      <c r="C203" s="189" t="s">
        <v>690</v>
      </c>
      <c r="D203" s="189" t="s">
        <v>128</v>
      </c>
      <c r="E203" s="190" t="s">
        <v>1100</v>
      </c>
      <c r="F203" s="191" t="s">
        <v>1101</v>
      </c>
      <c r="G203" s="192" t="s">
        <v>131</v>
      </c>
      <c r="H203" s="193">
        <v>1</v>
      </c>
      <c r="I203" s="194"/>
      <c r="J203" s="195"/>
      <c r="K203" s="196">
        <f>ROUND(P203*H203,2)</f>
        <v>0</v>
      </c>
      <c r="L203" s="191" t="s">
        <v>879</v>
      </c>
      <c r="M203" s="197"/>
      <c r="N203" s="198" t="s">
        <v>1</v>
      </c>
      <c r="O203" s="199" t="s">
        <v>42</v>
      </c>
      <c r="P203" s="200">
        <f>I203+J203</f>
        <v>0</v>
      </c>
      <c r="Q203" s="200">
        <f>ROUND(I203*H203,2)</f>
        <v>0</v>
      </c>
      <c r="R203" s="200">
        <f>ROUND(J203*H203,2)</f>
        <v>0</v>
      </c>
      <c r="S203" s="88"/>
      <c r="T203" s="201">
        <f>S203*H203</f>
        <v>0</v>
      </c>
      <c r="U203" s="201">
        <v>0</v>
      </c>
      <c r="V203" s="201">
        <f>U203*H203</f>
        <v>0</v>
      </c>
      <c r="W203" s="201">
        <v>0</v>
      </c>
      <c r="X203" s="202">
        <f>W203*H203</f>
        <v>0</v>
      </c>
      <c r="Y203" s="35"/>
      <c r="Z203" s="35"/>
      <c r="AA203" s="35"/>
      <c r="AB203" s="35"/>
      <c r="AC203" s="35"/>
      <c r="AD203" s="35"/>
      <c r="AE203" s="35"/>
      <c r="AR203" s="203" t="s">
        <v>133</v>
      </c>
      <c r="AT203" s="203" t="s">
        <v>128</v>
      </c>
      <c r="AU203" s="203" t="s">
        <v>87</v>
      </c>
      <c r="AY203" s="14" t="s">
        <v>134</v>
      </c>
      <c r="BE203" s="204">
        <f>IF(O203="základní",K203,0)</f>
        <v>0</v>
      </c>
      <c r="BF203" s="204">
        <f>IF(O203="snížená",K203,0)</f>
        <v>0</v>
      </c>
      <c r="BG203" s="204">
        <f>IF(O203="zákl. přenesená",K203,0)</f>
        <v>0</v>
      </c>
      <c r="BH203" s="204">
        <f>IF(O203="sníž. přenesená",K203,0)</f>
        <v>0</v>
      </c>
      <c r="BI203" s="204">
        <f>IF(O203="nulová",K203,0)</f>
        <v>0</v>
      </c>
      <c r="BJ203" s="14" t="s">
        <v>87</v>
      </c>
      <c r="BK203" s="204">
        <f>ROUND(P203*H203,2)</f>
        <v>0</v>
      </c>
      <c r="BL203" s="14" t="s">
        <v>135</v>
      </c>
      <c r="BM203" s="203" t="s">
        <v>1102</v>
      </c>
    </row>
    <row r="204" s="2" customFormat="1" ht="37.8" customHeight="1">
      <c r="A204" s="35"/>
      <c r="B204" s="36"/>
      <c r="C204" s="189" t="s">
        <v>695</v>
      </c>
      <c r="D204" s="189" t="s">
        <v>128</v>
      </c>
      <c r="E204" s="190" t="s">
        <v>1103</v>
      </c>
      <c r="F204" s="191" t="s">
        <v>1104</v>
      </c>
      <c r="G204" s="192" t="s">
        <v>131</v>
      </c>
      <c r="H204" s="193">
        <v>1</v>
      </c>
      <c r="I204" s="194"/>
      <c r="J204" s="195"/>
      <c r="K204" s="196">
        <f>ROUND(P204*H204,2)</f>
        <v>0</v>
      </c>
      <c r="L204" s="191" t="s">
        <v>879</v>
      </c>
      <c r="M204" s="197"/>
      <c r="N204" s="198" t="s">
        <v>1</v>
      </c>
      <c r="O204" s="199" t="s">
        <v>42</v>
      </c>
      <c r="P204" s="200">
        <f>I204+J204</f>
        <v>0</v>
      </c>
      <c r="Q204" s="200">
        <f>ROUND(I204*H204,2)</f>
        <v>0</v>
      </c>
      <c r="R204" s="200">
        <f>ROUND(J204*H204,2)</f>
        <v>0</v>
      </c>
      <c r="S204" s="88"/>
      <c r="T204" s="201">
        <f>S204*H204</f>
        <v>0</v>
      </c>
      <c r="U204" s="201">
        <v>0</v>
      </c>
      <c r="V204" s="201">
        <f>U204*H204</f>
        <v>0</v>
      </c>
      <c r="W204" s="201">
        <v>0</v>
      </c>
      <c r="X204" s="202">
        <f>W204*H204</f>
        <v>0</v>
      </c>
      <c r="Y204" s="35"/>
      <c r="Z204" s="35"/>
      <c r="AA204" s="35"/>
      <c r="AB204" s="35"/>
      <c r="AC204" s="35"/>
      <c r="AD204" s="35"/>
      <c r="AE204" s="35"/>
      <c r="AR204" s="203" t="s">
        <v>133</v>
      </c>
      <c r="AT204" s="203" t="s">
        <v>128</v>
      </c>
      <c r="AU204" s="203" t="s">
        <v>87</v>
      </c>
      <c r="AY204" s="14" t="s">
        <v>134</v>
      </c>
      <c r="BE204" s="204">
        <f>IF(O204="základní",K204,0)</f>
        <v>0</v>
      </c>
      <c r="BF204" s="204">
        <f>IF(O204="snížená",K204,0)</f>
        <v>0</v>
      </c>
      <c r="BG204" s="204">
        <f>IF(O204="zákl. přenesená",K204,0)</f>
        <v>0</v>
      </c>
      <c r="BH204" s="204">
        <f>IF(O204="sníž. přenesená",K204,0)</f>
        <v>0</v>
      </c>
      <c r="BI204" s="204">
        <f>IF(O204="nulová",K204,0)</f>
        <v>0</v>
      </c>
      <c r="BJ204" s="14" t="s">
        <v>87</v>
      </c>
      <c r="BK204" s="204">
        <f>ROUND(P204*H204,2)</f>
        <v>0</v>
      </c>
      <c r="BL204" s="14" t="s">
        <v>135</v>
      </c>
      <c r="BM204" s="203" t="s">
        <v>1105</v>
      </c>
    </row>
    <row r="205" s="2" customFormat="1" ht="24.15" customHeight="1">
      <c r="A205" s="35"/>
      <c r="B205" s="36"/>
      <c r="C205" s="189" t="s">
        <v>700</v>
      </c>
      <c r="D205" s="189" t="s">
        <v>128</v>
      </c>
      <c r="E205" s="190" t="s">
        <v>1106</v>
      </c>
      <c r="F205" s="191" t="s">
        <v>1107</v>
      </c>
      <c r="G205" s="192" t="s">
        <v>131</v>
      </c>
      <c r="H205" s="193">
        <v>5</v>
      </c>
      <c r="I205" s="194"/>
      <c r="J205" s="195"/>
      <c r="K205" s="196">
        <f>ROUND(P205*H205,2)</f>
        <v>0</v>
      </c>
      <c r="L205" s="191" t="s">
        <v>879</v>
      </c>
      <c r="M205" s="197"/>
      <c r="N205" s="198" t="s">
        <v>1</v>
      </c>
      <c r="O205" s="199" t="s">
        <v>42</v>
      </c>
      <c r="P205" s="200">
        <f>I205+J205</f>
        <v>0</v>
      </c>
      <c r="Q205" s="200">
        <f>ROUND(I205*H205,2)</f>
        <v>0</v>
      </c>
      <c r="R205" s="200">
        <f>ROUND(J205*H205,2)</f>
        <v>0</v>
      </c>
      <c r="S205" s="88"/>
      <c r="T205" s="201">
        <f>S205*H205</f>
        <v>0</v>
      </c>
      <c r="U205" s="201">
        <v>0</v>
      </c>
      <c r="V205" s="201">
        <f>U205*H205</f>
        <v>0</v>
      </c>
      <c r="W205" s="201">
        <v>0</v>
      </c>
      <c r="X205" s="202">
        <f>W205*H205</f>
        <v>0</v>
      </c>
      <c r="Y205" s="35"/>
      <c r="Z205" s="35"/>
      <c r="AA205" s="35"/>
      <c r="AB205" s="35"/>
      <c r="AC205" s="35"/>
      <c r="AD205" s="35"/>
      <c r="AE205" s="35"/>
      <c r="AR205" s="203" t="s">
        <v>133</v>
      </c>
      <c r="AT205" s="203" t="s">
        <v>128</v>
      </c>
      <c r="AU205" s="203" t="s">
        <v>87</v>
      </c>
      <c r="AY205" s="14" t="s">
        <v>134</v>
      </c>
      <c r="BE205" s="204">
        <f>IF(O205="základní",K205,0)</f>
        <v>0</v>
      </c>
      <c r="BF205" s="204">
        <f>IF(O205="snížená",K205,0)</f>
        <v>0</v>
      </c>
      <c r="BG205" s="204">
        <f>IF(O205="zákl. přenesená",K205,0)</f>
        <v>0</v>
      </c>
      <c r="BH205" s="204">
        <f>IF(O205="sníž. přenesená",K205,0)</f>
        <v>0</v>
      </c>
      <c r="BI205" s="204">
        <f>IF(O205="nulová",K205,0)</f>
        <v>0</v>
      </c>
      <c r="BJ205" s="14" t="s">
        <v>87</v>
      </c>
      <c r="BK205" s="204">
        <f>ROUND(P205*H205,2)</f>
        <v>0</v>
      </c>
      <c r="BL205" s="14" t="s">
        <v>135</v>
      </c>
      <c r="BM205" s="203" t="s">
        <v>1108</v>
      </c>
    </row>
    <row r="206" s="2" customFormat="1" ht="33" customHeight="1">
      <c r="A206" s="35"/>
      <c r="B206" s="36"/>
      <c r="C206" s="189" t="s">
        <v>705</v>
      </c>
      <c r="D206" s="189" t="s">
        <v>128</v>
      </c>
      <c r="E206" s="190" t="s">
        <v>1109</v>
      </c>
      <c r="F206" s="191" t="s">
        <v>1110</v>
      </c>
      <c r="G206" s="192" t="s">
        <v>131</v>
      </c>
      <c r="H206" s="193">
        <v>2</v>
      </c>
      <c r="I206" s="194"/>
      <c r="J206" s="195"/>
      <c r="K206" s="196">
        <f>ROUND(P206*H206,2)</f>
        <v>0</v>
      </c>
      <c r="L206" s="191" t="s">
        <v>879</v>
      </c>
      <c r="M206" s="197"/>
      <c r="N206" s="198" t="s">
        <v>1</v>
      </c>
      <c r="O206" s="199" t="s">
        <v>42</v>
      </c>
      <c r="P206" s="200">
        <f>I206+J206</f>
        <v>0</v>
      </c>
      <c r="Q206" s="200">
        <f>ROUND(I206*H206,2)</f>
        <v>0</v>
      </c>
      <c r="R206" s="200">
        <f>ROUND(J206*H206,2)</f>
        <v>0</v>
      </c>
      <c r="S206" s="88"/>
      <c r="T206" s="201">
        <f>S206*H206</f>
        <v>0</v>
      </c>
      <c r="U206" s="201">
        <v>0</v>
      </c>
      <c r="V206" s="201">
        <f>U206*H206</f>
        <v>0</v>
      </c>
      <c r="W206" s="201">
        <v>0</v>
      </c>
      <c r="X206" s="202">
        <f>W206*H206</f>
        <v>0</v>
      </c>
      <c r="Y206" s="35"/>
      <c r="Z206" s="35"/>
      <c r="AA206" s="35"/>
      <c r="AB206" s="35"/>
      <c r="AC206" s="35"/>
      <c r="AD206" s="35"/>
      <c r="AE206" s="35"/>
      <c r="AR206" s="203" t="s">
        <v>133</v>
      </c>
      <c r="AT206" s="203" t="s">
        <v>128</v>
      </c>
      <c r="AU206" s="203" t="s">
        <v>87</v>
      </c>
      <c r="AY206" s="14" t="s">
        <v>134</v>
      </c>
      <c r="BE206" s="204">
        <f>IF(O206="základní",K206,0)</f>
        <v>0</v>
      </c>
      <c r="BF206" s="204">
        <f>IF(O206="snížená",K206,0)</f>
        <v>0</v>
      </c>
      <c r="BG206" s="204">
        <f>IF(O206="zákl. přenesená",K206,0)</f>
        <v>0</v>
      </c>
      <c r="BH206" s="204">
        <f>IF(O206="sníž. přenesená",K206,0)</f>
        <v>0</v>
      </c>
      <c r="BI206" s="204">
        <f>IF(O206="nulová",K206,0)</f>
        <v>0</v>
      </c>
      <c r="BJ206" s="14" t="s">
        <v>87</v>
      </c>
      <c r="BK206" s="204">
        <f>ROUND(P206*H206,2)</f>
        <v>0</v>
      </c>
      <c r="BL206" s="14" t="s">
        <v>135</v>
      </c>
      <c r="BM206" s="203" t="s">
        <v>1111</v>
      </c>
    </row>
    <row r="207" s="2" customFormat="1" ht="37.8" customHeight="1">
      <c r="A207" s="35"/>
      <c r="B207" s="36"/>
      <c r="C207" s="189" t="s">
        <v>711</v>
      </c>
      <c r="D207" s="189" t="s">
        <v>128</v>
      </c>
      <c r="E207" s="190" t="s">
        <v>1112</v>
      </c>
      <c r="F207" s="191" t="s">
        <v>1113</v>
      </c>
      <c r="G207" s="192" t="s">
        <v>131</v>
      </c>
      <c r="H207" s="193">
        <v>1</v>
      </c>
      <c r="I207" s="194"/>
      <c r="J207" s="195"/>
      <c r="K207" s="196">
        <f>ROUND(P207*H207,2)</f>
        <v>0</v>
      </c>
      <c r="L207" s="191" t="s">
        <v>879</v>
      </c>
      <c r="M207" s="197"/>
      <c r="N207" s="198" t="s">
        <v>1</v>
      </c>
      <c r="O207" s="199" t="s">
        <v>42</v>
      </c>
      <c r="P207" s="200">
        <f>I207+J207</f>
        <v>0</v>
      </c>
      <c r="Q207" s="200">
        <f>ROUND(I207*H207,2)</f>
        <v>0</v>
      </c>
      <c r="R207" s="200">
        <f>ROUND(J207*H207,2)</f>
        <v>0</v>
      </c>
      <c r="S207" s="88"/>
      <c r="T207" s="201">
        <f>S207*H207</f>
        <v>0</v>
      </c>
      <c r="U207" s="201">
        <v>0</v>
      </c>
      <c r="V207" s="201">
        <f>U207*H207</f>
        <v>0</v>
      </c>
      <c r="W207" s="201">
        <v>0</v>
      </c>
      <c r="X207" s="202">
        <f>W207*H207</f>
        <v>0</v>
      </c>
      <c r="Y207" s="35"/>
      <c r="Z207" s="35"/>
      <c r="AA207" s="35"/>
      <c r="AB207" s="35"/>
      <c r="AC207" s="35"/>
      <c r="AD207" s="35"/>
      <c r="AE207" s="35"/>
      <c r="AR207" s="203" t="s">
        <v>133</v>
      </c>
      <c r="AT207" s="203" t="s">
        <v>128</v>
      </c>
      <c r="AU207" s="203" t="s">
        <v>87</v>
      </c>
      <c r="AY207" s="14" t="s">
        <v>134</v>
      </c>
      <c r="BE207" s="204">
        <f>IF(O207="základní",K207,0)</f>
        <v>0</v>
      </c>
      <c r="BF207" s="204">
        <f>IF(O207="snížená",K207,0)</f>
        <v>0</v>
      </c>
      <c r="BG207" s="204">
        <f>IF(O207="zákl. přenesená",K207,0)</f>
        <v>0</v>
      </c>
      <c r="BH207" s="204">
        <f>IF(O207="sníž. přenesená",K207,0)</f>
        <v>0</v>
      </c>
      <c r="BI207" s="204">
        <f>IF(O207="nulová",K207,0)</f>
        <v>0</v>
      </c>
      <c r="BJ207" s="14" t="s">
        <v>87</v>
      </c>
      <c r="BK207" s="204">
        <f>ROUND(P207*H207,2)</f>
        <v>0</v>
      </c>
      <c r="BL207" s="14" t="s">
        <v>135</v>
      </c>
      <c r="BM207" s="203" t="s">
        <v>1114</v>
      </c>
    </row>
    <row r="208" s="2" customFormat="1" ht="24.15" customHeight="1">
      <c r="A208" s="35"/>
      <c r="B208" s="36"/>
      <c r="C208" s="189" t="s">
        <v>716</v>
      </c>
      <c r="D208" s="189" t="s">
        <v>128</v>
      </c>
      <c r="E208" s="190" t="s">
        <v>1115</v>
      </c>
      <c r="F208" s="191" t="s">
        <v>1116</v>
      </c>
      <c r="G208" s="192" t="s">
        <v>131</v>
      </c>
      <c r="H208" s="193">
        <v>10</v>
      </c>
      <c r="I208" s="194"/>
      <c r="J208" s="195"/>
      <c r="K208" s="196">
        <f>ROUND(P208*H208,2)</f>
        <v>0</v>
      </c>
      <c r="L208" s="191" t="s">
        <v>879</v>
      </c>
      <c r="M208" s="197"/>
      <c r="N208" s="198" t="s">
        <v>1</v>
      </c>
      <c r="O208" s="199" t="s">
        <v>42</v>
      </c>
      <c r="P208" s="200">
        <f>I208+J208</f>
        <v>0</v>
      </c>
      <c r="Q208" s="200">
        <f>ROUND(I208*H208,2)</f>
        <v>0</v>
      </c>
      <c r="R208" s="200">
        <f>ROUND(J208*H208,2)</f>
        <v>0</v>
      </c>
      <c r="S208" s="88"/>
      <c r="T208" s="201">
        <f>S208*H208</f>
        <v>0</v>
      </c>
      <c r="U208" s="201">
        <v>0</v>
      </c>
      <c r="V208" s="201">
        <f>U208*H208</f>
        <v>0</v>
      </c>
      <c r="W208" s="201">
        <v>0</v>
      </c>
      <c r="X208" s="202">
        <f>W208*H208</f>
        <v>0</v>
      </c>
      <c r="Y208" s="35"/>
      <c r="Z208" s="35"/>
      <c r="AA208" s="35"/>
      <c r="AB208" s="35"/>
      <c r="AC208" s="35"/>
      <c r="AD208" s="35"/>
      <c r="AE208" s="35"/>
      <c r="AR208" s="203" t="s">
        <v>133</v>
      </c>
      <c r="AT208" s="203" t="s">
        <v>128</v>
      </c>
      <c r="AU208" s="203" t="s">
        <v>87</v>
      </c>
      <c r="AY208" s="14" t="s">
        <v>134</v>
      </c>
      <c r="BE208" s="204">
        <f>IF(O208="základní",K208,0)</f>
        <v>0</v>
      </c>
      <c r="BF208" s="204">
        <f>IF(O208="snížená",K208,0)</f>
        <v>0</v>
      </c>
      <c r="BG208" s="204">
        <f>IF(O208="zákl. přenesená",K208,0)</f>
        <v>0</v>
      </c>
      <c r="BH208" s="204">
        <f>IF(O208="sníž. přenesená",K208,0)</f>
        <v>0</v>
      </c>
      <c r="BI208" s="204">
        <f>IF(O208="nulová",K208,0)</f>
        <v>0</v>
      </c>
      <c r="BJ208" s="14" t="s">
        <v>87</v>
      </c>
      <c r="BK208" s="204">
        <f>ROUND(P208*H208,2)</f>
        <v>0</v>
      </c>
      <c r="BL208" s="14" t="s">
        <v>135</v>
      </c>
      <c r="BM208" s="203" t="s">
        <v>1117</v>
      </c>
    </row>
    <row r="209" s="2" customFormat="1" ht="37.8" customHeight="1">
      <c r="A209" s="35"/>
      <c r="B209" s="36"/>
      <c r="C209" s="189" t="s">
        <v>722</v>
      </c>
      <c r="D209" s="189" t="s">
        <v>128</v>
      </c>
      <c r="E209" s="190" t="s">
        <v>1118</v>
      </c>
      <c r="F209" s="191" t="s">
        <v>1119</v>
      </c>
      <c r="G209" s="192" t="s">
        <v>131</v>
      </c>
      <c r="H209" s="193">
        <v>25</v>
      </c>
      <c r="I209" s="194"/>
      <c r="J209" s="195"/>
      <c r="K209" s="196">
        <f>ROUND(P209*H209,2)</f>
        <v>0</v>
      </c>
      <c r="L209" s="191" t="s">
        <v>879</v>
      </c>
      <c r="M209" s="197"/>
      <c r="N209" s="198" t="s">
        <v>1</v>
      </c>
      <c r="O209" s="199" t="s">
        <v>42</v>
      </c>
      <c r="P209" s="200">
        <f>I209+J209</f>
        <v>0</v>
      </c>
      <c r="Q209" s="200">
        <f>ROUND(I209*H209,2)</f>
        <v>0</v>
      </c>
      <c r="R209" s="200">
        <f>ROUND(J209*H209,2)</f>
        <v>0</v>
      </c>
      <c r="S209" s="88"/>
      <c r="T209" s="201">
        <f>S209*H209</f>
        <v>0</v>
      </c>
      <c r="U209" s="201">
        <v>0</v>
      </c>
      <c r="V209" s="201">
        <f>U209*H209</f>
        <v>0</v>
      </c>
      <c r="W209" s="201">
        <v>0</v>
      </c>
      <c r="X209" s="202">
        <f>W209*H209</f>
        <v>0</v>
      </c>
      <c r="Y209" s="35"/>
      <c r="Z209" s="35"/>
      <c r="AA209" s="35"/>
      <c r="AB209" s="35"/>
      <c r="AC209" s="35"/>
      <c r="AD209" s="35"/>
      <c r="AE209" s="35"/>
      <c r="AR209" s="203" t="s">
        <v>133</v>
      </c>
      <c r="AT209" s="203" t="s">
        <v>128</v>
      </c>
      <c r="AU209" s="203" t="s">
        <v>87</v>
      </c>
      <c r="AY209" s="14" t="s">
        <v>134</v>
      </c>
      <c r="BE209" s="204">
        <f>IF(O209="základní",K209,0)</f>
        <v>0</v>
      </c>
      <c r="BF209" s="204">
        <f>IF(O209="snížená",K209,0)</f>
        <v>0</v>
      </c>
      <c r="BG209" s="204">
        <f>IF(O209="zákl. přenesená",K209,0)</f>
        <v>0</v>
      </c>
      <c r="BH209" s="204">
        <f>IF(O209="sníž. přenesená",K209,0)</f>
        <v>0</v>
      </c>
      <c r="BI209" s="204">
        <f>IF(O209="nulová",K209,0)</f>
        <v>0</v>
      </c>
      <c r="BJ209" s="14" t="s">
        <v>87</v>
      </c>
      <c r="BK209" s="204">
        <f>ROUND(P209*H209,2)</f>
        <v>0</v>
      </c>
      <c r="BL209" s="14" t="s">
        <v>135</v>
      </c>
      <c r="BM209" s="203" t="s">
        <v>1120</v>
      </c>
    </row>
    <row r="210" s="2" customFormat="1" ht="55.5" customHeight="1">
      <c r="A210" s="35"/>
      <c r="B210" s="36"/>
      <c r="C210" s="189" t="s">
        <v>728</v>
      </c>
      <c r="D210" s="189" t="s">
        <v>128</v>
      </c>
      <c r="E210" s="190" t="s">
        <v>1121</v>
      </c>
      <c r="F210" s="191" t="s">
        <v>1122</v>
      </c>
      <c r="G210" s="192" t="s">
        <v>131</v>
      </c>
      <c r="H210" s="193">
        <v>1</v>
      </c>
      <c r="I210" s="194"/>
      <c r="J210" s="195"/>
      <c r="K210" s="196">
        <f>ROUND(P210*H210,2)</f>
        <v>0</v>
      </c>
      <c r="L210" s="191" t="s">
        <v>879</v>
      </c>
      <c r="M210" s="197"/>
      <c r="N210" s="198" t="s">
        <v>1</v>
      </c>
      <c r="O210" s="199" t="s">
        <v>42</v>
      </c>
      <c r="P210" s="200">
        <f>I210+J210</f>
        <v>0</v>
      </c>
      <c r="Q210" s="200">
        <f>ROUND(I210*H210,2)</f>
        <v>0</v>
      </c>
      <c r="R210" s="200">
        <f>ROUND(J210*H210,2)</f>
        <v>0</v>
      </c>
      <c r="S210" s="88"/>
      <c r="T210" s="201">
        <f>S210*H210</f>
        <v>0</v>
      </c>
      <c r="U210" s="201">
        <v>0</v>
      </c>
      <c r="V210" s="201">
        <f>U210*H210</f>
        <v>0</v>
      </c>
      <c r="W210" s="201">
        <v>0</v>
      </c>
      <c r="X210" s="202">
        <f>W210*H210</f>
        <v>0</v>
      </c>
      <c r="Y210" s="35"/>
      <c r="Z210" s="35"/>
      <c r="AA210" s="35"/>
      <c r="AB210" s="35"/>
      <c r="AC210" s="35"/>
      <c r="AD210" s="35"/>
      <c r="AE210" s="35"/>
      <c r="AR210" s="203" t="s">
        <v>133</v>
      </c>
      <c r="AT210" s="203" t="s">
        <v>128</v>
      </c>
      <c r="AU210" s="203" t="s">
        <v>87</v>
      </c>
      <c r="AY210" s="14" t="s">
        <v>134</v>
      </c>
      <c r="BE210" s="204">
        <f>IF(O210="základní",K210,0)</f>
        <v>0</v>
      </c>
      <c r="BF210" s="204">
        <f>IF(O210="snížená",K210,0)</f>
        <v>0</v>
      </c>
      <c r="BG210" s="204">
        <f>IF(O210="zákl. přenesená",K210,0)</f>
        <v>0</v>
      </c>
      <c r="BH210" s="204">
        <f>IF(O210="sníž. přenesená",K210,0)</f>
        <v>0</v>
      </c>
      <c r="BI210" s="204">
        <f>IF(O210="nulová",K210,0)</f>
        <v>0</v>
      </c>
      <c r="BJ210" s="14" t="s">
        <v>87</v>
      </c>
      <c r="BK210" s="204">
        <f>ROUND(P210*H210,2)</f>
        <v>0</v>
      </c>
      <c r="BL210" s="14" t="s">
        <v>135</v>
      </c>
      <c r="BM210" s="203" t="s">
        <v>1123</v>
      </c>
    </row>
    <row r="211" s="2" customFormat="1" ht="55.5" customHeight="1">
      <c r="A211" s="35"/>
      <c r="B211" s="36"/>
      <c r="C211" s="189" t="s">
        <v>733</v>
      </c>
      <c r="D211" s="189" t="s">
        <v>128</v>
      </c>
      <c r="E211" s="190" t="s">
        <v>1124</v>
      </c>
      <c r="F211" s="191" t="s">
        <v>1125</v>
      </c>
      <c r="G211" s="192" t="s">
        <v>131</v>
      </c>
      <c r="H211" s="193">
        <v>5</v>
      </c>
      <c r="I211" s="194"/>
      <c r="J211" s="195"/>
      <c r="K211" s="196">
        <f>ROUND(P211*H211,2)</f>
        <v>0</v>
      </c>
      <c r="L211" s="191" t="s">
        <v>879</v>
      </c>
      <c r="M211" s="197"/>
      <c r="N211" s="198" t="s">
        <v>1</v>
      </c>
      <c r="O211" s="199" t="s">
        <v>42</v>
      </c>
      <c r="P211" s="200">
        <f>I211+J211</f>
        <v>0</v>
      </c>
      <c r="Q211" s="200">
        <f>ROUND(I211*H211,2)</f>
        <v>0</v>
      </c>
      <c r="R211" s="200">
        <f>ROUND(J211*H211,2)</f>
        <v>0</v>
      </c>
      <c r="S211" s="88"/>
      <c r="T211" s="201">
        <f>S211*H211</f>
        <v>0</v>
      </c>
      <c r="U211" s="201">
        <v>0</v>
      </c>
      <c r="V211" s="201">
        <f>U211*H211</f>
        <v>0</v>
      </c>
      <c r="W211" s="201">
        <v>0</v>
      </c>
      <c r="X211" s="202">
        <f>W211*H211</f>
        <v>0</v>
      </c>
      <c r="Y211" s="35"/>
      <c r="Z211" s="35"/>
      <c r="AA211" s="35"/>
      <c r="AB211" s="35"/>
      <c r="AC211" s="35"/>
      <c r="AD211" s="35"/>
      <c r="AE211" s="35"/>
      <c r="AR211" s="203" t="s">
        <v>133</v>
      </c>
      <c r="AT211" s="203" t="s">
        <v>128</v>
      </c>
      <c r="AU211" s="203" t="s">
        <v>87</v>
      </c>
      <c r="AY211" s="14" t="s">
        <v>134</v>
      </c>
      <c r="BE211" s="204">
        <f>IF(O211="základní",K211,0)</f>
        <v>0</v>
      </c>
      <c r="BF211" s="204">
        <f>IF(O211="snížená",K211,0)</f>
        <v>0</v>
      </c>
      <c r="BG211" s="204">
        <f>IF(O211="zákl. přenesená",K211,0)</f>
        <v>0</v>
      </c>
      <c r="BH211" s="204">
        <f>IF(O211="sníž. přenesená",K211,0)</f>
        <v>0</v>
      </c>
      <c r="BI211" s="204">
        <f>IF(O211="nulová",K211,0)</f>
        <v>0</v>
      </c>
      <c r="BJ211" s="14" t="s">
        <v>87</v>
      </c>
      <c r="BK211" s="204">
        <f>ROUND(P211*H211,2)</f>
        <v>0</v>
      </c>
      <c r="BL211" s="14" t="s">
        <v>135</v>
      </c>
      <c r="BM211" s="203" t="s">
        <v>1126</v>
      </c>
    </row>
    <row r="212" s="2" customFormat="1" ht="55.5" customHeight="1">
      <c r="A212" s="35"/>
      <c r="B212" s="36"/>
      <c r="C212" s="189" t="s">
        <v>738</v>
      </c>
      <c r="D212" s="189" t="s">
        <v>128</v>
      </c>
      <c r="E212" s="190" t="s">
        <v>1127</v>
      </c>
      <c r="F212" s="191" t="s">
        <v>1128</v>
      </c>
      <c r="G212" s="192" t="s">
        <v>131</v>
      </c>
      <c r="H212" s="193">
        <v>15</v>
      </c>
      <c r="I212" s="194"/>
      <c r="J212" s="195"/>
      <c r="K212" s="196">
        <f>ROUND(P212*H212,2)</f>
        <v>0</v>
      </c>
      <c r="L212" s="191" t="s">
        <v>879</v>
      </c>
      <c r="M212" s="197"/>
      <c r="N212" s="198" t="s">
        <v>1</v>
      </c>
      <c r="O212" s="199" t="s">
        <v>42</v>
      </c>
      <c r="P212" s="200">
        <f>I212+J212</f>
        <v>0</v>
      </c>
      <c r="Q212" s="200">
        <f>ROUND(I212*H212,2)</f>
        <v>0</v>
      </c>
      <c r="R212" s="200">
        <f>ROUND(J212*H212,2)</f>
        <v>0</v>
      </c>
      <c r="S212" s="88"/>
      <c r="T212" s="201">
        <f>S212*H212</f>
        <v>0</v>
      </c>
      <c r="U212" s="201">
        <v>0</v>
      </c>
      <c r="V212" s="201">
        <f>U212*H212</f>
        <v>0</v>
      </c>
      <c r="W212" s="201">
        <v>0</v>
      </c>
      <c r="X212" s="202">
        <f>W212*H212</f>
        <v>0</v>
      </c>
      <c r="Y212" s="35"/>
      <c r="Z212" s="35"/>
      <c r="AA212" s="35"/>
      <c r="AB212" s="35"/>
      <c r="AC212" s="35"/>
      <c r="AD212" s="35"/>
      <c r="AE212" s="35"/>
      <c r="AR212" s="203" t="s">
        <v>133</v>
      </c>
      <c r="AT212" s="203" t="s">
        <v>128</v>
      </c>
      <c r="AU212" s="203" t="s">
        <v>87</v>
      </c>
      <c r="AY212" s="14" t="s">
        <v>134</v>
      </c>
      <c r="BE212" s="204">
        <f>IF(O212="základní",K212,0)</f>
        <v>0</v>
      </c>
      <c r="BF212" s="204">
        <f>IF(O212="snížená",K212,0)</f>
        <v>0</v>
      </c>
      <c r="BG212" s="204">
        <f>IF(O212="zákl. přenesená",K212,0)</f>
        <v>0</v>
      </c>
      <c r="BH212" s="204">
        <f>IF(O212="sníž. přenesená",K212,0)</f>
        <v>0</v>
      </c>
      <c r="BI212" s="204">
        <f>IF(O212="nulová",K212,0)</f>
        <v>0</v>
      </c>
      <c r="BJ212" s="14" t="s">
        <v>87</v>
      </c>
      <c r="BK212" s="204">
        <f>ROUND(P212*H212,2)</f>
        <v>0</v>
      </c>
      <c r="BL212" s="14" t="s">
        <v>135</v>
      </c>
      <c r="BM212" s="203" t="s">
        <v>1129</v>
      </c>
    </row>
    <row r="213" s="2" customFormat="1" ht="33" customHeight="1">
      <c r="A213" s="35"/>
      <c r="B213" s="36"/>
      <c r="C213" s="189" t="s">
        <v>743</v>
      </c>
      <c r="D213" s="189" t="s">
        <v>128</v>
      </c>
      <c r="E213" s="190" t="s">
        <v>1130</v>
      </c>
      <c r="F213" s="191" t="s">
        <v>1131</v>
      </c>
      <c r="G213" s="192" t="s">
        <v>131</v>
      </c>
      <c r="H213" s="193">
        <v>10</v>
      </c>
      <c r="I213" s="194"/>
      <c r="J213" s="195"/>
      <c r="K213" s="196">
        <f>ROUND(P213*H213,2)</f>
        <v>0</v>
      </c>
      <c r="L213" s="191" t="s">
        <v>879</v>
      </c>
      <c r="M213" s="197"/>
      <c r="N213" s="198" t="s">
        <v>1</v>
      </c>
      <c r="O213" s="199" t="s">
        <v>42</v>
      </c>
      <c r="P213" s="200">
        <f>I213+J213</f>
        <v>0</v>
      </c>
      <c r="Q213" s="200">
        <f>ROUND(I213*H213,2)</f>
        <v>0</v>
      </c>
      <c r="R213" s="200">
        <f>ROUND(J213*H213,2)</f>
        <v>0</v>
      </c>
      <c r="S213" s="88"/>
      <c r="T213" s="201">
        <f>S213*H213</f>
        <v>0</v>
      </c>
      <c r="U213" s="201">
        <v>0</v>
      </c>
      <c r="V213" s="201">
        <f>U213*H213</f>
        <v>0</v>
      </c>
      <c r="W213" s="201">
        <v>0</v>
      </c>
      <c r="X213" s="202">
        <f>W213*H213</f>
        <v>0</v>
      </c>
      <c r="Y213" s="35"/>
      <c r="Z213" s="35"/>
      <c r="AA213" s="35"/>
      <c r="AB213" s="35"/>
      <c r="AC213" s="35"/>
      <c r="AD213" s="35"/>
      <c r="AE213" s="35"/>
      <c r="AR213" s="203" t="s">
        <v>133</v>
      </c>
      <c r="AT213" s="203" t="s">
        <v>128</v>
      </c>
      <c r="AU213" s="203" t="s">
        <v>87</v>
      </c>
      <c r="AY213" s="14" t="s">
        <v>134</v>
      </c>
      <c r="BE213" s="204">
        <f>IF(O213="základní",K213,0)</f>
        <v>0</v>
      </c>
      <c r="BF213" s="204">
        <f>IF(O213="snížená",K213,0)</f>
        <v>0</v>
      </c>
      <c r="BG213" s="204">
        <f>IF(O213="zákl. přenesená",K213,0)</f>
        <v>0</v>
      </c>
      <c r="BH213" s="204">
        <f>IF(O213="sníž. přenesená",K213,0)</f>
        <v>0</v>
      </c>
      <c r="BI213" s="204">
        <f>IF(O213="nulová",K213,0)</f>
        <v>0</v>
      </c>
      <c r="BJ213" s="14" t="s">
        <v>87</v>
      </c>
      <c r="BK213" s="204">
        <f>ROUND(P213*H213,2)</f>
        <v>0</v>
      </c>
      <c r="BL213" s="14" t="s">
        <v>135</v>
      </c>
      <c r="BM213" s="203" t="s">
        <v>1132</v>
      </c>
    </row>
    <row r="214" s="2" customFormat="1" ht="62.7" customHeight="1">
      <c r="A214" s="35"/>
      <c r="B214" s="36"/>
      <c r="C214" s="189" t="s">
        <v>748</v>
      </c>
      <c r="D214" s="189" t="s">
        <v>128</v>
      </c>
      <c r="E214" s="190" t="s">
        <v>1133</v>
      </c>
      <c r="F214" s="191" t="s">
        <v>1134</v>
      </c>
      <c r="G214" s="192" t="s">
        <v>131</v>
      </c>
      <c r="H214" s="193">
        <v>1</v>
      </c>
      <c r="I214" s="194"/>
      <c r="J214" s="195"/>
      <c r="K214" s="196">
        <f>ROUND(P214*H214,2)</f>
        <v>0</v>
      </c>
      <c r="L214" s="191" t="s">
        <v>879</v>
      </c>
      <c r="M214" s="197"/>
      <c r="N214" s="198" t="s">
        <v>1</v>
      </c>
      <c r="O214" s="199" t="s">
        <v>42</v>
      </c>
      <c r="P214" s="200">
        <f>I214+J214</f>
        <v>0</v>
      </c>
      <c r="Q214" s="200">
        <f>ROUND(I214*H214,2)</f>
        <v>0</v>
      </c>
      <c r="R214" s="200">
        <f>ROUND(J214*H214,2)</f>
        <v>0</v>
      </c>
      <c r="S214" s="88"/>
      <c r="T214" s="201">
        <f>S214*H214</f>
        <v>0</v>
      </c>
      <c r="U214" s="201">
        <v>0</v>
      </c>
      <c r="V214" s="201">
        <f>U214*H214</f>
        <v>0</v>
      </c>
      <c r="W214" s="201">
        <v>0</v>
      </c>
      <c r="X214" s="202">
        <f>W214*H214</f>
        <v>0</v>
      </c>
      <c r="Y214" s="35"/>
      <c r="Z214" s="35"/>
      <c r="AA214" s="35"/>
      <c r="AB214" s="35"/>
      <c r="AC214" s="35"/>
      <c r="AD214" s="35"/>
      <c r="AE214" s="35"/>
      <c r="AR214" s="203" t="s">
        <v>133</v>
      </c>
      <c r="AT214" s="203" t="s">
        <v>128</v>
      </c>
      <c r="AU214" s="203" t="s">
        <v>87</v>
      </c>
      <c r="AY214" s="14" t="s">
        <v>134</v>
      </c>
      <c r="BE214" s="204">
        <f>IF(O214="základní",K214,0)</f>
        <v>0</v>
      </c>
      <c r="BF214" s="204">
        <f>IF(O214="snížená",K214,0)</f>
        <v>0</v>
      </c>
      <c r="BG214" s="204">
        <f>IF(O214="zákl. přenesená",K214,0)</f>
        <v>0</v>
      </c>
      <c r="BH214" s="204">
        <f>IF(O214="sníž. přenesená",K214,0)</f>
        <v>0</v>
      </c>
      <c r="BI214" s="204">
        <f>IF(O214="nulová",K214,0)</f>
        <v>0</v>
      </c>
      <c r="BJ214" s="14" t="s">
        <v>87</v>
      </c>
      <c r="BK214" s="204">
        <f>ROUND(P214*H214,2)</f>
        <v>0</v>
      </c>
      <c r="BL214" s="14" t="s">
        <v>135</v>
      </c>
      <c r="BM214" s="203" t="s">
        <v>1135</v>
      </c>
    </row>
    <row r="215" s="2" customFormat="1" ht="62.7" customHeight="1">
      <c r="A215" s="35"/>
      <c r="B215" s="36"/>
      <c r="C215" s="189" t="s">
        <v>753</v>
      </c>
      <c r="D215" s="189" t="s">
        <v>128</v>
      </c>
      <c r="E215" s="190" t="s">
        <v>1136</v>
      </c>
      <c r="F215" s="191" t="s">
        <v>1137</v>
      </c>
      <c r="G215" s="192" t="s">
        <v>131</v>
      </c>
      <c r="H215" s="193">
        <v>2</v>
      </c>
      <c r="I215" s="194"/>
      <c r="J215" s="195"/>
      <c r="K215" s="196">
        <f>ROUND(P215*H215,2)</f>
        <v>0</v>
      </c>
      <c r="L215" s="191" t="s">
        <v>879</v>
      </c>
      <c r="M215" s="197"/>
      <c r="N215" s="198" t="s">
        <v>1</v>
      </c>
      <c r="O215" s="199" t="s">
        <v>42</v>
      </c>
      <c r="P215" s="200">
        <f>I215+J215</f>
        <v>0</v>
      </c>
      <c r="Q215" s="200">
        <f>ROUND(I215*H215,2)</f>
        <v>0</v>
      </c>
      <c r="R215" s="200">
        <f>ROUND(J215*H215,2)</f>
        <v>0</v>
      </c>
      <c r="S215" s="88"/>
      <c r="T215" s="201">
        <f>S215*H215</f>
        <v>0</v>
      </c>
      <c r="U215" s="201">
        <v>0</v>
      </c>
      <c r="V215" s="201">
        <f>U215*H215</f>
        <v>0</v>
      </c>
      <c r="W215" s="201">
        <v>0</v>
      </c>
      <c r="X215" s="202">
        <f>W215*H215</f>
        <v>0</v>
      </c>
      <c r="Y215" s="35"/>
      <c r="Z215" s="35"/>
      <c r="AA215" s="35"/>
      <c r="AB215" s="35"/>
      <c r="AC215" s="35"/>
      <c r="AD215" s="35"/>
      <c r="AE215" s="35"/>
      <c r="AR215" s="203" t="s">
        <v>133</v>
      </c>
      <c r="AT215" s="203" t="s">
        <v>128</v>
      </c>
      <c r="AU215" s="203" t="s">
        <v>87</v>
      </c>
      <c r="AY215" s="14" t="s">
        <v>134</v>
      </c>
      <c r="BE215" s="204">
        <f>IF(O215="základní",K215,0)</f>
        <v>0</v>
      </c>
      <c r="BF215" s="204">
        <f>IF(O215="snížená",K215,0)</f>
        <v>0</v>
      </c>
      <c r="BG215" s="204">
        <f>IF(O215="zákl. přenesená",K215,0)</f>
        <v>0</v>
      </c>
      <c r="BH215" s="204">
        <f>IF(O215="sníž. přenesená",K215,0)</f>
        <v>0</v>
      </c>
      <c r="BI215" s="204">
        <f>IF(O215="nulová",K215,0)</f>
        <v>0</v>
      </c>
      <c r="BJ215" s="14" t="s">
        <v>87</v>
      </c>
      <c r="BK215" s="204">
        <f>ROUND(P215*H215,2)</f>
        <v>0</v>
      </c>
      <c r="BL215" s="14" t="s">
        <v>135</v>
      </c>
      <c r="BM215" s="203" t="s">
        <v>1138</v>
      </c>
    </row>
    <row r="216" s="2" customFormat="1" ht="44.25" customHeight="1">
      <c r="A216" s="35"/>
      <c r="B216" s="36"/>
      <c r="C216" s="189" t="s">
        <v>758</v>
      </c>
      <c r="D216" s="189" t="s">
        <v>128</v>
      </c>
      <c r="E216" s="190" t="s">
        <v>1139</v>
      </c>
      <c r="F216" s="191" t="s">
        <v>1140</v>
      </c>
      <c r="G216" s="192" t="s">
        <v>131</v>
      </c>
      <c r="H216" s="193">
        <v>2</v>
      </c>
      <c r="I216" s="194"/>
      <c r="J216" s="195"/>
      <c r="K216" s="196">
        <f>ROUND(P216*H216,2)</f>
        <v>0</v>
      </c>
      <c r="L216" s="191" t="s">
        <v>879</v>
      </c>
      <c r="M216" s="197"/>
      <c r="N216" s="198" t="s">
        <v>1</v>
      </c>
      <c r="O216" s="199" t="s">
        <v>42</v>
      </c>
      <c r="P216" s="200">
        <f>I216+J216</f>
        <v>0</v>
      </c>
      <c r="Q216" s="200">
        <f>ROUND(I216*H216,2)</f>
        <v>0</v>
      </c>
      <c r="R216" s="200">
        <f>ROUND(J216*H216,2)</f>
        <v>0</v>
      </c>
      <c r="S216" s="88"/>
      <c r="T216" s="201">
        <f>S216*H216</f>
        <v>0</v>
      </c>
      <c r="U216" s="201">
        <v>0</v>
      </c>
      <c r="V216" s="201">
        <f>U216*H216</f>
        <v>0</v>
      </c>
      <c r="W216" s="201">
        <v>0</v>
      </c>
      <c r="X216" s="202">
        <f>W216*H216</f>
        <v>0</v>
      </c>
      <c r="Y216" s="35"/>
      <c r="Z216" s="35"/>
      <c r="AA216" s="35"/>
      <c r="AB216" s="35"/>
      <c r="AC216" s="35"/>
      <c r="AD216" s="35"/>
      <c r="AE216" s="35"/>
      <c r="AR216" s="203" t="s">
        <v>133</v>
      </c>
      <c r="AT216" s="203" t="s">
        <v>128</v>
      </c>
      <c r="AU216" s="203" t="s">
        <v>87</v>
      </c>
      <c r="AY216" s="14" t="s">
        <v>134</v>
      </c>
      <c r="BE216" s="204">
        <f>IF(O216="základní",K216,0)</f>
        <v>0</v>
      </c>
      <c r="BF216" s="204">
        <f>IF(O216="snížená",K216,0)</f>
        <v>0</v>
      </c>
      <c r="BG216" s="204">
        <f>IF(O216="zákl. přenesená",K216,0)</f>
        <v>0</v>
      </c>
      <c r="BH216" s="204">
        <f>IF(O216="sníž. přenesená",K216,0)</f>
        <v>0</v>
      </c>
      <c r="BI216" s="204">
        <f>IF(O216="nulová",K216,0)</f>
        <v>0</v>
      </c>
      <c r="BJ216" s="14" t="s">
        <v>87</v>
      </c>
      <c r="BK216" s="204">
        <f>ROUND(P216*H216,2)</f>
        <v>0</v>
      </c>
      <c r="BL216" s="14" t="s">
        <v>135</v>
      </c>
      <c r="BM216" s="203" t="s">
        <v>1141</v>
      </c>
    </row>
    <row r="217" s="2" customFormat="1" ht="49.05" customHeight="1">
      <c r="A217" s="35"/>
      <c r="B217" s="36"/>
      <c r="C217" s="189" t="s">
        <v>763</v>
      </c>
      <c r="D217" s="189" t="s">
        <v>128</v>
      </c>
      <c r="E217" s="190" t="s">
        <v>1142</v>
      </c>
      <c r="F217" s="191" t="s">
        <v>1143</v>
      </c>
      <c r="G217" s="192" t="s">
        <v>131</v>
      </c>
      <c r="H217" s="193">
        <v>2</v>
      </c>
      <c r="I217" s="194"/>
      <c r="J217" s="195"/>
      <c r="K217" s="196">
        <f>ROUND(P217*H217,2)</f>
        <v>0</v>
      </c>
      <c r="L217" s="191" t="s">
        <v>879</v>
      </c>
      <c r="M217" s="197"/>
      <c r="N217" s="198" t="s">
        <v>1</v>
      </c>
      <c r="O217" s="199" t="s">
        <v>42</v>
      </c>
      <c r="P217" s="200">
        <f>I217+J217</f>
        <v>0</v>
      </c>
      <c r="Q217" s="200">
        <f>ROUND(I217*H217,2)</f>
        <v>0</v>
      </c>
      <c r="R217" s="200">
        <f>ROUND(J217*H217,2)</f>
        <v>0</v>
      </c>
      <c r="S217" s="88"/>
      <c r="T217" s="201">
        <f>S217*H217</f>
        <v>0</v>
      </c>
      <c r="U217" s="201">
        <v>0</v>
      </c>
      <c r="V217" s="201">
        <f>U217*H217</f>
        <v>0</v>
      </c>
      <c r="W217" s="201">
        <v>0</v>
      </c>
      <c r="X217" s="202">
        <f>W217*H217</f>
        <v>0</v>
      </c>
      <c r="Y217" s="35"/>
      <c r="Z217" s="35"/>
      <c r="AA217" s="35"/>
      <c r="AB217" s="35"/>
      <c r="AC217" s="35"/>
      <c r="AD217" s="35"/>
      <c r="AE217" s="35"/>
      <c r="AR217" s="203" t="s">
        <v>133</v>
      </c>
      <c r="AT217" s="203" t="s">
        <v>128</v>
      </c>
      <c r="AU217" s="203" t="s">
        <v>87</v>
      </c>
      <c r="AY217" s="14" t="s">
        <v>134</v>
      </c>
      <c r="BE217" s="204">
        <f>IF(O217="základní",K217,0)</f>
        <v>0</v>
      </c>
      <c r="BF217" s="204">
        <f>IF(O217="snížená",K217,0)</f>
        <v>0</v>
      </c>
      <c r="BG217" s="204">
        <f>IF(O217="zákl. přenesená",K217,0)</f>
        <v>0</v>
      </c>
      <c r="BH217" s="204">
        <f>IF(O217="sníž. přenesená",K217,0)</f>
        <v>0</v>
      </c>
      <c r="BI217" s="204">
        <f>IF(O217="nulová",K217,0)</f>
        <v>0</v>
      </c>
      <c r="BJ217" s="14" t="s">
        <v>87</v>
      </c>
      <c r="BK217" s="204">
        <f>ROUND(P217*H217,2)</f>
        <v>0</v>
      </c>
      <c r="BL217" s="14" t="s">
        <v>135</v>
      </c>
      <c r="BM217" s="203" t="s">
        <v>1144</v>
      </c>
    </row>
    <row r="218" s="2" customFormat="1" ht="49.05" customHeight="1">
      <c r="A218" s="35"/>
      <c r="B218" s="36"/>
      <c r="C218" s="189" t="s">
        <v>768</v>
      </c>
      <c r="D218" s="189" t="s">
        <v>128</v>
      </c>
      <c r="E218" s="190" t="s">
        <v>1145</v>
      </c>
      <c r="F218" s="191" t="s">
        <v>1146</v>
      </c>
      <c r="G218" s="192" t="s">
        <v>131</v>
      </c>
      <c r="H218" s="193">
        <v>2</v>
      </c>
      <c r="I218" s="194"/>
      <c r="J218" s="195"/>
      <c r="K218" s="196">
        <f>ROUND(P218*H218,2)</f>
        <v>0</v>
      </c>
      <c r="L218" s="191" t="s">
        <v>879</v>
      </c>
      <c r="M218" s="197"/>
      <c r="N218" s="198" t="s">
        <v>1</v>
      </c>
      <c r="O218" s="199" t="s">
        <v>42</v>
      </c>
      <c r="P218" s="200">
        <f>I218+J218</f>
        <v>0</v>
      </c>
      <c r="Q218" s="200">
        <f>ROUND(I218*H218,2)</f>
        <v>0</v>
      </c>
      <c r="R218" s="200">
        <f>ROUND(J218*H218,2)</f>
        <v>0</v>
      </c>
      <c r="S218" s="88"/>
      <c r="T218" s="201">
        <f>S218*H218</f>
        <v>0</v>
      </c>
      <c r="U218" s="201">
        <v>0</v>
      </c>
      <c r="V218" s="201">
        <f>U218*H218</f>
        <v>0</v>
      </c>
      <c r="W218" s="201">
        <v>0</v>
      </c>
      <c r="X218" s="202">
        <f>W218*H218</f>
        <v>0</v>
      </c>
      <c r="Y218" s="35"/>
      <c r="Z218" s="35"/>
      <c r="AA218" s="35"/>
      <c r="AB218" s="35"/>
      <c r="AC218" s="35"/>
      <c r="AD218" s="35"/>
      <c r="AE218" s="35"/>
      <c r="AR218" s="203" t="s">
        <v>133</v>
      </c>
      <c r="AT218" s="203" t="s">
        <v>128</v>
      </c>
      <c r="AU218" s="203" t="s">
        <v>87</v>
      </c>
      <c r="AY218" s="14" t="s">
        <v>134</v>
      </c>
      <c r="BE218" s="204">
        <f>IF(O218="základní",K218,0)</f>
        <v>0</v>
      </c>
      <c r="BF218" s="204">
        <f>IF(O218="snížená",K218,0)</f>
        <v>0</v>
      </c>
      <c r="BG218" s="204">
        <f>IF(O218="zákl. přenesená",K218,0)</f>
        <v>0</v>
      </c>
      <c r="BH218" s="204">
        <f>IF(O218="sníž. přenesená",K218,0)</f>
        <v>0</v>
      </c>
      <c r="BI218" s="204">
        <f>IF(O218="nulová",K218,0)</f>
        <v>0</v>
      </c>
      <c r="BJ218" s="14" t="s">
        <v>87</v>
      </c>
      <c r="BK218" s="204">
        <f>ROUND(P218*H218,2)</f>
        <v>0</v>
      </c>
      <c r="BL218" s="14" t="s">
        <v>135</v>
      </c>
      <c r="BM218" s="203" t="s">
        <v>1147</v>
      </c>
    </row>
    <row r="219" s="2" customFormat="1" ht="49.05" customHeight="1">
      <c r="A219" s="35"/>
      <c r="B219" s="36"/>
      <c r="C219" s="189" t="s">
        <v>773</v>
      </c>
      <c r="D219" s="189" t="s">
        <v>128</v>
      </c>
      <c r="E219" s="190" t="s">
        <v>1148</v>
      </c>
      <c r="F219" s="191" t="s">
        <v>1149</v>
      </c>
      <c r="G219" s="192" t="s">
        <v>131</v>
      </c>
      <c r="H219" s="193">
        <v>1</v>
      </c>
      <c r="I219" s="194"/>
      <c r="J219" s="195"/>
      <c r="K219" s="196">
        <f>ROUND(P219*H219,2)</f>
        <v>0</v>
      </c>
      <c r="L219" s="191" t="s">
        <v>892</v>
      </c>
      <c r="M219" s="197"/>
      <c r="N219" s="198" t="s">
        <v>1</v>
      </c>
      <c r="O219" s="199" t="s">
        <v>42</v>
      </c>
      <c r="P219" s="200">
        <f>I219+J219</f>
        <v>0</v>
      </c>
      <c r="Q219" s="200">
        <f>ROUND(I219*H219,2)</f>
        <v>0</v>
      </c>
      <c r="R219" s="200">
        <f>ROUND(J219*H219,2)</f>
        <v>0</v>
      </c>
      <c r="S219" s="88"/>
      <c r="T219" s="201">
        <f>S219*H219</f>
        <v>0</v>
      </c>
      <c r="U219" s="201">
        <v>0</v>
      </c>
      <c r="V219" s="201">
        <f>U219*H219</f>
        <v>0</v>
      </c>
      <c r="W219" s="201">
        <v>0</v>
      </c>
      <c r="X219" s="202">
        <f>W219*H219</f>
        <v>0</v>
      </c>
      <c r="Y219" s="35"/>
      <c r="Z219" s="35"/>
      <c r="AA219" s="35"/>
      <c r="AB219" s="35"/>
      <c r="AC219" s="35"/>
      <c r="AD219" s="35"/>
      <c r="AE219" s="35"/>
      <c r="AR219" s="203" t="s">
        <v>133</v>
      </c>
      <c r="AT219" s="203" t="s">
        <v>128</v>
      </c>
      <c r="AU219" s="203" t="s">
        <v>87</v>
      </c>
      <c r="AY219" s="14" t="s">
        <v>134</v>
      </c>
      <c r="BE219" s="204">
        <f>IF(O219="základní",K219,0)</f>
        <v>0</v>
      </c>
      <c r="BF219" s="204">
        <f>IF(O219="snížená",K219,0)</f>
        <v>0</v>
      </c>
      <c r="BG219" s="204">
        <f>IF(O219="zákl. přenesená",K219,0)</f>
        <v>0</v>
      </c>
      <c r="BH219" s="204">
        <f>IF(O219="sníž. přenesená",K219,0)</f>
        <v>0</v>
      </c>
      <c r="BI219" s="204">
        <f>IF(O219="nulová",K219,0)</f>
        <v>0</v>
      </c>
      <c r="BJ219" s="14" t="s">
        <v>87</v>
      </c>
      <c r="BK219" s="204">
        <f>ROUND(P219*H219,2)</f>
        <v>0</v>
      </c>
      <c r="BL219" s="14" t="s">
        <v>135</v>
      </c>
      <c r="BM219" s="203" t="s">
        <v>1150</v>
      </c>
    </row>
    <row r="220" s="2" customFormat="1" ht="49.05" customHeight="1">
      <c r="A220" s="35"/>
      <c r="B220" s="36"/>
      <c r="C220" s="189" t="s">
        <v>778</v>
      </c>
      <c r="D220" s="189" t="s">
        <v>128</v>
      </c>
      <c r="E220" s="190" t="s">
        <v>1151</v>
      </c>
      <c r="F220" s="191" t="s">
        <v>1152</v>
      </c>
      <c r="G220" s="192" t="s">
        <v>131</v>
      </c>
      <c r="H220" s="193">
        <v>1</v>
      </c>
      <c r="I220" s="194"/>
      <c r="J220" s="195"/>
      <c r="K220" s="196">
        <f>ROUND(P220*H220,2)</f>
        <v>0</v>
      </c>
      <c r="L220" s="191" t="s">
        <v>892</v>
      </c>
      <c r="M220" s="197"/>
      <c r="N220" s="198" t="s">
        <v>1</v>
      </c>
      <c r="O220" s="199" t="s">
        <v>42</v>
      </c>
      <c r="P220" s="200">
        <f>I220+J220</f>
        <v>0</v>
      </c>
      <c r="Q220" s="200">
        <f>ROUND(I220*H220,2)</f>
        <v>0</v>
      </c>
      <c r="R220" s="200">
        <f>ROUND(J220*H220,2)</f>
        <v>0</v>
      </c>
      <c r="S220" s="88"/>
      <c r="T220" s="201">
        <f>S220*H220</f>
        <v>0</v>
      </c>
      <c r="U220" s="201">
        <v>0</v>
      </c>
      <c r="V220" s="201">
        <f>U220*H220</f>
        <v>0</v>
      </c>
      <c r="W220" s="201">
        <v>0</v>
      </c>
      <c r="X220" s="202">
        <f>W220*H220</f>
        <v>0</v>
      </c>
      <c r="Y220" s="35"/>
      <c r="Z220" s="35"/>
      <c r="AA220" s="35"/>
      <c r="AB220" s="35"/>
      <c r="AC220" s="35"/>
      <c r="AD220" s="35"/>
      <c r="AE220" s="35"/>
      <c r="AR220" s="203" t="s">
        <v>133</v>
      </c>
      <c r="AT220" s="203" t="s">
        <v>128</v>
      </c>
      <c r="AU220" s="203" t="s">
        <v>87</v>
      </c>
      <c r="AY220" s="14" t="s">
        <v>134</v>
      </c>
      <c r="BE220" s="204">
        <f>IF(O220="základní",K220,0)</f>
        <v>0</v>
      </c>
      <c r="BF220" s="204">
        <f>IF(O220="snížená",K220,0)</f>
        <v>0</v>
      </c>
      <c r="BG220" s="204">
        <f>IF(O220="zákl. přenesená",K220,0)</f>
        <v>0</v>
      </c>
      <c r="BH220" s="204">
        <f>IF(O220="sníž. přenesená",K220,0)</f>
        <v>0</v>
      </c>
      <c r="BI220" s="204">
        <f>IF(O220="nulová",K220,0)</f>
        <v>0</v>
      </c>
      <c r="BJ220" s="14" t="s">
        <v>87</v>
      </c>
      <c r="BK220" s="204">
        <f>ROUND(P220*H220,2)</f>
        <v>0</v>
      </c>
      <c r="BL220" s="14" t="s">
        <v>135</v>
      </c>
      <c r="BM220" s="203" t="s">
        <v>1153</v>
      </c>
    </row>
    <row r="221" s="2" customFormat="1" ht="24.15" customHeight="1">
      <c r="A221" s="35"/>
      <c r="B221" s="36"/>
      <c r="C221" s="189" t="s">
        <v>783</v>
      </c>
      <c r="D221" s="189" t="s">
        <v>128</v>
      </c>
      <c r="E221" s="190" t="s">
        <v>1154</v>
      </c>
      <c r="F221" s="191" t="s">
        <v>1155</v>
      </c>
      <c r="G221" s="192" t="s">
        <v>131</v>
      </c>
      <c r="H221" s="193">
        <v>3</v>
      </c>
      <c r="I221" s="194"/>
      <c r="J221" s="195"/>
      <c r="K221" s="196">
        <f>ROUND(P221*H221,2)</f>
        <v>0</v>
      </c>
      <c r="L221" s="191" t="s">
        <v>879</v>
      </c>
      <c r="M221" s="197"/>
      <c r="N221" s="198" t="s">
        <v>1</v>
      </c>
      <c r="O221" s="199" t="s">
        <v>42</v>
      </c>
      <c r="P221" s="200">
        <f>I221+J221</f>
        <v>0</v>
      </c>
      <c r="Q221" s="200">
        <f>ROUND(I221*H221,2)</f>
        <v>0</v>
      </c>
      <c r="R221" s="200">
        <f>ROUND(J221*H221,2)</f>
        <v>0</v>
      </c>
      <c r="S221" s="88"/>
      <c r="T221" s="201">
        <f>S221*H221</f>
        <v>0</v>
      </c>
      <c r="U221" s="201">
        <v>0</v>
      </c>
      <c r="V221" s="201">
        <f>U221*H221</f>
        <v>0</v>
      </c>
      <c r="W221" s="201">
        <v>0</v>
      </c>
      <c r="X221" s="202">
        <f>W221*H221</f>
        <v>0</v>
      </c>
      <c r="Y221" s="35"/>
      <c r="Z221" s="35"/>
      <c r="AA221" s="35"/>
      <c r="AB221" s="35"/>
      <c r="AC221" s="35"/>
      <c r="AD221" s="35"/>
      <c r="AE221" s="35"/>
      <c r="AR221" s="203" t="s">
        <v>133</v>
      </c>
      <c r="AT221" s="203" t="s">
        <v>128</v>
      </c>
      <c r="AU221" s="203" t="s">
        <v>87</v>
      </c>
      <c r="AY221" s="14" t="s">
        <v>134</v>
      </c>
      <c r="BE221" s="204">
        <f>IF(O221="základní",K221,0)</f>
        <v>0</v>
      </c>
      <c r="BF221" s="204">
        <f>IF(O221="snížená",K221,0)</f>
        <v>0</v>
      </c>
      <c r="BG221" s="204">
        <f>IF(O221="zákl. přenesená",K221,0)</f>
        <v>0</v>
      </c>
      <c r="BH221" s="204">
        <f>IF(O221="sníž. přenesená",K221,0)</f>
        <v>0</v>
      </c>
      <c r="BI221" s="204">
        <f>IF(O221="nulová",K221,0)</f>
        <v>0</v>
      </c>
      <c r="BJ221" s="14" t="s">
        <v>87</v>
      </c>
      <c r="BK221" s="204">
        <f>ROUND(P221*H221,2)</f>
        <v>0</v>
      </c>
      <c r="BL221" s="14" t="s">
        <v>135</v>
      </c>
      <c r="BM221" s="203" t="s">
        <v>1156</v>
      </c>
    </row>
    <row r="222" s="2" customFormat="1" ht="24.15" customHeight="1">
      <c r="A222" s="35"/>
      <c r="B222" s="36"/>
      <c r="C222" s="189" t="s">
        <v>788</v>
      </c>
      <c r="D222" s="189" t="s">
        <v>128</v>
      </c>
      <c r="E222" s="190" t="s">
        <v>1157</v>
      </c>
      <c r="F222" s="191" t="s">
        <v>1158</v>
      </c>
      <c r="G222" s="192" t="s">
        <v>131</v>
      </c>
      <c r="H222" s="193">
        <v>2</v>
      </c>
      <c r="I222" s="194"/>
      <c r="J222" s="195"/>
      <c r="K222" s="196">
        <f>ROUND(P222*H222,2)</f>
        <v>0</v>
      </c>
      <c r="L222" s="191" t="s">
        <v>879</v>
      </c>
      <c r="M222" s="197"/>
      <c r="N222" s="198" t="s">
        <v>1</v>
      </c>
      <c r="O222" s="199" t="s">
        <v>42</v>
      </c>
      <c r="P222" s="200">
        <f>I222+J222</f>
        <v>0</v>
      </c>
      <c r="Q222" s="200">
        <f>ROUND(I222*H222,2)</f>
        <v>0</v>
      </c>
      <c r="R222" s="200">
        <f>ROUND(J222*H222,2)</f>
        <v>0</v>
      </c>
      <c r="S222" s="88"/>
      <c r="T222" s="201">
        <f>S222*H222</f>
        <v>0</v>
      </c>
      <c r="U222" s="201">
        <v>0</v>
      </c>
      <c r="V222" s="201">
        <f>U222*H222</f>
        <v>0</v>
      </c>
      <c r="W222" s="201">
        <v>0</v>
      </c>
      <c r="X222" s="202">
        <f>W222*H222</f>
        <v>0</v>
      </c>
      <c r="Y222" s="35"/>
      <c r="Z222" s="35"/>
      <c r="AA222" s="35"/>
      <c r="AB222" s="35"/>
      <c r="AC222" s="35"/>
      <c r="AD222" s="35"/>
      <c r="AE222" s="35"/>
      <c r="AR222" s="203" t="s">
        <v>133</v>
      </c>
      <c r="AT222" s="203" t="s">
        <v>128</v>
      </c>
      <c r="AU222" s="203" t="s">
        <v>87</v>
      </c>
      <c r="AY222" s="14" t="s">
        <v>134</v>
      </c>
      <c r="BE222" s="204">
        <f>IF(O222="základní",K222,0)</f>
        <v>0</v>
      </c>
      <c r="BF222" s="204">
        <f>IF(O222="snížená",K222,0)</f>
        <v>0</v>
      </c>
      <c r="BG222" s="204">
        <f>IF(O222="zákl. přenesená",K222,0)</f>
        <v>0</v>
      </c>
      <c r="BH222" s="204">
        <f>IF(O222="sníž. přenesená",K222,0)</f>
        <v>0</v>
      </c>
      <c r="BI222" s="204">
        <f>IF(O222="nulová",K222,0)</f>
        <v>0</v>
      </c>
      <c r="BJ222" s="14" t="s">
        <v>87</v>
      </c>
      <c r="BK222" s="204">
        <f>ROUND(P222*H222,2)</f>
        <v>0</v>
      </c>
      <c r="BL222" s="14" t="s">
        <v>135</v>
      </c>
      <c r="BM222" s="203" t="s">
        <v>1159</v>
      </c>
    </row>
    <row r="223" s="2" customFormat="1" ht="24.15" customHeight="1">
      <c r="A223" s="35"/>
      <c r="B223" s="36"/>
      <c r="C223" s="189" t="s">
        <v>793</v>
      </c>
      <c r="D223" s="189" t="s">
        <v>128</v>
      </c>
      <c r="E223" s="190" t="s">
        <v>1160</v>
      </c>
      <c r="F223" s="191" t="s">
        <v>1161</v>
      </c>
      <c r="G223" s="192" t="s">
        <v>131</v>
      </c>
      <c r="H223" s="193">
        <v>5</v>
      </c>
      <c r="I223" s="194"/>
      <c r="J223" s="195"/>
      <c r="K223" s="196">
        <f>ROUND(P223*H223,2)</f>
        <v>0</v>
      </c>
      <c r="L223" s="191" t="s">
        <v>879</v>
      </c>
      <c r="M223" s="197"/>
      <c r="N223" s="198" t="s">
        <v>1</v>
      </c>
      <c r="O223" s="199" t="s">
        <v>42</v>
      </c>
      <c r="P223" s="200">
        <f>I223+J223</f>
        <v>0</v>
      </c>
      <c r="Q223" s="200">
        <f>ROUND(I223*H223,2)</f>
        <v>0</v>
      </c>
      <c r="R223" s="200">
        <f>ROUND(J223*H223,2)</f>
        <v>0</v>
      </c>
      <c r="S223" s="88"/>
      <c r="T223" s="201">
        <f>S223*H223</f>
        <v>0</v>
      </c>
      <c r="U223" s="201">
        <v>0</v>
      </c>
      <c r="V223" s="201">
        <f>U223*H223</f>
        <v>0</v>
      </c>
      <c r="W223" s="201">
        <v>0</v>
      </c>
      <c r="X223" s="202">
        <f>W223*H223</f>
        <v>0</v>
      </c>
      <c r="Y223" s="35"/>
      <c r="Z223" s="35"/>
      <c r="AA223" s="35"/>
      <c r="AB223" s="35"/>
      <c r="AC223" s="35"/>
      <c r="AD223" s="35"/>
      <c r="AE223" s="35"/>
      <c r="AR223" s="203" t="s">
        <v>133</v>
      </c>
      <c r="AT223" s="203" t="s">
        <v>128</v>
      </c>
      <c r="AU223" s="203" t="s">
        <v>87</v>
      </c>
      <c r="AY223" s="14" t="s">
        <v>134</v>
      </c>
      <c r="BE223" s="204">
        <f>IF(O223="základní",K223,0)</f>
        <v>0</v>
      </c>
      <c r="BF223" s="204">
        <f>IF(O223="snížená",K223,0)</f>
        <v>0</v>
      </c>
      <c r="BG223" s="204">
        <f>IF(O223="zákl. přenesená",K223,0)</f>
        <v>0</v>
      </c>
      <c r="BH223" s="204">
        <f>IF(O223="sníž. přenesená",K223,0)</f>
        <v>0</v>
      </c>
      <c r="BI223" s="204">
        <f>IF(O223="nulová",K223,0)</f>
        <v>0</v>
      </c>
      <c r="BJ223" s="14" t="s">
        <v>87</v>
      </c>
      <c r="BK223" s="204">
        <f>ROUND(P223*H223,2)</f>
        <v>0</v>
      </c>
      <c r="BL223" s="14" t="s">
        <v>135</v>
      </c>
      <c r="BM223" s="203" t="s">
        <v>1162</v>
      </c>
    </row>
    <row r="224" s="2" customFormat="1" ht="24.15" customHeight="1">
      <c r="A224" s="35"/>
      <c r="B224" s="36"/>
      <c r="C224" s="189" t="s">
        <v>798</v>
      </c>
      <c r="D224" s="189" t="s">
        <v>128</v>
      </c>
      <c r="E224" s="190" t="s">
        <v>1163</v>
      </c>
      <c r="F224" s="191" t="s">
        <v>1164</v>
      </c>
      <c r="G224" s="192" t="s">
        <v>131</v>
      </c>
      <c r="H224" s="193">
        <v>2</v>
      </c>
      <c r="I224" s="194"/>
      <c r="J224" s="195"/>
      <c r="K224" s="196">
        <f>ROUND(P224*H224,2)</f>
        <v>0</v>
      </c>
      <c r="L224" s="191" t="s">
        <v>879</v>
      </c>
      <c r="M224" s="197"/>
      <c r="N224" s="198" t="s">
        <v>1</v>
      </c>
      <c r="O224" s="199" t="s">
        <v>42</v>
      </c>
      <c r="P224" s="200">
        <f>I224+J224</f>
        <v>0</v>
      </c>
      <c r="Q224" s="200">
        <f>ROUND(I224*H224,2)</f>
        <v>0</v>
      </c>
      <c r="R224" s="200">
        <f>ROUND(J224*H224,2)</f>
        <v>0</v>
      </c>
      <c r="S224" s="88"/>
      <c r="T224" s="201">
        <f>S224*H224</f>
        <v>0</v>
      </c>
      <c r="U224" s="201">
        <v>0</v>
      </c>
      <c r="V224" s="201">
        <f>U224*H224</f>
        <v>0</v>
      </c>
      <c r="W224" s="201">
        <v>0</v>
      </c>
      <c r="X224" s="202">
        <f>W224*H224</f>
        <v>0</v>
      </c>
      <c r="Y224" s="35"/>
      <c r="Z224" s="35"/>
      <c r="AA224" s="35"/>
      <c r="AB224" s="35"/>
      <c r="AC224" s="35"/>
      <c r="AD224" s="35"/>
      <c r="AE224" s="35"/>
      <c r="AR224" s="203" t="s">
        <v>133</v>
      </c>
      <c r="AT224" s="203" t="s">
        <v>128</v>
      </c>
      <c r="AU224" s="203" t="s">
        <v>87</v>
      </c>
      <c r="AY224" s="14" t="s">
        <v>134</v>
      </c>
      <c r="BE224" s="204">
        <f>IF(O224="základní",K224,0)</f>
        <v>0</v>
      </c>
      <c r="BF224" s="204">
        <f>IF(O224="snížená",K224,0)</f>
        <v>0</v>
      </c>
      <c r="BG224" s="204">
        <f>IF(O224="zákl. přenesená",K224,0)</f>
        <v>0</v>
      </c>
      <c r="BH224" s="204">
        <f>IF(O224="sníž. přenesená",K224,0)</f>
        <v>0</v>
      </c>
      <c r="BI224" s="204">
        <f>IF(O224="nulová",K224,0)</f>
        <v>0</v>
      </c>
      <c r="BJ224" s="14" t="s">
        <v>87</v>
      </c>
      <c r="BK224" s="204">
        <f>ROUND(P224*H224,2)</f>
        <v>0</v>
      </c>
      <c r="BL224" s="14" t="s">
        <v>135</v>
      </c>
      <c r="BM224" s="203" t="s">
        <v>1165</v>
      </c>
    </row>
    <row r="225" s="2" customFormat="1" ht="44.25" customHeight="1">
      <c r="A225" s="35"/>
      <c r="B225" s="36"/>
      <c r="C225" s="189" t="s">
        <v>803</v>
      </c>
      <c r="D225" s="189" t="s">
        <v>128</v>
      </c>
      <c r="E225" s="190" t="s">
        <v>1166</v>
      </c>
      <c r="F225" s="191" t="s">
        <v>1167</v>
      </c>
      <c r="G225" s="192" t="s">
        <v>131</v>
      </c>
      <c r="H225" s="193">
        <v>1</v>
      </c>
      <c r="I225" s="194"/>
      <c r="J225" s="195"/>
      <c r="K225" s="196">
        <f>ROUND(P225*H225,2)</f>
        <v>0</v>
      </c>
      <c r="L225" s="191" t="s">
        <v>879</v>
      </c>
      <c r="M225" s="197"/>
      <c r="N225" s="198" t="s">
        <v>1</v>
      </c>
      <c r="O225" s="199" t="s">
        <v>42</v>
      </c>
      <c r="P225" s="200">
        <f>I225+J225</f>
        <v>0</v>
      </c>
      <c r="Q225" s="200">
        <f>ROUND(I225*H225,2)</f>
        <v>0</v>
      </c>
      <c r="R225" s="200">
        <f>ROUND(J225*H225,2)</f>
        <v>0</v>
      </c>
      <c r="S225" s="88"/>
      <c r="T225" s="201">
        <f>S225*H225</f>
        <v>0</v>
      </c>
      <c r="U225" s="201">
        <v>0</v>
      </c>
      <c r="V225" s="201">
        <f>U225*H225</f>
        <v>0</v>
      </c>
      <c r="W225" s="201">
        <v>0</v>
      </c>
      <c r="X225" s="202">
        <f>W225*H225</f>
        <v>0</v>
      </c>
      <c r="Y225" s="35"/>
      <c r="Z225" s="35"/>
      <c r="AA225" s="35"/>
      <c r="AB225" s="35"/>
      <c r="AC225" s="35"/>
      <c r="AD225" s="35"/>
      <c r="AE225" s="35"/>
      <c r="AR225" s="203" t="s">
        <v>133</v>
      </c>
      <c r="AT225" s="203" t="s">
        <v>128</v>
      </c>
      <c r="AU225" s="203" t="s">
        <v>87</v>
      </c>
      <c r="AY225" s="14" t="s">
        <v>134</v>
      </c>
      <c r="BE225" s="204">
        <f>IF(O225="základní",K225,0)</f>
        <v>0</v>
      </c>
      <c r="BF225" s="204">
        <f>IF(O225="snížená",K225,0)</f>
        <v>0</v>
      </c>
      <c r="BG225" s="204">
        <f>IF(O225="zákl. přenesená",K225,0)</f>
        <v>0</v>
      </c>
      <c r="BH225" s="204">
        <f>IF(O225="sníž. přenesená",K225,0)</f>
        <v>0</v>
      </c>
      <c r="BI225" s="204">
        <f>IF(O225="nulová",K225,0)</f>
        <v>0</v>
      </c>
      <c r="BJ225" s="14" t="s">
        <v>87</v>
      </c>
      <c r="BK225" s="204">
        <f>ROUND(P225*H225,2)</f>
        <v>0</v>
      </c>
      <c r="BL225" s="14" t="s">
        <v>135</v>
      </c>
      <c r="BM225" s="203" t="s">
        <v>813</v>
      </c>
    </row>
    <row r="226" s="2" customFormat="1" ht="24.15" customHeight="1">
      <c r="A226" s="35"/>
      <c r="B226" s="36"/>
      <c r="C226" s="189" t="s">
        <v>808</v>
      </c>
      <c r="D226" s="189" t="s">
        <v>128</v>
      </c>
      <c r="E226" s="190" t="s">
        <v>1168</v>
      </c>
      <c r="F226" s="191" t="s">
        <v>1169</v>
      </c>
      <c r="G226" s="192" t="s">
        <v>211</v>
      </c>
      <c r="H226" s="193">
        <v>5</v>
      </c>
      <c r="I226" s="194"/>
      <c r="J226" s="195"/>
      <c r="K226" s="196">
        <f>ROUND(P226*H226,2)</f>
        <v>0</v>
      </c>
      <c r="L226" s="191" t="s">
        <v>879</v>
      </c>
      <c r="M226" s="197"/>
      <c r="N226" s="198" t="s">
        <v>1</v>
      </c>
      <c r="O226" s="199" t="s">
        <v>42</v>
      </c>
      <c r="P226" s="200">
        <f>I226+J226</f>
        <v>0</v>
      </c>
      <c r="Q226" s="200">
        <f>ROUND(I226*H226,2)</f>
        <v>0</v>
      </c>
      <c r="R226" s="200">
        <f>ROUND(J226*H226,2)</f>
        <v>0</v>
      </c>
      <c r="S226" s="88"/>
      <c r="T226" s="201">
        <f>S226*H226</f>
        <v>0</v>
      </c>
      <c r="U226" s="201">
        <v>0</v>
      </c>
      <c r="V226" s="201">
        <f>U226*H226</f>
        <v>0</v>
      </c>
      <c r="W226" s="201">
        <v>0</v>
      </c>
      <c r="X226" s="202">
        <f>W226*H226</f>
        <v>0</v>
      </c>
      <c r="Y226" s="35"/>
      <c r="Z226" s="35"/>
      <c r="AA226" s="35"/>
      <c r="AB226" s="35"/>
      <c r="AC226" s="35"/>
      <c r="AD226" s="35"/>
      <c r="AE226" s="35"/>
      <c r="AR226" s="203" t="s">
        <v>133</v>
      </c>
      <c r="AT226" s="203" t="s">
        <v>128</v>
      </c>
      <c r="AU226" s="203" t="s">
        <v>87</v>
      </c>
      <c r="AY226" s="14" t="s">
        <v>134</v>
      </c>
      <c r="BE226" s="204">
        <f>IF(O226="základní",K226,0)</f>
        <v>0</v>
      </c>
      <c r="BF226" s="204">
        <f>IF(O226="snížená",K226,0)</f>
        <v>0</v>
      </c>
      <c r="BG226" s="204">
        <f>IF(O226="zákl. přenesená",K226,0)</f>
        <v>0</v>
      </c>
      <c r="BH226" s="204">
        <f>IF(O226="sníž. přenesená",K226,0)</f>
        <v>0</v>
      </c>
      <c r="BI226" s="204">
        <f>IF(O226="nulová",K226,0)</f>
        <v>0</v>
      </c>
      <c r="BJ226" s="14" t="s">
        <v>87</v>
      </c>
      <c r="BK226" s="204">
        <f>ROUND(P226*H226,2)</f>
        <v>0</v>
      </c>
      <c r="BL226" s="14" t="s">
        <v>135</v>
      </c>
      <c r="BM226" s="203" t="s">
        <v>1170</v>
      </c>
    </row>
    <row r="227" s="2" customFormat="1" ht="24.15" customHeight="1">
      <c r="A227" s="35"/>
      <c r="B227" s="36"/>
      <c r="C227" s="189" t="s">
        <v>813</v>
      </c>
      <c r="D227" s="189" t="s">
        <v>128</v>
      </c>
      <c r="E227" s="190" t="s">
        <v>1171</v>
      </c>
      <c r="F227" s="191" t="s">
        <v>1172</v>
      </c>
      <c r="G227" s="192" t="s">
        <v>211</v>
      </c>
      <c r="H227" s="193">
        <v>5</v>
      </c>
      <c r="I227" s="194"/>
      <c r="J227" s="195"/>
      <c r="K227" s="196">
        <f>ROUND(P227*H227,2)</f>
        <v>0</v>
      </c>
      <c r="L227" s="191" t="s">
        <v>879</v>
      </c>
      <c r="M227" s="197"/>
      <c r="N227" s="198" t="s">
        <v>1</v>
      </c>
      <c r="O227" s="199" t="s">
        <v>42</v>
      </c>
      <c r="P227" s="200">
        <f>I227+J227</f>
        <v>0</v>
      </c>
      <c r="Q227" s="200">
        <f>ROUND(I227*H227,2)</f>
        <v>0</v>
      </c>
      <c r="R227" s="200">
        <f>ROUND(J227*H227,2)</f>
        <v>0</v>
      </c>
      <c r="S227" s="88"/>
      <c r="T227" s="201">
        <f>S227*H227</f>
        <v>0</v>
      </c>
      <c r="U227" s="201">
        <v>0</v>
      </c>
      <c r="V227" s="201">
        <f>U227*H227</f>
        <v>0</v>
      </c>
      <c r="W227" s="201">
        <v>0</v>
      </c>
      <c r="X227" s="202">
        <f>W227*H227</f>
        <v>0</v>
      </c>
      <c r="Y227" s="35"/>
      <c r="Z227" s="35"/>
      <c r="AA227" s="35"/>
      <c r="AB227" s="35"/>
      <c r="AC227" s="35"/>
      <c r="AD227" s="35"/>
      <c r="AE227" s="35"/>
      <c r="AR227" s="203" t="s">
        <v>133</v>
      </c>
      <c r="AT227" s="203" t="s">
        <v>128</v>
      </c>
      <c r="AU227" s="203" t="s">
        <v>87</v>
      </c>
      <c r="AY227" s="14" t="s">
        <v>134</v>
      </c>
      <c r="BE227" s="204">
        <f>IF(O227="základní",K227,0)</f>
        <v>0</v>
      </c>
      <c r="BF227" s="204">
        <f>IF(O227="snížená",K227,0)</f>
        <v>0</v>
      </c>
      <c r="BG227" s="204">
        <f>IF(O227="zákl. přenesená",K227,0)</f>
        <v>0</v>
      </c>
      <c r="BH227" s="204">
        <f>IF(O227="sníž. přenesená",K227,0)</f>
        <v>0</v>
      </c>
      <c r="BI227" s="204">
        <f>IF(O227="nulová",K227,0)</f>
        <v>0</v>
      </c>
      <c r="BJ227" s="14" t="s">
        <v>87</v>
      </c>
      <c r="BK227" s="204">
        <f>ROUND(P227*H227,2)</f>
        <v>0</v>
      </c>
      <c r="BL227" s="14" t="s">
        <v>135</v>
      </c>
      <c r="BM227" s="203" t="s">
        <v>1173</v>
      </c>
    </row>
    <row r="228" s="2" customFormat="1" ht="24.15" customHeight="1">
      <c r="A228" s="35"/>
      <c r="B228" s="36"/>
      <c r="C228" s="189" t="s">
        <v>819</v>
      </c>
      <c r="D228" s="189" t="s">
        <v>128</v>
      </c>
      <c r="E228" s="190" t="s">
        <v>1174</v>
      </c>
      <c r="F228" s="191" t="s">
        <v>1175</v>
      </c>
      <c r="G228" s="192" t="s">
        <v>211</v>
      </c>
      <c r="H228" s="193">
        <v>5</v>
      </c>
      <c r="I228" s="194"/>
      <c r="J228" s="195"/>
      <c r="K228" s="196">
        <f>ROUND(P228*H228,2)</f>
        <v>0</v>
      </c>
      <c r="L228" s="191" t="s">
        <v>879</v>
      </c>
      <c r="M228" s="197"/>
      <c r="N228" s="198" t="s">
        <v>1</v>
      </c>
      <c r="O228" s="199" t="s">
        <v>42</v>
      </c>
      <c r="P228" s="200">
        <f>I228+J228</f>
        <v>0</v>
      </c>
      <c r="Q228" s="200">
        <f>ROUND(I228*H228,2)</f>
        <v>0</v>
      </c>
      <c r="R228" s="200">
        <f>ROUND(J228*H228,2)</f>
        <v>0</v>
      </c>
      <c r="S228" s="88"/>
      <c r="T228" s="201">
        <f>S228*H228</f>
        <v>0</v>
      </c>
      <c r="U228" s="201">
        <v>0</v>
      </c>
      <c r="V228" s="201">
        <f>U228*H228</f>
        <v>0</v>
      </c>
      <c r="W228" s="201">
        <v>0</v>
      </c>
      <c r="X228" s="202">
        <f>W228*H228</f>
        <v>0</v>
      </c>
      <c r="Y228" s="35"/>
      <c r="Z228" s="35"/>
      <c r="AA228" s="35"/>
      <c r="AB228" s="35"/>
      <c r="AC228" s="35"/>
      <c r="AD228" s="35"/>
      <c r="AE228" s="35"/>
      <c r="AR228" s="203" t="s">
        <v>133</v>
      </c>
      <c r="AT228" s="203" t="s">
        <v>128</v>
      </c>
      <c r="AU228" s="203" t="s">
        <v>87</v>
      </c>
      <c r="AY228" s="14" t="s">
        <v>134</v>
      </c>
      <c r="BE228" s="204">
        <f>IF(O228="základní",K228,0)</f>
        <v>0</v>
      </c>
      <c r="BF228" s="204">
        <f>IF(O228="snížená",K228,0)</f>
        <v>0</v>
      </c>
      <c r="BG228" s="204">
        <f>IF(O228="zákl. přenesená",K228,0)</f>
        <v>0</v>
      </c>
      <c r="BH228" s="204">
        <f>IF(O228="sníž. přenesená",K228,0)</f>
        <v>0</v>
      </c>
      <c r="BI228" s="204">
        <f>IF(O228="nulová",K228,0)</f>
        <v>0</v>
      </c>
      <c r="BJ228" s="14" t="s">
        <v>87</v>
      </c>
      <c r="BK228" s="204">
        <f>ROUND(P228*H228,2)</f>
        <v>0</v>
      </c>
      <c r="BL228" s="14" t="s">
        <v>135</v>
      </c>
      <c r="BM228" s="203" t="s">
        <v>1176</v>
      </c>
    </row>
    <row r="229" s="2" customFormat="1" ht="24.15" customHeight="1">
      <c r="A229" s="35"/>
      <c r="B229" s="36"/>
      <c r="C229" s="189" t="s">
        <v>825</v>
      </c>
      <c r="D229" s="189" t="s">
        <v>128</v>
      </c>
      <c r="E229" s="190" t="s">
        <v>1177</v>
      </c>
      <c r="F229" s="191" t="s">
        <v>1178</v>
      </c>
      <c r="G229" s="192" t="s">
        <v>211</v>
      </c>
      <c r="H229" s="193">
        <v>5</v>
      </c>
      <c r="I229" s="194"/>
      <c r="J229" s="195"/>
      <c r="K229" s="196">
        <f>ROUND(P229*H229,2)</f>
        <v>0</v>
      </c>
      <c r="L229" s="191" t="s">
        <v>879</v>
      </c>
      <c r="M229" s="197"/>
      <c r="N229" s="198" t="s">
        <v>1</v>
      </c>
      <c r="O229" s="199" t="s">
        <v>42</v>
      </c>
      <c r="P229" s="200">
        <f>I229+J229</f>
        <v>0</v>
      </c>
      <c r="Q229" s="200">
        <f>ROUND(I229*H229,2)</f>
        <v>0</v>
      </c>
      <c r="R229" s="200">
        <f>ROUND(J229*H229,2)</f>
        <v>0</v>
      </c>
      <c r="S229" s="88"/>
      <c r="T229" s="201">
        <f>S229*H229</f>
        <v>0</v>
      </c>
      <c r="U229" s="201">
        <v>0</v>
      </c>
      <c r="V229" s="201">
        <f>U229*H229</f>
        <v>0</v>
      </c>
      <c r="W229" s="201">
        <v>0</v>
      </c>
      <c r="X229" s="202">
        <f>W229*H229</f>
        <v>0</v>
      </c>
      <c r="Y229" s="35"/>
      <c r="Z229" s="35"/>
      <c r="AA229" s="35"/>
      <c r="AB229" s="35"/>
      <c r="AC229" s="35"/>
      <c r="AD229" s="35"/>
      <c r="AE229" s="35"/>
      <c r="AR229" s="203" t="s">
        <v>133</v>
      </c>
      <c r="AT229" s="203" t="s">
        <v>128</v>
      </c>
      <c r="AU229" s="203" t="s">
        <v>87</v>
      </c>
      <c r="AY229" s="14" t="s">
        <v>134</v>
      </c>
      <c r="BE229" s="204">
        <f>IF(O229="základní",K229,0)</f>
        <v>0</v>
      </c>
      <c r="BF229" s="204">
        <f>IF(O229="snížená",K229,0)</f>
        <v>0</v>
      </c>
      <c r="BG229" s="204">
        <f>IF(O229="zákl. přenesená",K229,0)</f>
        <v>0</v>
      </c>
      <c r="BH229" s="204">
        <f>IF(O229="sníž. přenesená",K229,0)</f>
        <v>0</v>
      </c>
      <c r="BI229" s="204">
        <f>IF(O229="nulová",K229,0)</f>
        <v>0</v>
      </c>
      <c r="BJ229" s="14" t="s">
        <v>87</v>
      </c>
      <c r="BK229" s="204">
        <f>ROUND(P229*H229,2)</f>
        <v>0</v>
      </c>
      <c r="BL229" s="14" t="s">
        <v>135</v>
      </c>
      <c r="BM229" s="203" t="s">
        <v>1179</v>
      </c>
    </row>
    <row r="230" s="2" customFormat="1" ht="24.15" customHeight="1">
      <c r="A230" s="35"/>
      <c r="B230" s="36"/>
      <c r="C230" s="189" t="s">
        <v>830</v>
      </c>
      <c r="D230" s="189" t="s">
        <v>128</v>
      </c>
      <c r="E230" s="190" t="s">
        <v>1180</v>
      </c>
      <c r="F230" s="191" t="s">
        <v>1181</v>
      </c>
      <c r="G230" s="192" t="s">
        <v>211</v>
      </c>
      <c r="H230" s="193">
        <v>5</v>
      </c>
      <c r="I230" s="194"/>
      <c r="J230" s="195"/>
      <c r="K230" s="196">
        <f>ROUND(P230*H230,2)</f>
        <v>0</v>
      </c>
      <c r="L230" s="191" t="s">
        <v>879</v>
      </c>
      <c r="M230" s="197"/>
      <c r="N230" s="198" t="s">
        <v>1</v>
      </c>
      <c r="O230" s="199" t="s">
        <v>42</v>
      </c>
      <c r="P230" s="200">
        <f>I230+J230</f>
        <v>0</v>
      </c>
      <c r="Q230" s="200">
        <f>ROUND(I230*H230,2)</f>
        <v>0</v>
      </c>
      <c r="R230" s="200">
        <f>ROUND(J230*H230,2)</f>
        <v>0</v>
      </c>
      <c r="S230" s="88"/>
      <c r="T230" s="201">
        <f>S230*H230</f>
        <v>0</v>
      </c>
      <c r="U230" s="201">
        <v>0</v>
      </c>
      <c r="V230" s="201">
        <f>U230*H230</f>
        <v>0</v>
      </c>
      <c r="W230" s="201">
        <v>0</v>
      </c>
      <c r="X230" s="202">
        <f>W230*H230</f>
        <v>0</v>
      </c>
      <c r="Y230" s="35"/>
      <c r="Z230" s="35"/>
      <c r="AA230" s="35"/>
      <c r="AB230" s="35"/>
      <c r="AC230" s="35"/>
      <c r="AD230" s="35"/>
      <c r="AE230" s="35"/>
      <c r="AR230" s="203" t="s">
        <v>133</v>
      </c>
      <c r="AT230" s="203" t="s">
        <v>128</v>
      </c>
      <c r="AU230" s="203" t="s">
        <v>87</v>
      </c>
      <c r="AY230" s="14" t="s">
        <v>134</v>
      </c>
      <c r="BE230" s="204">
        <f>IF(O230="základní",K230,0)</f>
        <v>0</v>
      </c>
      <c r="BF230" s="204">
        <f>IF(O230="snížená",K230,0)</f>
        <v>0</v>
      </c>
      <c r="BG230" s="204">
        <f>IF(O230="zákl. přenesená",K230,0)</f>
        <v>0</v>
      </c>
      <c r="BH230" s="204">
        <f>IF(O230="sníž. přenesená",K230,0)</f>
        <v>0</v>
      </c>
      <c r="BI230" s="204">
        <f>IF(O230="nulová",K230,0)</f>
        <v>0</v>
      </c>
      <c r="BJ230" s="14" t="s">
        <v>87</v>
      </c>
      <c r="BK230" s="204">
        <f>ROUND(P230*H230,2)</f>
        <v>0</v>
      </c>
      <c r="BL230" s="14" t="s">
        <v>135</v>
      </c>
      <c r="BM230" s="203" t="s">
        <v>1182</v>
      </c>
    </row>
    <row r="231" s="2" customFormat="1" ht="24.15" customHeight="1">
      <c r="A231" s="35"/>
      <c r="B231" s="36"/>
      <c r="C231" s="189" t="s">
        <v>838</v>
      </c>
      <c r="D231" s="189" t="s">
        <v>128</v>
      </c>
      <c r="E231" s="190" t="s">
        <v>1183</v>
      </c>
      <c r="F231" s="191" t="s">
        <v>1184</v>
      </c>
      <c r="G231" s="192" t="s">
        <v>211</v>
      </c>
      <c r="H231" s="193">
        <v>5</v>
      </c>
      <c r="I231" s="194"/>
      <c r="J231" s="195"/>
      <c r="K231" s="196">
        <f>ROUND(P231*H231,2)</f>
        <v>0</v>
      </c>
      <c r="L231" s="191" t="s">
        <v>879</v>
      </c>
      <c r="M231" s="197"/>
      <c r="N231" s="198" t="s">
        <v>1</v>
      </c>
      <c r="O231" s="199" t="s">
        <v>42</v>
      </c>
      <c r="P231" s="200">
        <f>I231+J231</f>
        <v>0</v>
      </c>
      <c r="Q231" s="200">
        <f>ROUND(I231*H231,2)</f>
        <v>0</v>
      </c>
      <c r="R231" s="200">
        <f>ROUND(J231*H231,2)</f>
        <v>0</v>
      </c>
      <c r="S231" s="88"/>
      <c r="T231" s="201">
        <f>S231*H231</f>
        <v>0</v>
      </c>
      <c r="U231" s="201">
        <v>0</v>
      </c>
      <c r="V231" s="201">
        <f>U231*H231</f>
        <v>0</v>
      </c>
      <c r="W231" s="201">
        <v>0</v>
      </c>
      <c r="X231" s="202">
        <f>W231*H231</f>
        <v>0</v>
      </c>
      <c r="Y231" s="35"/>
      <c r="Z231" s="35"/>
      <c r="AA231" s="35"/>
      <c r="AB231" s="35"/>
      <c r="AC231" s="35"/>
      <c r="AD231" s="35"/>
      <c r="AE231" s="35"/>
      <c r="AR231" s="203" t="s">
        <v>133</v>
      </c>
      <c r="AT231" s="203" t="s">
        <v>128</v>
      </c>
      <c r="AU231" s="203" t="s">
        <v>87</v>
      </c>
      <c r="AY231" s="14" t="s">
        <v>134</v>
      </c>
      <c r="BE231" s="204">
        <f>IF(O231="základní",K231,0)</f>
        <v>0</v>
      </c>
      <c r="BF231" s="204">
        <f>IF(O231="snížená",K231,0)</f>
        <v>0</v>
      </c>
      <c r="BG231" s="204">
        <f>IF(O231="zákl. přenesená",K231,0)</f>
        <v>0</v>
      </c>
      <c r="BH231" s="204">
        <f>IF(O231="sníž. přenesená",K231,0)</f>
        <v>0</v>
      </c>
      <c r="BI231" s="204">
        <f>IF(O231="nulová",K231,0)</f>
        <v>0</v>
      </c>
      <c r="BJ231" s="14" t="s">
        <v>87</v>
      </c>
      <c r="BK231" s="204">
        <f>ROUND(P231*H231,2)</f>
        <v>0</v>
      </c>
      <c r="BL231" s="14" t="s">
        <v>135</v>
      </c>
      <c r="BM231" s="203" t="s">
        <v>1185</v>
      </c>
    </row>
    <row r="232" s="2" customFormat="1" ht="24.15" customHeight="1">
      <c r="A232" s="35"/>
      <c r="B232" s="36"/>
      <c r="C232" s="189" t="s">
        <v>843</v>
      </c>
      <c r="D232" s="189" t="s">
        <v>128</v>
      </c>
      <c r="E232" s="190" t="s">
        <v>1186</v>
      </c>
      <c r="F232" s="191" t="s">
        <v>1187</v>
      </c>
      <c r="G232" s="192" t="s">
        <v>211</v>
      </c>
      <c r="H232" s="193">
        <v>5</v>
      </c>
      <c r="I232" s="194"/>
      <c r="J232" s="195"/>
      <c r="K232" s="196">
        <f>ROUND(P232*H232,2)</f>
        <v>0</v>
      </c>
      <c r="L232" s="191" t="s">
        <v>879</v>
      </c>
      <c r="M232" s="197"/>
      <c r="N232" s="198" t="s">
        <v>1</v>
      </c>
      <c r="O232" s="199" t="s">
        <v>42</v>
      </c>
      <c r="P232" s="200">
        <f>I232+J232</f>
        <v>0</v>
      </c>
      <c r="Q232" s="200">
        <f>ROUND(I232*H232,2)</f>
        <v>0</v>
      </c>
      <c r="R232" s="200">
        <f>ROUND(J232*H232,2)</f>
        <v>0</v>
      </c>
      <c r="S232" s="88"/>
      <c r="T232" s="201">
        <f>S232*H232</f>
        <v>0</v>
      </c>
      <c r="U232" s="201">
        <v>0</v>
      </c>
      <c r="V232" s="201">
        <f>U232*H232</f>
        <v>0</v>
      </c>
      <c r="W232" s="201">
        <v>0</v>
      </c>
      <c r="X232" s="202">
        <f>W232*H232</f>
        <v>0</v>
      </c>
      <c r="Y232" s="35"/>
      <c r="Z232" s="35"/>
      <c r="AA232" s="35"/>
      <c r="AB232" s="35"/>
      <c r="AC232" s="35"/>
      <c r="AD232" s="35"/>
      <c r="AE232" s="35"/>
      <c r="AR232" s="203" t="s">
        <v>133</v>
      </c>
      <c r="AT232" s="203" t="s">
        <v>128</v>
      </c>
      <c r="AU232" s="203" t="s">
        <v>87</v>
      </c>
      <c r="AY232" s="14" t="s">
        <v>134</v>
      </c>
      <c r="BE232" s="204">
        <f>IF(O232="základní",K232,0)</f>
        <v>0</v>
      </c>
      <c r="BF232" s="204">
        <f>IF(O232="snížená",K232,0)</f>
        <v>0</v>
      </c>
      <c r="BG232" s="204">
        <f>IF(O232="zákl. přenesená",K232,0)</f>
        <v>0</v>
      </c>
      <c r="BH232" s="204">
        <f>IF(O232="sníž. přenesená",K232,0)</f>
        <v>0</v>
      </c>
      <c r="BI232" s="204">
        <f>IF(O232="nulová",K232,0)</f>
        <v>0</v>
      </c>
      <c r="BJ232" s="14" t="s">
        <v>87</v>
      </c>
      <c r="BK232" s="204">
        <f>ROUND(P232*H232,2)</f>
        <v>0</v>
      </c>
      <c r="BL232" s="14" t="s">
        <v>135</v>
      </c>
      <c r="BM232" s="203" t="s">
        <v>1188</v>
      </c>
    </row>
    <row r="233" s="2" customFormat="1" ht="33" customHeight="1">
      <c r="A233" s="35"/>
      <c r="B233" s="36"/>
      <c r="C233" s="189" t="s">
        <v>848</v>
      </c>
      <c r="D233" s="189" t="s">
        <v>128</v>
      </c>
      <c r="E233" s="190" t="s">
        <v>1189</v>
      </c>
      <c r="F233" s="191" t="s">
        <v>1190</v>
      </c>
      <c r="G233" s="192" t="s">
        <v>131</v>
      </c>
      <c r="H233" s="193">
        <v>5</v>
      </c>
      <c r="I233" s="194"/>
      <c r="J233" s="195"/>
      <c r="K233" s="196">
        <f>ROUND(P233*H233,2)</f>
        <v>0</v>
      </c>
      <c r="L233" s="191" t="s">
        <v>879</v>
      </c>
      <c r="M233" s="197"/>
      <c r="N233" s="198" t="s">
        <v>1</v>
      </c>
      <c r="O233" s="199" t="s">
        <v>42</v>
      </c>
      <c r="P233" s="200">
        <f>I233+J233</f>
        <v>0</v>
      </c>
      <c r="Q233" s="200">
        <f>ROUND(I233*H233,2)</f>
        <v>0</v>
      </c>
      <c r="R233" s="200">
        <f>ROUND(J233*H233,2)</f>
        <v>0</v>
      </c>
      <c r="S233" s="88"/>
      <c r="T233" s="201">
        <f>S233*H233</f>
        <v>0</v>
      </c>
      <c r="U233" s="201">
        <v>0</v>
      </c>
      <c r="V233" s="201">
        <f>U233*H233</f>
        <v>0</v>
      </c>
      <c r="W233" s="201">
        <v>0</v>
      </c>
      <c r="X233" s="202">
        <f>W233*H233</f>
        <v>0</v>
      </c>
      <c r="Y233" s="35"/>
      <c r="Z233" s="35"/>
      <c r="AA233" s="35"/>
      <c r="AB233" s="35"/>
      <c r="AC233" s="35"/>
      <c r="AD233" s="35"/>
      <c r="AE233" s="35"/>
      <c r="AR233" s="203" t="s">
        <v>133</v>
      </c>
      <c r="AT233" s="203" t="s">
        <v>128</v>
      </c>
      <c r="AU233" s="203" t="s">
        <v>87</v>
      </c>
      <c r="AY233" s="14" t="s">
        <v>134</v>
      </c>
      <c r="BE233" s="204">
        <f>IF(O233="základní",K233,0)</f>
        <v>0</v>
      </c>
      <c r="BF233" s="204">
        <f>IF(O233="snížená",K233,0)</f>
        <v>0</v>
      </c>
      <c r="BG233" s="204">
        <f>IF(O233="zákl. přenesená",K233,0)</f>
        <v>0</v>
      </c>
      <c r="BH233" s="204">
        <f>IF(O233="sníž. přenesená",K233,0)</f>
        <v>0</v>
      </c>
      <c r="BI233" s="204">
        <f>IF(O233="nulová",K233,0)</f>
        <v>0</v>
      </c>
      <c r="BJ233" s="14" t="s">
        <v>87</v>
      </c>
      <c r="BK233" s="204">
        <f>ROUND(P233*H233,2)</f>
        <v>0</v>
      </c>
      <c r="BL233" s="14" t="s">
        <v>135</v>
      </c>
      <c r="BM233" s="203" t="s">
        <v>1191</v>
      </c>
    </row>
    <row r="234" s="2" customFormat="1" ht="33" customHeight="1">
      <c r="A234" s="35"/>
      <c r="B234" s="36"/>
      <c r="C234" s="189" t="s">
        <v>854</v>
      </c>
      <c r="D234" s="189" t="s">
        <v>128</v>
      </c>
      <c r="E234" s="190" t="s">
        <v>1192</v>
      </c>
      <c r="F234" s="191" t="s">
        <v>1193</v>
      </c>
      <c r="G234" s="192" t="s">
        <v>131</v>
      </c>
      <c r="H234" s="193">
        <v>5</v>
      </c>
      <c r="I234" s="194"/>
      <c r="J234" s="195"/>
      <c r="K234" s="196">
        <f>ROUND(P234*H234,2)</f>
        <v>0</v>
      </c>
      <c r="L234" s="191" t="s">
        <v>879</v>
      </c>
      <c r="M234" s="197"/>
      <c r="N234" s="198" t="s">
        <v>1</v>
      </c>
      <c r="O234" s="199" t="s">
        <v>42</v>
      </c>
      <c r="P234" s="200">
        <f>I234+J234</f>
        <v>0</v>
      </c>
      <c r="Q234" s="200">
        <f>ROUND(I234*H234,2)</f>
        <v>0</v>
      </c>
      <c r="R234" s="200">
        <f>ROUND(J234*H234,2)</f>
        <v>0</v>
      </c>
      <c r="S234" s="88"/>
      <c r="T234" s="201">
        <f>S234*H234</f>
        <v>0</v>
      </c>
      <c r="U234" s="201">
        <v>0</v>
      </c>
      <c r="V234" s="201">
        <f>U234*H234</f>
        <v>0</v>
      </c>
      <c r="W234" s="201">
        <v>0</v>
      </c>
      <c r="X234" s="202">
        <f>W234*H234</f>
        <v>0</v>
      </c>
      <c r="Y234" s="35"/>
      <c r="Z234" s="35"/>
      <c r="AA234" s="35"/>
      <c r="AB234" s="35"/>
      <c r="AC234" s="35"/>
      <c r="AD234" s="35"/>
      <c r="AE234" s="35"/>
      <c r="AR234" s="203" t="s">
        <v>133</v>
      </c>
      <c r="AT234" s="203" t="s">
        <v>128</v>
      </c>
      <c r="AU234" s="203" t="s">
        <v>87</v>
      </c>
      <c r="AY234" s="14" t="s">
        <v>134</v>
      </c>
      <c r="BE234" s="204">
        <f>IF(O234="základní",K234,0)</f>
        <v>0</v>
      </c>
      <c r="BF234" s="204">
        <f>IF(O234="snížená",K234,0)</f>
        <v>0</v>
      </c>
      <c r="BG234" s="204">
        <f>IF(O234="zákl. přenesená",K234,0)</f>
        <v>0</v>
      </c>
      <c r="BH234" s="204">
        <f>IF(O234="sníž. přenesená",K234,0)</f>
        <v>0</v>
      </c>
      <c r="BI234" s="204">
        <f>IF(O234="nulová",K234,0)</f>
        <v>0</v>
      </c>
      <c r="BJ234" s="14" t="s">
        <v>87</v>
      </c>
      <c r="BK234" s="204">
        <f>ROUND(P234*H234,2)</f>
        <v>0</v>
      </c>
      <c r="BL234" s="14" t="s">
        <v>135</v>
      </c>
      <c r="BM234" s="203" t="s">
        <v>1194</v>
      </c>
    </row>
    <row r="235" s="2" customFormat="1" ht="24.15" customHeight="1">
      <c r="A235" s="35"/>
      <c r="B235" s="36"/>
      <c r="C235" s="189" t="s">
        <v>859</v>
      </c>
      <c r="D235" s="189" t="s">
        <v>128</v>
      </c>
      <c r="E235" s="190" t="s">
        <v>1195</v>
      </c>
      <c r="F235" s="191" t="s">
        <v>1196</v>
      </c>
      <c r="G235" s="192" t="s">
        <v>131</v>
      </c>
      <c r="H235" s="193">
        <v>5</v>
      </c>
      <c r="I235" s="194"/>
      <c r="J235" s="195"/>
      <c r="K235" s="196">
        <f>ROUND(P235*H235,2)</f>
        <v>0</v>
      </c>
      <c r="L235" s="191" t="s">
        <v>879</v>
      </c>
      <c r="M235" s="197"/>
      <c r="N235" s="198" t="s">
        <v>1</v>
      </c>
      <c r="O235" s="199" t="s">
        <v>42</v>
      </c>
      <c r="P235" s="200">
        <f>I235+J235</f>
        <v>0</v>
      </c>
      <c r="Q235" s="200">
        <f>ROUND(I235*H235,2)</f>
        <v>0</v>
      </c>
      <c r="R235" s="200">
        <f>ROUND(J235*H235,2)</f>
        <v>0</v>
      </c>
      <c r="S235" s="88"/>
      <c r="T235" s="201">
        <f>S235*H235</f>
        <v>0</v>
      </c>
      <c r="U235" s="201">
        <v>0</v>
      </c>
      <c r="V235" s="201">
        <f>U235*H235</f>
        <v>0</v>
      </c>
      <c r="W235" s="201">
        <v>0</v>
      </c>
      <c r="X235" s="202">
        <f>W235*H235</f>
        <v>0</v>
      </c>
      <c r="Y235" s="35"/>
      <c r="Z235" s="35"/>
      <c r="AA235" s="35"/>
      <c r="AB235" s="35"/>
      <c r="AC235" s="35"/>
      <c r="AD235" s="35"/>
      <c r="AE235" s="35"/>
      <c r="AR235" s="203" t="s">
        <v>133</v>
      </c>
      <c r="AT235" s="203" t="s">
        <v>128</v>
      </c>
      <c r="AU235" s="203" t="s">
        <v>87</v>
      </c>
      <c r="AY235" s="14" t="s">
        <v>134</v>
      </c>
      <c r="BE235" s="204">
        <f>IF(O235="základní",K235,0)</f>
        <v>0</v>
      </c>
      <c r="BF235" s="204">
        <f>IF(O235="snížená",K235,0)</f>
        <v>0</v>
      </c>
      <c r="BG235" s="204">
        <f>IF(O235="zákl. přenesená",K235,0)</f>
        <v>0</v>
      </c>
      <c r="BH235" s="204">
        <f>IF(O235="sníž. přenesená",K235,0)</f>
        <v>0</v>
      </c>
      <c r="BI235" s="204">
        <f>IF(O235="nulová",K235,0)</f>
        <v>0</v>
      </c>
      <c r="BJ235" s="14" t="s">
        <v>87</v>
      </c>
      <c r="BK235" s="204">
        <f>ROUND(P235*H235,2)</f>
        <v>0</v>
      </c>
      <c r="BL235" s="14" t="s">
        <v>135</v>
      </c>
      <c r="BM235" s="203" t="s">
        <v>1197</v>
      </c>
    </row>
    <row r="236" s="2" customFormat="1" ht="49.05" customHeight="1">
      <c r="A236" s="35"/>
      <c r="B236" s="36"/>
      <c r="C236" s="189" t="s">
        <v>864</v>
      </c>
      <c r="D236" s="189" t="s">
        <v>128</v>
      </c>
      <c r="E236" s="190" t="s">
        <v>1198</v>
      </c>
      <c r="F236" s="191" t="s">
        <v>1199</v>
      </c>
      <c r="G236" s="192" t="s">
        <v>158</v>
      </c>
      <c r="H236" s="193">
        <v>2</v>
      </c>
      <c r="I236" s="194"/>
      <c r="J236" s="195"/>
      <c r="K236" s="196">
        <f>ROUND(P236*H236,2)</f>
        <v>0</v>
      </c>
      <c r="L236" s="191" t="s">
        <v>892</v>
      </c>
      <c r="M236" s="197"/>
      <c r="N236" s="198" t="s">
        <v>1</v>
      </c>
      <c r="O236" s="199" t="s">
        <v>42</v>
      </c>
      <c r="P236" s="200">
        <f>I236+J236</f>
        <v>0</v>
      </c>
      <c r="Q236" s="200">
        <f>ROUND(I236*H236,2)</f>
        <v>0</v>
      </c>
      <c r="R236" s="200">
        <f>ROUND(J236*H236,2)</f>
        <v>0</v>
      </c>
      <c r="S236" s="88"/>
      <c r="T236" s="201">
        <f>S236*H236</f>
        <v>0</v>
      </c>
      <c r="U236" s="201">
        <v>0</v>
      </c>
      <c r="V236" s="201">
        <f>U236*H236</f>
        <v>0</v>
      </c>
      <c r="W236" s="201">
        <v>0</v>
      </c>
      <c r="X236" s="202">
        <f>W236*H236</f>
        <v>0</v>
      </c>
      <c r="Y236" s="35"/>
      <c r="Z236" s="35"/>
      <c r="AA236" s="35"/>
      <c r="AB236" s="35"/>
      <c r="AC236" s="35"/>
      <c r="AD236" s="35"/>
      <c r="AE236" s="35"/>
      <c r="AR236" s="203" t="s">
        <v>133</v>
      </c>
      <c r="AT236" s="203" t="s">
        <v>128</v>
      </c>
      <c r="AU236" s="203" t="s">
        <v>87</v>
      </c>
      <c r="AY236" s="14" t="s">
        <v>134</v>
      </c>
      <c r="BE236" s="204">
        <f>IF(O236="základní",K236,0)</f>
        <v>0</v>
      </c>
      <c r="BF236" s="204">
        <f>IF(O236="snížená",K236,0)</f>
        <v>0</v>
      </c>
      <c r="BG236" s="204">
        <f>IF(O236="zákl. přenesená",K236,0)</f>
        <v>0</v>
      </c>
      <c r="BH236" s="204">
        <f>IF(O236="sníž. přenesená",K236,0)</f>
        <v>0</v>
      </c>
      <c r="BI236" s="204">
        <f>IF(O236="nulová",K236,0)</f>
        <v>0</v>
      </c>
      <c r="BJ236" s="14" t="s">
        <v>87</v>
      </c>
      <c r="BK236" s="204">
        <f>ROUND(P236*H236,2)</f>
        <v>0</v>
      </c>
      <c r="BL236" s="14" t="s">
        <v>135</v>
      </c>
      <c r="BM236" s="203" t="s">
        <v>1200</v>
      </c>
    </row>
    <row r="237" s="2" customFormat="1" ht="37.8" customHeight="1">
      <c r="A237" s="35"/>
      <c r="B237" s="36"/>
      <c r="C237" s="189" t="s">
        <v>1201</v>
      </c>
      <c r="D237" s="189" t="s">
        <v>128</v>
      </c>
      <c r="E237" s="190" t="s">
        <v>1202</v>
      </c>
      <c r="F237" s="191" t="s">
        <v>1203</v>
      </c>
      <c r="G237" s="192" t="s">
        <v>131</v>
      </c>
      <c r="H237" s="193">
        <v>3</v>
      </c>
      <c r="I237" s="194"/>
      <c r="J237" s="195"/>
      <c r="K237" s="196">
        <f>ROUND(P237*H237,2)</f>
        <v>0</v>
      </c>
      <c r="L237" s="191" t="s">
        <v>879</v>
      </c>
      <c r="M237" s="197"/>
      <c r="N237" s="198" t="s">
        <v>1</v>
      </c>
      <c r="O237" s="199" t="s">
        <v>42</v>
      </c>
      <c r="P237" s="200">
        <f>I237+J237</f>
        <v>0</v>
      </c>
      <c r="Q237" s="200">
        <f>ROUND(I237*H237,2)</f>
        <v>0</v>
      </c>
      <c r="R237" s="200">
        <f>ROUND(J237*H237,2)</f>
        <v>0</v>
      </c>
      <c r="S237" s="88"/>
      <c r="T237" s="201">
        <f>S237*H237</f>
        <v>0</v>
      </c>
      <c r="U237" s="201">
        <v>0</v>
      </c>
      <c r="V237" s="201">
        <f>U237*H237</f>
        <v>0</v>
      </c>
      <c r="W237" s="201">
        <v>0</v>
      </c>
      <c r="X237" s="202">
        <f>W237*H237</f>
        <v>0</v>
      </c>
      <c r="Y237" s="35"/>
      <c r="Z237" s="35"/>
      <c r="AA237" s="35"/>
      <c r="AB237" s="35"/>
      <c r="AC237" s="35"/>
      <c r="AD237" s="35"/>
      <c r="AE237" s="35"/>
      <c r="AR237" s="203" t="s">
        <v>133</v>
      </c>
      <c r="AT237" s="203" t="s">
        <v>128</v>
      </c>
      <c r="AU237" s="203" t="s">
        <v>87</v>
      </c>
      <c r="AY237" s="14" t="s">
        <v>134</v>
      </c>
      <c r="BE237" s="204">
        <f>IF(O237="základní",K237,0)</f>
        <v>0</v>
      </c>
      <c r="BF237" s="204">
        <f>IF(O237="snížená",K237,0)</f>
        <v>0</v>
      </c>
      <c r="BG237" s="204">
        <f>IF(O237="zákl. přenesená",K237,0)</f>
        <v>0</v>
      </c>
      <c r="BH237" s="204">
        <f>IF(O237="sníž. přenesená",K237,0)</f>
        <v>0</v>
      </c>
      <c r="BI237" s="204">
        <f>IF(O237="nulová",K237,0)</f>
        <v>0</v>
      </c>
      <c r="BJ237" s="14" t="s">
        <v>87</v>
      </c>
      <c r="BK237" s="204">
        <f>ROUND(P237*H237,2)</f>
        <v>0</v>
      </c>
      <c r="BL237" s="14" t="s">
        <v>135</v>
      </c>
      <c r="BM237" s="203" t="s">
        <v>1204</v>
      </c>
    </row>
    <row r="238" s="2" customFormat="1" ht="24.15" customHeight="1">
      <c r="A238" s="35"/>
      <c r="B238" s="36"/>
      <c r="C238" s="189" t="s">
        <v>1205</v>
      </c>
      <c r="D238" s="189" t="s">
        <v>128</v>
      </c>
      <c r="E238" s="190" t="s">
        <v>1206</v>
      </c>
      <c r="F238" s="191" t="s">
        <v>1207</v>
      </c>
      <c r="G238" s="192" t="s">
        <v>211</v>
      </c>
      <c r="H238" s="193">
        <v>100</v>
      </c>
      <c r="I238" s="194"/>
      <c r="J238" s="195"/>
      <c r="K238" s="196">
        <f>ROUND(P238*H238,2)</f>
        <v>0</v>
      </c>
      <c r="L238" s="191" t="s">
        <v>879</v>
      </c>
      <c r="M238" s="197"/>
      <c r="N238" s="198" t="s">
        <v>1</v>
      </c>
      <c r="O238" s="199" t="s">
        <v>42</v>
      </c>
      <c r="P238" s="200">
        <f>I238+J238</f>
        <v>0</v>
      </c>
      <c r="Q238" s="200">
        <f>ROUND(I238*H238,2)</f>
        <v>0</v>
      </c>
      <c r="R238" s="200">
        <f>ROUND(J238*H238,2)</f>
        <v>0</v>
      </c>
      <c r="S238" s="88"/>
      <c r="T238" s="201">
        <f>S238*H238</f>
        <v>0</v>
      </c>
      <c r="U238" s="201">
        <v>0</v>
      </c>
      <c r="V238" s="201">
        <f>U238*H238</f>
        <v>0</v>
      </c>
      <c r="W238" s="201">
        <v>0</v>
      </c>
      <c r="X238" s="202">
        <f>W238*H238</f>
        <v>0</v>
      </c>
      <c r="Y238" s="35"/>
      <c r="Z238" s="35"/>
      <c r="AA238" s="35"/>
      <c r="AB238" s="35"/>
      <c r="AC238" s="35"/>
      <c r="AD238" s="35"/>
      <c r="AE238" s="35"/>
      <c r="AR238" s="203" t="s">
        <v>133</v>
      </c>
      <c r="AT238" s="203" t="s">
        <v>128</v>
      </c>
      <c r="AU238" s="203" t="s">
        <v>87</v>
      </c>
      <c r="AY238" s="14" t="s">
        <v>134</v>
      </c>
      <c r="BE238" s="204">
        <f>IF(O238="základní",K238,0)</f>
        <v>0</v>
      </c>
      <c r="BF238" s="204">
        <f>IF(O238="snížená",K238,0)</f>
        <v>0</v>
      </c>
      <c r="BG238" s="204">
        <f>IF(O238="zákl. přenesená",K238,0)</f>
        <v>0</v>
      </c>
      <c r="BH238" s="204">
        <f>IF(O238="sníž. přenesená",K238,0)</f>
        <v>0</v>
      </c>
      <c r="BI238" s="204">
        <f>IF(O238="nulová",K238,0)</f>
        <v>0</v>
      </c>
      <c r="BJ238" s="14" t="s">
        <v>87</v>
      </c>
      <c r="BK238" s="204">
        <f>ROUND(P238*H238,2)</f>
        <v>0</v>
      </c>
      <c r="BL238" s="14" t="s">
        <v>135</v>
      </c>
      <c r="BM238" s="203" t="s">
        <v>1208</v>
      </c>
    </row>
    <row r="239" s="2" customFormat="1" ht="24.15" customHeight="1">
      <c r="A239" s="35"/>
      <c r="B239" s="36"/>
      <c r="C239" s="189" t="s">
        <v>1209</v>
      </c>
      <c r="D239" s="189" t="s">
        <v>128</v>
      </c>
      <c r="E239" s="190" t="s">
        <v>1210</v>
      </c>
      <c r="F239" s="191" t="s">
        <v>1211</v>
      </c>
      <c r="G239" s="192" t="s">
        <v>168</v>
      </c>
      <c r="H239" s="193">
        <v>100</v>
      </c>
      <c r="I239" s="194"/>
      <c r="J239" s="195"/>
      <c r="K239" s="196">
        <f>ROUND(P239*H239,2)</f>
        <v>0</v>
      </c>
      <c r="L239" s="191" t="s">
        <v>879</v>
      </c>
      <c r="M239" s="197"/>
      <c r="N239" s="198" t="s">
        <v>1</v>
      </c>
      <c r="O239" s="199" t="s">
        <v>42</v>
      </c>
      <c r="P239" s="200">
        <f>I239+J239</f>
        <v>0</v>
      </c>
      <c r="Q239" s="200">
        <f>ROUND(I239*H239,2)</f>
        <v>0</v>
      </c>
      <c r="R239" s="200">
        <f>ROUND(J239*H239,2)</f>
        <v>0</v>
      </c>
      <c r="S239" s="88"/>
      <c r="T239" s="201">
        <f>S239*H239</f>
        <v>0</v>
      </c>
      <c r="U239" s="201">
        <v>0</v>
      </c>
      <c r="V239" s="201">
        <f>U239*H239</f>
        <v>0</v>
      </c>
      <c r="W239" s="201">
        <v>0</v>
      </c>
      <c r="X239" s="202">
        <f>W239*H239</f>
        <v>0</v>
      </c>
      <c r="Y239" s="35"/>
      <c r="Z239" s="35"/>
      <c r="AA239" s="35"/>
      <c r="AB239" s="35"/>
      <c r="AC239" s="35"/>
      <c r="AD239" s="35"/>
      <c r="AE239" s="35"/>
      <c r="AR239" s="203" t="s">
        <v>133</v>
      </c>
      <c r="AT239" s="203" t="s">
        <v>128</v>
      </c>
      <c r="AU239" s="203" t="s">
        <v>87</v>
      </c>
      <c r="AY239" s="14" t="s">
        <v>134</v>
      </c>
      <c r="BE239" s="204">
        <f>IF(O239="základní",K239,0)</f>
        <v>0</v>
      </c>
      <c r="BF239" s="204">
        <f>IF(O239="snížená",K239,0)</f>
        <v>0</v>
      </c>
      <c r="BG239" s="204">
        <f>IF(O239="zákl. přenesená",K239,0)</f>
        <v>0</v>
      </c>
      <c r="BH239" s="204">
        <f>IF(O239="sníž. přenesená",K239,0)</f>
        <v>0</v>
      </c>
      <c r="BI239" s="204">
        <f>IF(O239="nulová",K239,0)</f>
        <v>0</v>
      </c>
      <c r="BJ239" s="14" t="s">
        <v>87</v>
      </c>
      <c r="BK239" s="204">
        <f>ROUND(P239*H239,2)</f>
        <v>0</v>
      </c>
      <c r="BL239" s="14" t="s">
        <v>135</v>
      </c>
      <c r="BM239" s="203" t="s">
        <v>1212</v>
      </c>
    </row>
    <row r="240" s="2" customFormat="1">
      <c r="A240" s="35"/>
      <c r="B240" s="36"/>
      <c r="C240" s="189" t="s">
        <v>1213</v>
      </c>
      <c r="D240" s="189" t="s">
        <v>128</v>
      </c>
      <c r="E240" s="190" t="s">
        <v>1214</v>
      </c>
      <c r="F240" s="191" t="s">
        <v>1215</v>
      </c>
      <c r="G240" s="192" t="s">
        <v>131</v>
      </c>
      <c r="H240" s="193">
        <v>10</v>
      </c>
      <c r="I240" s="194"/>
      <c r="J240" s="195"/>
      <c r="K240" s="196">
        <f>ROUND(P240*H240,2)</f>
        <v>0</v>
      </c>
      <c r="L240" s="191" t="s">
        <v>879</v>
      </c>
      <c r="M240" s="197"/>
      <c r="N240" s="198" t="s">
        <v>1</v>
      </c>
      <c r="O240" s="199" t="s">
        <v>42</v>
      </c>
      <c r="P240" s="200">
        <f>I240+J240</f>
        <v>0</v>
      </c>
      <c r="Q240" s="200">
        <f>ROUND(I240*H240,2)</f>
        <v>0</v>
      </c>
      <c r="R240" s="200">
        <f>ROUND(J240*H240,2)</f>
        <v>0</v>
      </c>
      <c r="S240" s="88"/>
      <c r="T240" s="201">
        <f>S240*H240</f>
        <v>0</v>
      </c>
      <c r="U240" s="201">
        <v>0</v>
      </c>
      <c r="V240" s="201">
        <f>U240*H240</f>
        <v>0</v>
      </c>
      <c r="W240" s="201">
        <v>0</v>
      </c>
      <c r="X240" s="202">
        <f>W240*H240</f>
        <v>0</v>
      </c>
      <c r="Y240" s="35"/>
      <c r="Z240" s="35"/>
      <c r="AA240" s="35"/>
      <c r="AB240" s="35"/>
      <c r="AC240" s="35"/>
      <c r="AD240" s="35"/>
      <c r="AE240" s="35"/>
      <c r="AR240" s="203" t="s">
        <v>133</v>
      </c>
      <c r="AT240" s="203" t="s">
        <v>128</v>
      </c>
      <c r="AU240" s="203" t="s">
        <v>87</v>
      </c>
      <c r="AY240" s="14" t="s">
        <v>134</v>
      </c>
      <c r="BE240" s="204">
        <f>IF(O240="základní",K240,0)</f>
        <v>0</v>
      </c>
      <c r="BF240" s="204">
        <f>IF(O240="snížená",K240,0)</f>
        <v>0</v>
      </c>
      <c r="BG240" s="204">
        <f>IF(O240="zákl. přenesená",K240,0)</f>
        <v>0</v>
      </c>
      <c r="BH240" s="204">
        <f>IF(O240="sníž. přenesená",K240,0)</f>
        <v>0</v>
      </c>
      <c r="BI240" s="204">
        <f>IF(O240="nulová",K240,0)</f>
        <v>0</v>
      </c>
      <c r="BJ240" s="14" t="s">
        <v>87</v>
      </c>
      <c r="BK240" s="204">
        <f>ROUND(P240*H240,2)</f>
        <v>0</v>
      </c>
      <c r="BL240" s="14" t="s">
        <v>135</v>
      </c>
      <c r="BM240" s="203" t="s">
        <v>1216</v>
      </c>
    </row>
    <row r="241" s="2" customFormat="1" ht="24.15" customHeight="1">
      <c r="A241" s="35"/>
      <c r="B241" s="36"/>
      <c r="C241" s="189" t="s">
        <v>1217</v>
      </c>
      <c r="D241" s="189" t="s">
        <v>128</v>
      </c>
      <c r="E241" s="190" t="s">
        <v>1218</v>
      </c>
      <c r="F241" s="191" t="s">
        <v>1219</v>
      </c>
      <c r="G241" s="192" t="s">
        <v>211</v>
      </c>
      <c r="H241" s="193">
        <v>1</v>
      </c>
      <c r="I241" s="194"/>
      <c r="J241" s="195"/>
      <c r="K241" s="196">
        <f>ROUND(P241*H241,2)</f>
        <v>0</v>
      </c>
      <c r="L241" s="191" t="s">
        <v>879</v>
      </c>
      <c r="M241" s="197"/>
      <c r="N241" s="198" t="s">
        <v>1</v>
      </c>
      <c r="O241" s="199" t="s">
        <v>42</v>
      </c>
      <c r="P241" s="200">
        <f>I241+J241</f>
        <v>0</v>
      </c>
      <c r="Q241" s="200">
        <f>ROUND(I241*H241,2)</f>
        <v>0</v>
      </c>
      <c r="R241" s="200">
        <f>ROUND(J241*H241,2)</f>
        <v>0</v>
      </c>
      <c r="S241" s="88"/>
      <c r="T241" s="201">
        <f>S241*H241</f>
        <v>0</v>
      </c>
      <c r="U241" s="201">
        <v>0</v>
      </c>
      <c r="V241" s="201">
        <f>U241*H241</f>
        <v>0</v>
      </c>
      <c r="W241" s="201">
        <v>0</v>
      </c>
      <c r="X241" s="202">
        <f>W241*H241</f>
        <v>0</v>
      </c>
      <c r="Y241" s="35"/>
      <c r="Z241" s="35"/>
      <c r="AA241" s="35"/>
      <c r="AB241" s="35"/>
      <c r="AC241" s="35"/>
      <c r="AD241" s="35"/>
      <c r="AE241" s="35"/>
      <c r="AR241" s="203" t="s">
        <v>133</v>
      </c>
      <c r="AT241" s="203" t="s">
        <v>128</v>
      </c>
      <c r="AU241" s="203" t="s">
        <v>87</v>
      </c>
      <c r="AY241" s="14" t="s">
        <v>134</v>
      </c>
      <c r="BE241" s="204">
        <f>IF(O241="základní",K241,0)</f>
        <v>0</v>
      </c>
      <c r="BF241" s="204">
        <f>IF(O241="snížená",K241,0)</f>
        <v>0</v>
      </c>
      <c r="BG241" s="204">
        <f>IF(O241="zákl. přenesená",K241,0)</f>
        <v>0</v>
      </c>
      <c r="BH241" s="204">
        <f>IF(O241="sníž. přenesená",K241,0)</f>
        <v>0</v>
      </c>
      <c r="BI241" s="204">
        <f>IF(O241="nulová",K241,0)</f>
        <v>0</v>
      </c>
      <c r="BJ241" s="14" t="s">
        <v>87</v>
      </c>
      <c r="BK241" s="204">
        <f>ROUND(P241*H241,2)</f>
        <v>0</v>
      </c>
      <c r="BL241" s="14" t="s">
        <v>135</v>
      </c>
      <c r="BM241" s="203" t="s">
        <v>1220</v>
      </c>
    </row>
    <row r="242" s="2" customFormat="1" ht="24.15" customHeight="1">
      <c r="A242" s="35"/>
      <c r="B242" s="36"/>
      <c r="C242" s="189" t="s">
        <v>1221</v>
      </c>
      <c r="D242" s="189" t="s">
        <v>128</v>
      </c>
      <c r="E242" s="190" t="s">
        <v>1222</v>
      </c>
      <c r="F242" s="191" t="s">
        <v>1223</v>
      </c>
      <c r="G242" s="192" t="s">
        <v>211</v>
      </c>
      <c r="H242" s="193">
        <v>10</v>
      </c>
      <c r="I242" s="194"/>
      <c r="J242" s="195"/>
      <c r="K242" s="196">
        <f>ROUND(P242*H242,2)</f>
        <v>0</v>
      </c>
      <c r="L242" s="191" t="s">
        <v>879</v>
      </c>
      <c r="M242" s="197"/>
      <c r="N242" s="198" t="s">
        <v>1</v>
      </c>
      <c r="O242" s="199" t="s">
        <v>42</v>
      </c>
      <c r="P242" s="200">
        <f>I242+J242</f>
        <v>0</v>
      </c>
      <c r="Q242" s="200">
        <f>ROUND(I242*H242,2)</f>
        <v>0</v>
      </c>
      <c r="R242" s="200">
        <f>ROUND(J242*H242,2)</f>
        <v>0</v>
      </c>
      <c r="S242" s="88"/>
      <c r="T242" s="201">
        <f>S242*H242</f>
        <v>0</v>
      </c>
      <c r="U242" s="201">
        <v>0</v>
      </c>
      <c r="V242" s="201">
        <f>U242*H242</f>
        <v>0</v>
      </c>
      <c r="W242" s="201">
        <v>0</v>
      </c>
      <c r="X242" s="202">
        <f>W242*H242</f>
        <v>0</v>
      </c>
      <c r="Y242" s="35"/>
      <c r="Z242" s="35"/>
      <c r="AA242" s="35"/>
      <c r="AB242" s="35"/>
      <c r="AC242" s="35"/>
      <c r="AD242" s="35"/>
      <c r="AE242" s="35"/>
      <c r="AR242" s="203" t="s">
        <v>133</v>
      </c>
      <c r="AT242" s="203" t="s">
        <v>128</v>
      </c>
      <c r="AU242" s="203" t="s">
        <v>87</v>
      </c>
      <c r="AY242" s="14" t="s">
        <v>134</v>
      </c>
      <c r="BE242" s="204">
        <f>IF(O242="základní",K242,0)</f>
        <v>0</v>
      </c>
      <c r="BF242" s="204">
        <f>IF(O242="snížená",K242,0)</f>
        <v>0</v>
      </c>
      <c r="BG242" s="204">
        <f>IF(O242="zákl. přenesená",K242,0)</f>
        <v>0</v>
      </c>
      <c r="BH242" s="204">
        <f>IF(O242="sníž. přenesená",K242,0)</f>
        <v>0</v>
      </c>
      <c r="BI242" s="204">
        <f>IF(O242="nulová",K242,0)</f>
        <v>0</v>
      </c>
      <c r="BJ242" s="14" t="s">
        <v>87</v>
      </c>
      <c r="BK242" s="204">
        <f>ROUND(P242*H242,2)</f>
        <v>0</v>
      </c>
      <c r="BL242" s="14" t="s">
        <v>135</v>
      </c>
      <c r="BM242" s="203" t="s">
        <v>1224</v>
      </c>
    </row>
    <row r="243" s="2" customFormat="1" ht="24.15" customHeight="1">
      <c r="A243" s="35"/>
      <c r="B243" s="36"/>
      <c r="C243" s="189" t="s">
        <v>1225</v>
      </c>
      <c r="D243" s="189" t="s">
        <v>128</v>
      </c>
      <c r="E243" s="190" t="s">
        <v>1226</v>
      </c>
      <c r="F243" s="191" t="s">
        <v>1227</v>
      </c>
      <c r="G243" s="192" t="s">
        <v>168</v>
      </c>
      <c r="H243" s="193">
        <v>150</v>
      </c>
      <c r="I243" s="194"/>
      <c r="J243" s="195"/>
      <c r="K243" s="196">
        <f>ROUND(P243*H243,2)</f>
        <v>0</v>
      </c>
      <c r="L243" s="191" t="s">
        <v>879</v>
      </c>
      <c r="M243" s="197"/>
      <c r="N243" s="198" t="s">
        <v>1</v>
      </c>
      <c r="O243" s="199" t="s">
        <v>42</v>
      </c>
      <c r="P243" s="200">
        <f>I243+J243</f>
        <v>0</v>
      </c>
      <c r="Q243" s="200">
        <f>ROUND(I243*H243,2)</f>
        <v>0</v>
      </c>
      <c r="R243" s="200">
        <f>ROUND(J243*H243,2)</f>
        <v>0</v>
      </c>
      <c r="S243" s="88"/>
      <c r="T243" s="201">
        <f>S243*H243</f>
        <v>0</v>
      </c>
      <c r="U243" s="201">
        <v>0</v>
      </c>
      <c r="V243" s="201">
        <f>U243*H243</f>
        <v>0</v>
      </c>
      <c r="W243" s="201">
        <v>0</v>
      </c>
      <c r="X243" s="202">
        <f>W243*H243</f>
        <v>0</v>
      </c>
      <c r="Y243" s="35"/>
      <c r="Z243" s="35"/>
      <c r="AA243" s="35"/>
      <c r="AB243" s="35"/>
      <c r="AC243" s="35"/>
      <c r="AD243" s="35"/>
      <c r="AE243" s="35"/>
      <c r="AR243" s="203" t="s">
        <v>133</v>
      </c>
      <c r="AT243" s="203" t="s">
        <v>128</v>
      </c>
      <c r="AU243" s="203" t="s">
        <v>87</v>
      </c>
      <c r="AY243" s="14" t="s">
        <v>134</v>
      </c>
      <c r="BE243" s="204">
        <f>IF(O243="základní",K243,0)</f>
        <v>0</v>
      </c>
      <c r="BF243" s="204">
        <f>IF(O243="snížená",K243,0)</f>
        <v>0</v>
      </c>
      <c r="BG243" s="204">
        <f>IF(O243="zákl. přenesená",K243,0)</f>
        <v>0</v>
      </c>
      <c r="BH243" s="204">
        <f>IF(O243="sníž. přenesená",K243,0)</f>
        <v>0</v>
      </c>
      <c r="BI243" s="204">
        <f>IF(O243="nulová",K243,0)</f>
        <v>0</v>
      </c>
      <c r="BJ243" s="14" t="s">
        <v>87</v>
      </c>
      <c r="BK243" s="204">
        <f>ROUND(P243*H243,2)</f>
        <v>0</v>
      </c>
      <c r="BL243" s="14" t="s">
        <v>135</v>
      </c>
      <c r="BM243" s="203" t="s">
        <v>1228</v>
      </c>
    </row>
    <row r="244" s="2" customFormat="1" ht="24.15" customHeight="1">
      <c r="A244" s="35"/>
      <c r="B244" s="36"/>
      <c r="C244" s="189" t="s">
        <v>1229</v>
      </c>
      <c r="D244" s="189" t="s">
        <v>128</v>
      </c>
      <c r="E244" s="190" t="s">
        <v>1230</v>
      </c>
      <c r="F244" s="191" t="s">
        <v>1231</v>
      </c>
      <c r="G244" s="192" t="s">
        <v>131</v>
      </c>
      <c r="H244" s="193">
        <v>10</v>
      </c>
      <c r="I244" s="194"/>
      <c r="J244" s="195"/>
      <c r="K244" s="196">
        <f>ROUND(P244*H244,2)</f>
        <v>0</v>
      </c>
      <c r="L244" s="191" t="s">
        <v>879</v>
      </c>
      <c r="M244" s="197"/>
      <c r="N244" s="198" t="s">
        <v>1</v>
      </c>
      <c r="O244" s="199" t="s">
        <v>42</v>
      </c>
      <c r="P244" s="200">
        <f>I244+J244</f>
        <v>0</v>
      </c>
      <c r="Q244" s="200">
        <f>ROUND(I244*H244,2)</f>
        <v>0</v>
      </c>
      <c r="R244" s="200">
        <f>ROUND(J244*H244,2)</f>
        <v>0</v>
      </c>
      <c r="S244" s="88"/>
      <c r="T244" s="201">
        <f>S244*H244</f>
        <v>0</v>
      </c>
      <c r="U244" s="201">
        <v>0</v>
      </c>
      <c r="V244" s="201">
        <f>U244*H244</f>
        <v>0</v>
      </c>
      <c r="W244" s="201">
        <v>0</v>
      </c>
      <c r="X244" s="202">
        <f>W244*H244</f>
        <v>0</v>
      </c>
      <c r="Y244" s="35"/>
      <c r="Z244" s="35"/>
      <c r="AA244" s="35"/>
      <c r="AB244" s="35"/>
      <c r="AC244" s="35"/>
      <c r="AD244" s="35"/>
      <c r="AE244" s="35"/>
      <c r="AR244" s="203" t="s">
        <v>133</v>
      </c>
      <c r="AT244" s="203" t="s">
        <v>128</v>
      </c>
      <c r="AU244" s="203" t="s">
        <v>87</v>
      </c>
      <c r="AY244" s="14" t="s">
        <v>134</v>
      </c>
      <c r="BE244" s="204">
        <f>IF(O244="základní",K244,0)</f>
        <v>0</v>
      </c>
      <c r="BF244" s="204">
        <f>IF(O244="snížená",K244,0)</f>
        <v>0</v>
      </c>
      <c r="BG244" s="204">
        <f>IF(O244="zákl. přenesená",K244,0)</f>
        <v>0</v>
      </c>
      <c r="BH244" s="204">
        <f>IF(O244="sníž. přenesená",K244,0)</f>
        <v>0</v>
      </c>
      <c r="BI244" s="204">
        <f>IF(O244="nulová",K244,0)</f>
        <v>0</v>
      </c>
      <c r="BJ244" s="14" t="s">
        <v>87</v>
      </c>
      <c r="BK244" s="204">
        <f>ROUND(P244*H244,2)</f>
        <v>0</v>
      </c>
      <c r="BL244" s="14" t="s">
        <v>135</v>
      </c>
      <c r="BM244" s="203" t="s">
        <v>1232</v>
      </c>
    </row>
    <row r="245" s="2" customFormat="1" ht="24.15" customHeight="1">
      <c r="A245" s="35"/>
      <c r="B245" s="36"/>
      <c r="C245" s="189" t="s">
        <v>1233</v>
      </c>
      <c r="D245" s="189" t="s">
        <v>128</v>
      </c>
      <c r="E245" s="190" t="s">
        <v>1234</v>
      </c>
      <c r="F245" s="191" t="s">
        <v>1235</v>
      </c>
      <c r="G245" s="192" t="s">
        <v>131</v>
      </c>
      <c r="H245" s="193">
        <v>10</v>
      </c>
      <c r="I245" s="194"/>
      <c r="J245" s="195"/>
      <c r="K245" s="196">
        <f>ROUND(P245*H245,2)</f>
        <v>0</v>
      </c>
      <c r="L245" s="191" t="s">
        <v>879</v>
      </c>
      <c r="M245" s="197"/>
      <c r="N245" s="198" t="s">
        <v>1</v>
      </c>
      <c r="O245" s="199" t="s">
        <v>42</v>
      </c>
      <c r="P245" s="200">
        <f>I245+J245</f>
        <v>0</v>
      </c>
      <c r="Q245" s="200">
        <f>ROUND(I245*H245,2)</f>
        <v>0</v>
      </c>
      <c r="R245" s="200">
        <f>ROUND(J245*H245,2)</f>
        <v>0</v>
      </c>
      <c r="S245" s="88"/>
      <c r="T245" s="201">
        <f>S245*H245</f>
        <v>0</v>
      </c>
      <c r="U245" s="201">
        <v>0</v>
      </c>
      <c r="V245" s="201">
        <f>U245*H245</f>
        <v>0</v>
      </c>
      <c r="W245" s="201">
        <v>0</v>
      </c>
      <c r="X245" s="202">
        <f>W245*H245</f>
        <v>0</v>
      </c>
      <c r="Y245" s="35"/>
      <c r="Z245" s="35"/>
      <c r="AA245" s="35"/>
      <c r="AB245" s="35"/>
      <c r="AC245" s="35"/>
      <c r="AD245" s="35"/>
      <c r="AE245" s="35"/>
      <c r="AR245" s="203" t="s">
        <v>133</v>
      </c>
      <c r="AT245" s="203" t="s">
        <v>128</v>
      </c>
      <c r="AU245" s="203" t="s">
        <v>87</v>
      </c>
      <c r="AY245" s="14" t="s">
        <v>134</v>
      </c>
      <c r="BE245" s="204">
        <f>IF(O245="základní",K245,0)</f>
        <v>0</v>
      </c>
      <c r="BF245" s="204">
        <f>IF(O245="snížená",K245,0)</f>
        <v>0</v>
      </c>
      <c r="BG245" s="204">
        <f>IF(O245="zákl. přenesená",K245,0)</f>
        <v>0</v>
      </c>
      <c r="BH245" s="204">
        <f>IF(O245="sníž. přenesená",K245,0)</f>
        <v>0</v>
      </c>
      <c r="BI245" s="204">
        <f>IF(O245="nulová",K245,0)</f>
        <v>0</v>
      </c>
      <c r="BJ245" s="14" t="s">
        <v>87</v>
      </c>
      <c r="BK245" s="204">
        <f>ROUND(P245*H245,2)</f>
        <v>0</v>
      </c>
      <c r="BL245" s="14" t="s">
        <v>135</v>
      </c>
      <c r="BM245" s="203" t="s">
        <v>1236</v>
      </c>
    </row>
    <row r="246" s="2" customFormat="1" ht="24.15" customHeight="1">
      <c r="A246" s="35"/>
      <c r="B246" s="36"/>
      <c r="C246" s="189" t="s">
        <v>1237</v>
      </c>
      <c r="D246" s="189" t="s">
        <v>128</v>
      </c>
      <c r="E246" s="190" t="s">
        <v>1238</v>
      </c>
      <c r="F246" s="191" t="s">
        <v>1239</v>
      </c>
      <c r="G246" s="192" t="s">
        <v>131</v>
      </c>
      <c r="H246" s="193">
        <v>15</v>
      </c>
      <c r="I246" s="194"/>
      <c r="J246" s="195"/>
      <c r="K246" s="196">
        <f>ROUND(P246*H246,2)</f>
        <v>0</v>
      </c>
      <c r="L246" s="191" t="s">
        <v>879</v>
      </c>
      <c r="M246" s="197"/>
      <c r="N246" s="198" t="s">
        <v>1</v>
      </c>
      <c r="O246" s="199" t="s">
        <v>42</v>
      </c>
      <c r="P246" s="200">
        <f>I246+J246</f>
        <v>0</v>
      </c>
      <c r="Q246" s="200">
        <f>ROUND(I246*H246,2)</f>
        <v>0</v>
      </c>
      <c r="R246" s="200">
        <f>ROUND(J246*H246,2)</f>
        <v>0</v>
      </c>
      <c r="S246" s="88"/>
      <c r="T246" s="201">
        <f>S246*H246</f>
        <v>0</v>
      </c>
      <c r="U246" s="201">
        <v>0</v>
      </c>
      <c r="V246" s="201">
        <f>U246*H246</f>
        <v>0</v>
      </c>
      <c r="W246" s="201">
        <v>0</v>
      </c>
      <c r="X246" s="202">
        <f>W246*H246</f>
        <v>0</v>
      </c>
      <c r="Y246" s="35"/>
      <c r="Z246" s="35"/>
      <c r="AA246" s="35"/>
      <c r="AB246" s="35"/>
      <c r="AC246" s="35"/>
      <c r="AD246" s="35"/>
      <c r="AE246" s="35"/>
      <c r="AR246" s="203" t="s">
        <v>133</v>
      </c>
      <c r="AT246" s="203" t="s">
        <v>128</v>
      </c>
      <c r="AU246" s="203" t="s">
        <v>87</v>
      </c>
      <c r="AY246" s="14" t="s">
        <v>134</v>
      </c>
      <c r="BE246" s="204">
        <f>IF(O246="základní",K246,0)</f>
        <v>0</v>
      </c>
      <c r="BF246" s="204">
        <f>IF(O246="snížená",K246,0)</f>
        <v>0</v>
      </c>
      <c r="BG246" s="204">
        <f>IF(O246="zákl. přenesená",K246,0)</f>
        <v>0</v>
      </c>
      <c r="BH246" s="204">
        <f>IF(O246="sníž. přenesená",K246,0)</f>
        <v>0</v>
      </c>
      <c r="BI246" s="204">
        <f>IF(O246="nulová",K246,0)</f>
        <v>0</v>
      </c>
      <c r="BJ246" s="14" t="s">
        <v>87</v>
      </c>
      <c r="BK246" s="204">
        <f>ROUND(P246*H246,2)</f>
        <v>0</v>
      </c>
      <c r="BL246" s="14" t="s">
        <v>135</v>
      </c>
      <c r="BM246" s="203" t="s">
        <v>1240</v>
      </c>
    </row>
    <row r="247" s="2" customFormat="1" ht="24.15" customHeight="1">
      <c r="A247" s="35"/>
      <c r="B247" s="36"/>
      <c r="C247" s="189" t="s">
        <v>1241</v>
      </c>
      <c r="D247" s="189" t="s">
        <v>128</v>
      </c>
      <c r="E247" s="190" t="s">
        <v>1242</v>
      </c>
      <c r="F247" s="191" t="s">
        <v>1243</v>
      </c>
      <c r="G247" s="192" t="s">
        <v>131</v>
      </c>
      <c r="H247" s="193">
        <v>2</v>
      </c>
      <c r="I247" s="194"/>
      <c r="J247" s="195"/>
      <c r="K247" s="196">
        <f>ROUND(P247*H247,2)</f>
        <v>0</v>
      </c>
      <c r="L247" s="191" t="s">
        <v>879</v>
      </c>
      <c r="M247" s="197"/>
      <c r="N247" s="198" t="s">
        <v>1</v>
      </c>
      <c r="O247" s="199" t="s">
        <v>42</v>
      </c>
      <c r="P247" s="200">
        <f>I247+J247</f>
        <v>0</v>
      </c>
      <c r="Q247" s="200">
        <f>ROUND(I247*H247,2)</f>
        <v>0</v>
      </c>
      <c r="R247" s="200">
        <f>ROUND(J247*H247,2)</f>
        <v>0</v>
      </c>
      <c r="S247" s="88"/>
      <c r="T247" s="201">
        <f>S247*H247</f>
        <v>0</v>
      </c>
      <c r="U247" s="201">
        <v>0</v>
      </c>
      <c r="V247" s="201">
        <f>U247*H247</f>
        <v>0</v>
      </c>
      <c r="W247" s="201">
        <v>0</v>
      </c>
      <c r="X247" s="202">
        <f>W247*H247</f>
        <v>0</v>
      </c>
      <c r="Y247" s="35"/>
      <c r="Z247" s="35"/>
      <c r="AA247" s="35"/>
      <c r="AB247" s="35"/>
      <c r="AC247" s="35"/>
      <c r="AD247" s="35"/>
      <c r="AE247" s="35"/>
      <c r="AR247" s="203" t="s">
        <v>133</v>
      </c>
      <c r="AT247" s="203" t="s">
        <v>128</v>
      </c>
      <c r="AU247" s="203" t="s">
        <v>87</v>
      </c>
      <c r="AY247" s="14" t="s">
        <v>134</v>
      </c>
      <c r="BE247" s="204">
        <f>IF(O247="základní",K247,0)</f>
        <v>0</v>
      </c>
      <c r="BF247" s="204">
        <f>IF(O247="snížená",K247,0)</f>
        <v>0</v>
      </c>
      <c r="BG247" s="204">
        <f>IF(O247="zákl. přenesená",K247,0)</f>
        <v>0</v>
      </c>
      <c r="BH247" s="204">
        <f>IF(O247="sníž. přenesená",K247,0)</f>
        <v>0</v>
      </c>
      <c r="BI247" s="204">
        <f>IF(O247="nulová",K247,0)</f>
        <v>0</v>
      </c>
      <c r="BJ247" s="14" t="s">
        <v>87</v>
      </c>
      <c r="BK247" s="204">
        <f>ROUND(P247*H247,2)</f>
        <v>0</v>
      </c>
      <c r="BL247" s="14" t="s">
        <v>135</v>
      </c>
      <c r="BM247" s="203" t="s">
        <v>1244</v>
      </c>
    </row>
    <row r="248" s="2" customFormat="1" ht="24.15" customHeight="1">
      <c r="A248" s="35"/>
      <c r="B248" s="36"/>
      <c r="C248" s="189" t="s">
        <v>1245</v>
      </c>
      <c r="D248" s="189" t="s">
        <v>128</v>
      </c>
      <c r="E248" s="190" t="s">
        <v>1246</v>
      </c>
      <c r="F248" s="191" t="s">
        <v>1247</v>
      </c>
      <c r="G248" s="192" t="s">
        <v>131</v>
      </c>
      <c r="H248" s="193">
        <v>2</v>
      </c>
      <c r="I248" s="194"/>
      <c r="J248" s="195"/>
      <c r="K248" s="196">
        <f>ROUND(P248*H248,2)</f>
        <v>0</v>
      </c>
      <c r="L248" s="191" t="s">
        <v>879</v>
      </c>
      <c r="M248" s="197"/>
      <c r="N248" s="198" t="s">
        <v>1</v>
      </c>
      <c r="O248" s="199" t="s">
        <v>42</v>
      </c>
      <c r="P248" s="200">
        <f>I248+J248</f>
        <v>0</v>
      </c>
      <c r="Q248" s="200">
        <f>ROUND(I248*H248,2)</f>
        <v>0</v>
      </c>
      <c r="R248" s="200">
        <f>ROUND(J248*H248,2)</f>
        <v>0</v>
      </c>
      <c r="S248" s="88"/>
      <c r="T248" s="201">
        <f>S248*H248</f>
        <v>0</v>
      </c>
      <c r="U248" s="201">
        <v>0</v>
      </c>
      <c r="V248" s="201">
        <f>U248*H248</f>
        <v>0</v>
      </c>
      <c r="W248" s="201">
        <v>0</v>
      </c>
      <c r="X248" s="202">
        <f>W248*H248</f>
        <v>0</v>
      </c>
      <c r="Y248" s="35"/>
      <c r="Z248" s="35"/>
      <c r="AA248" s="35"/>
      <c r="AB248" s="35"/>
      <c r="AC248" s="35"/>
      <c r="AD248" s="35"/>
      <c r="AE248" s="35"/>
      <c r="AR248" s="203" t="s">
        <v>133</v>
      </c>
      <c r="AT248" s="203" t="s">
        <v>128</v>
      </c>
      <c r="AU248" s="203" t="s">
        <v>87</v>
      </c>
      <c r="AY248" s="14" t="s">
        <v>134</v>
      </c>
      <c r="BE248" s="204">
        <f>IF(O248="základní",K248,0)</f>
        <v>0</v>
      </c>
      <c r="BF248" s="204">
        <f>IF(O248="snížená",K248,0)</f>
        <v>0</v>
      </c>
      <c r="BG248" s="204">
        <f>IF(O248="zákl. přenesená",K248,0)</f>
        <v>0</v>
      </c>
      <c r="BH248" s="204">
        <f>IF(O248="sníž. přenesená",K248,0)</f>
        <v>0</v>
      </c>
      <c r="BI248" s="204">
        <f>IF(O248="nulová",K248,0)</f>
        <v>0</v>
      </c>
      <c r="BJ248" s="14" t="s">
        <v>87</v>
      </c>
      <c r="BK248" s="204">
        <f>ROUND(P248*H248,2)</f>
        <v>0</v>
      </c>
      <c r="BL248" s="14" t="s">
        <v>135</v>
      </c>
      <c r="BM248" s="203" t="s">
        <v>1248</v>
      </c>
    </row>
    <row r="249" s="2" customFormat="1" ht="24.15" customHeight="1">
      <c r="A249" s="35"/>
      <c r="B249" s="36"/>
      <c r="C249" s="189" t="s">
        <v>1249</v>
      </c>
      <c r="D249" s="189" t="s">
        <v>128</v>
      </c>
      <c r="E249" s="190" t="s">
        <v>1250</v>
      </c>
      <c r="F249" s="191" t="s">
        <v>1251</v>
      </c>
      <c r="G249" s="192" t="s">
        <v>131</v>
      </c>
      <c r="H249" s="193">
        <v>2</v>
      </c>
      <c r="I249" s="194"/>
      <c r="J249" s="195"/>
      <c r="K249" s="196">
        <f>ROUND(P249*H249,2)</f>
        <v>0</v>
      </c>
      <c r="L249" s="191" t="s">
        <v>879</v>
      </c>
      <c r="M249" s="197"/>
      <c r="N249" s="198" t="s">
        <v>1</v>
      </c>
      <c r="O249" s="199" t="s">
        <v>42</v>
      </c>
      <c r="P249" s="200">
        <f>I249+J249</f>
        <v>0</v>
      </c>
      <c r="Q249" s="200">
        <f>ROUND(I249*H249,2)</f>
        <v>0</v>
      </c>
      <c r="R249" s="200">
        <f>ROUND(J249*H249,2)</f>
        <v>0</v>
      </c>
      <c r="S249" s="88"/>
      <c r="T249" s="201">
        <f>S249*H249</f>
        <v>0</v>
      </c>
      <c r="U249" s="201">
        <v>0</v>
      </c>
      <c r="V249" s="201">
        <f>U249*H249</f>
        <v>0</v>
      </c>
      <c r="W249" s="201">
        <v>0</v>
      </c>
      <c r="X249" s="202">
        <f>W249*H249</f>
        <v>0</v>
      </c>
      <c r="Y249" s="35"/>
      <c r="Z249" s="35"/>
      <c r="AA249" s="35"/>
      <c r="AB249" s="35"/>
      <c r="AC249" s="35"/>
      <c r="AD249" s="35"/>
      <c r="AE249" s="35"/>
      <c r="AR249" s="203" t="s">
        <v>133</v>
      </c>
      <c r="AT249" s="203" t="s">
        <v>128</v>
      </c>
      <c r="AU249" s="203" t="s">
        <v>87</v>
      </c>
      <c r="AY249" s="14" t="s">
        <v>134</v>
      </c>
      <c r="BE249" s="204">
        <f>IF(O249="základní",K249,0)</f>
        <v>0</v>
      </c>
      <c r="BF249" s="204">
        <f>IF(O249="snížená",K249,0)</f>
        <v>0</v>
      </c>
      <c r="BG249" s="204">
        <f>IF(O249="zákl. přenesená",K249,0)</f>
        <v>0</v>
      </c>
      <c r="BH249" s="204">
        <f>IF(O249="sníž. přenesená",K249,0)</f>
        <v>0</v>
      </c>
      <c r="BI249" s="204">
        <f>IF(O249="nulová",K249,0)</f>
        <v>0</v>
      </c>
      <c r="BJ249" s="14" t="s">
        <v>87</v>
      </c>
      <c r="BK249" s="204">
        <f>ROUND(P249*H249,2)</f>
        <v>0</v>
      </c>
      <c r="BL249" s="14" t="s">
        <v>135</v>
      </c>
      <c r="BM249" s="203" t="s">
        <v>1252</v>
      </c>
    </row>
    <row r="250" s="2" customFormat="1" ht="24.15" customHeight="1">
      <c r="A250" s="35"/>
      <c r="B250" s="36"/>
      <c r="C250" s="189" t="s">
        <v>1253</v>
      </c>
      <c r="D250" s="189" t="s">
        <v>128</v>
      </c>
      <c r="E250" s="190" t="s">
        <v>1254</v>
      </c>
      <c r="F250" s="191" t="s">
        <v>1255</v>
      </c>
      <c r="G250" s="192" t="s">
        <v>131</v>
      </c>
      <c r="H250" s="193">
        <v>2</v>
      </c>
      <c r="I250" s="194"/>
      <c r="J250" s="195"/>
      <c r="K250" s="196">
        <f>ROUND(P250*H250,2)</f>
        <v>0</v>
      </c>
      <c r="L250" s="191" t="s">
        <v>879</v>
      </c>
      <c r="M250" s="197"/>
      <c r="N250" s="198" t="s">
        <v>1</v>
      </c>
      <c r="O250" s="199" t="s">
        <v>42</v>
      </c>
      <c r="P250" s="200">
        <f>I250+J250</f>
        <v>0</v>
      </c>
      <c r="Q250" s="200">
        <f>ROUND(I250*H250,2)</f>
        <v>0</v>
      </c>
      <c r="R250" s="200">
        <f>ROUND(J250*H250,2)</f>
        <v>0</v>
      </c>
      <c r="S250" s="88"/>
      <c r="T250" s="201">
        <f>S250*H250</f>
        <v>0</v>
      </c>
      <c r="U250" s="201">
        <v>0</v>
      </c>
      <c r="V250" s="201">
        <f>U250*H250</f>
        <v>0</v>
      </c>
      <c r="W250" s="201">
        <v>0</v>
      </c>
      <c r="X250" s="202">
        <f>W250*H250</f>
        <v>0</v>
      </c>
      <c r="Y250" s="35"/>
      <c r="Z250" s="35"/>
      <c r="AA250" s="35"/>
      <c r="AB250" s="35"/>
      <c r="AC250" s="35"/>
      <c r="AD250" s="35"/>
      <c r="AE250" s="35"/>
      <c r="AR250" s="203" t="s">
        <v>133</v>
      </c>
      <c r="AT250" s="203" t="s">
        <v>128</v>
      </c>
      <c r="AU250" s="203" t="s">
        <v>87</v>
      </c>
      <c r="AY250" s="14" t="s">
        <v>134</v>
      </c>
      <c r="BE250" s="204">
        <f>IF(O250="základní",K250,0)</f>
        <v>0</v>
      </c>
      <c r="BF250" s="204">
        <f>IF(O250="snížená",K250,0)</f>
        <v>0</v>
      </c>
      <c r="BG250" s="204">
        <f>IF(O250="zákl. přenesená",K250,0)</f>
        <v>0</v>
      </c>
      <c r="BH250" s="204">
        <f>IF(O250="sníž. přenesená",K250,0)</f>
        <v>0</v>
      </c>
      <c r="BI250" s="204">
        <f>IF(O250="nulová",K250,0)</f>
        <v>0</v>
      </c>
      <c r="BJ250" s="14" t="s">
        <v>87</v>
      </c>
      <c r="BK250" s="204">
        <f>ROUND(P250*H250,2)</f>
        <v>0</v>
      </c>
      <c r="BL250" s="14" t="s">
        <v>135</v>
      </c>
      <c r="BM250" s="203" t="s">
        <v>1256</v>
      </c>
    </row>
    <row r="251" s="2" customFormat="1" ht="24.15" customHeight="1">
      <c r="A251" s="35"/>
      <c r="B251" s="36"/>
      <c r="C251" s="189" t="s">
        <v>1257</v>
      </c>
      <c r="D251" s="189" t="s">
        <v>128</v>
      </c>
      <c r="E251" s="190" t="s">
        <v>1258</v>
      </c>
      <c r="F251" s="191" t="s">
        <v>1259</v>
      </c>
      <c r="G251" s="192" t="s">
        <v>131</v>
      </c>
      <c r="H251" s="193">
        <v>2</v>
      </c>
      <c r="I251" s="194"/>
      <c r="J251" s="195"/>
      <c r="K251" s="196">
        <f>ROUND(P251*H251,2)</f>
        <v>0</v>
      </c>
      <c r="L251" s="191" t="s">
        <v>879</v>
      </c>
      <c r="M251" s="197"/>
      <c r="N251" s="198" t="s">
        <v>1</v>
      </c>
      <c r="O251" s="199" t="s">
        <v>42</v>
      </c>
      <c r="P251" s="200">
        <f>I251+J251</f>
        <v>0</v>
      </c>
      <c r="Q251" s="200">
        <f>ROUND(I251*H251,2)</f>
        <v>0</v>
      </c>
      <c r="R251" s="200">
        <f>ROUND(J251*H251,2)</f>
        <v>0</v>
      </c>
      <c r="S251" s="88"/>
      <c r="T251" s="201">
        <f>S251*H251</f>
        <v>0</v>
      </c>
      <c r="U251" s="201">
        <v>0</v>
      </c>
      <c r="V251" s="201">
        <f>U251*H251</f>
        <v>0</v>
      </c>
      <c r="W251" s="201">
        <v>0</v>
      </c>
      <c r="X251" s="202">
        <f>W251*H251</f>
        <v>0</v>
      </c>
      <c r="Y251" s="35"/>
      <c r="Z251" s="35"/>
      <c r="AA251" s="35"/>
      <c r="AB251" s="35"/>
      <c r="AC251" s="35"/>
      <c r="AD251" s="35"/>
      <c r="AE251" s="35"/>
      <c r="AR251" s="203" t="s">
        <v>133</v>
      </c>
      <c r="AT251" s="203" t="s">
        <v>128</v>
      </c>
      <c r="AU251" s="203" t="s">
        <v>87</v>
      </c>
      <c r="AY251" s="14" t="s">
        <v>134</v>
      </c>
      <c r="BE251" s="204">
        <f>IF(O251="základní",K251,0)</f>
        <v>0</v>
      </c>
      <c r="BF251" s="204">
        <f>IF(O251="snížená",K251,0)</f>
        <v>0</v>
      </c>
      <c r="BG251" s="204">
        <f>IF(O251="zákl. přenesená",K251,0)</f>
        <v>0</v>
      </c>
      <c r="BH251" s="204">
        <f>IF(O251="sníž. přenesená",K251,0)</f>
        <v>0</v>
      </c>
      <c r="BI251" s="204">
        <f>IF(O251="nulová",K251,0)</f>
        <v>0</v>
      </c>
      <c r="BJ251" s="14" t="s">
        <v>87</v>
      </c>
      <c r="BK251" s="204">
        <f>ROUND(P251*H251,2)</f>
        <v>0</v>
      </c>
      <c r="BL251" s="14" t="s">
        <v>135</v>
      </c>
      <c r="BM251" s="203" t="s">
        <v>1260</v>
      </c>
    </row>
    <row r="252" s="2" customFormat="1" ht="24.15" customHeight="1">
      <c r="A252" s="35"/>
      <c r="B252" s="36"/>
      <c r="C252" s="189" t="s">
        <v>1261</v>
      </c>
      <c r="D252" s="189" t="s">
        <v>128</v>
      </c>
      <c r="E252" s="190" t="s">
        <v>1262</v>
      </c>
      <c r="F252" s="191" t="s">
        <v>1263</v>
      </c>
      <c r="G252" s="192" t="s">
        <v>131</v>
      </c>
      <c r="H252" s="193">
        <v>5</v>
      </c>
      <c r="I252" s="194"/>
      <c r="J252" s="195"/>
      <c r="K252" s="196">
        <f>ROUND(P252*H252,2)</f>
        <v>0</v>
      </c>
      <c r="L252" s="191" t="s">
        <v>879</v>
      </c>
      <c r="M252" s="197"/>
      <c r="N252" s="198" t="s">
        <v>1</v>
      </c>
      <c r="O252" s="199" t="s">
        <v>42</v>
      </c>
      <c r="P252" s="200">
        <f>I252+J252</f>
        <v>0</v>
      </c>
      <c r="Q252" s="200">
        <f>ROUND(I252*H252,2)</f>
        <v>0</v>
      </c>
      <c r="R252" s="200">
        <f>ROUND(J252*H252,2)</f>
        <v>0</v>
      </c>
      <c r="S252" s="88"/>
      <c r="T252" s="201">
        <f>S252*H252</f>
        <v>0</v>
      </c>
      <c r="U252" s="201">
        <v>0</v>
      </c>
      <c r="V252" s="201">
        <f>U252*H252</f>
        <v>0</v>
      </c>
      <c r="W252" s="201">
        <v>0</v>
      </c>
      <c r="X252" s="202">
        <f>W252*H252</f>
        <v>0</v>
      </c>
      <c r="Y252" s="35"/>
      <c r="Z252" s="35"/>
      <c r="AA252" s="35"/>
      <c r="AB252" s="35"/>
      <c r="AC252" s="35"/>
      <c r="AD252" s="35"/>
      <c r="AE252" s="35"/>
      <c r="AR252" s="203" t="s">
        <v>133</v>
      </c>
      <c r="AT252" s="203" t="s">
        <v>128</v>
      </c>
      <c r="AU252" s="203" t="s">
        <v>87</v>
      </c>
      <c r="AY252" s="14" t="s">
        <v>134</v>
      </c>
      <c r="BE252" s="204">
        <f>IF(O252="základní",K252,0)</f>
        <v>0</v>
      </c>
      <c r="BF252" s="204">
        <f>IF(O252="snížená",K252,0)</f>
        <v>0</v>
      </c>
      <c r="BG252" s="204">
        <f>IF(O252="zákl. přenesená",K252,0)</f>
        <v>0</v>
      </c>
      <c r="BH252" s="204">
        <f>IF(O252="sníž. přenesená",K252,0)</f>
        <v>0</v>
      </c>
      <c r="BI252" s="204">
        <f>IF(O252="nulová",K252,0)</f>
        <v>0</v>
      </c>
      <c r="BJ252" s="14" t="s">
        <v>87</v>
      </c>
      <c r="BK252" s="204">
        <f>ROUND(P252*H252,2)</f>
        <v>0</v>
      </c>
      <c r="BL252" s="14" t="s">
        <v>135</v>
      </c>
      <c r="BM252" s="203" t="s">
        <v>1264</v>
      </c>
    </row>
    <row r="253" s="2" customFormat="1">
      <c r="A253" s="35"/>
      <c r="B253" s="36"/>
      <c r="C253" s="189" t="s">
        <v>1265</v>
      </c>
      <c r="D253" s="189" t="s">
        <v>128</v>
      </c>
      <c r="E253" s="190" t="s">
        <v>1266</v>
      </c>
      <c r="F253" s="191" t="s">
        <v>1267</v>
      </c>
      <c r="G253" s="192" t="s">
        <v>131</v>
      </c>
      <c r="H253" s="193">
        <v>2</v>
      </c>
      <c r="I253" s="194"/>
      <c r="J253" s="195"/>
      <c r="K253" s="196">
        <f>ROUND(P253*H253,2)</f>
        <v>0</v>
      </c>
      <c r="L253" s="191" t="s">
        <v>879</v>
      </c>
      <c r="M253" s="197"/>
      <c r="N253" s="198" t="s">
        <v>1</v>
      </c>
      <c r="O253" s="199" t="s">
        <v>42</v>
      </c>
      <c r="P253" s="200">
        <f>I253+J253</f>
        <v>0</v>
      </c>
      <c r="Q253" s="200">
        <f>ROUND(I253*H253,2)</f>
        <v>0</v>
      </c>
      <c r="R253" s="200">
        <f>ROUND(J253*H253,2)</f>
        <v>0</v>
      </c>
      <c r="S253" s="88"/>
      <c r="T253" s="201">
        <f>S253*H253</f>
        <v>0</v>
      </c>
      <c r="U253" s="201">
        <v>0</v>
      </c>
      <c r="V253" s="201">
        <f>U253*H253</f>
        <v>0</v>
      </c>
      <c r="W253" s="201">
        <v>0</v>
      </c>
      <c r="X253" s="202">
        <f>W253*H253</f>
        <v>0</v>
      </c>
      <c r="Y253" s="35"/>
      <c r="Z253" s="35"/>
      <c r="AA253" s="35"/>
      <c r="AB253" s="35"/>
      <c r="AC253" s="35"/>
      <c r="AD253" s="35"/>
      <c r="AE253" s="35"/>
      <c r="AR253" s="203" t="s">
        <v>133</v>
      </c>
      <c r="AT253" s="203" t="s">
        <v>128</v>
      </c>
      <c r="AU253" s="203" t="s">
        <v>87</v>
      </c>
      <c r="AY253" s="14" t="s">
        <v>134</v>
      </c>
      <c r="BE253" s="204">
        <f>IF(O253="základní",K253,0)</f>
        <v>0</v>
      </c>
      <c r="BF253" s="204">
        <f>IF(O253="snížená",K253,0)</f>
        <v>0</v>
      </c>
      <c r="BG253" s="204">
        <f>IF(O253="zákl. přenesená",K253,0)</f>
        <v>0</v>
      </c>
      <c r="BH253" s="204">
        <f>IF(O253="sníž. přenesená",K253,0)</f>
        <v>0</v>
      </c>
      <c r="BI253" s="204">
        <f>IF(O253="nulová",K253,0)</f>
        <v>0</v>
      </c>
      <c r="BJ253" s="14" t="s">
        <v>87</v>
      </c>
      <c r="BK253" s="204">
        <f>ROUND(P253*H253,2)</f>
        <v>0</v>
      </c>
      <c r="BL253" s="14" t="s">
        <v>135</v>
      </c>
      <c r="BM253" s="203" t="s">
        <v>1268</v>
      </c>
    </row>
    <row r="254" s="2" customFormat="1" ht="24.15" customHeight="1">
      <c r="A254" s="35"/>
      <c r="B254" s="36"/>
      <c r="C254" s="189" t="s">
        <v>1269</v>
      </c>
      <c r="D254" s="189" t="s">
        <v>128</v>
      </c>
      <c r="E254" s="190" t="s">
        <v>1270</v>
      </c>
      <c r="F254" s="191" t="s">
        <v>1271</v>
      </c>
      <c r="G254" s="192" t="s">
        <v>131</v>
      </c>
      <c r="H254" s="193">
        <v>2</v>
      </c>
      <c r="I254" s="194"/>
      <c r="J254" s="195"/>
      <c r="K254" s="196">
        <f>ROUND(P254*H254,2)</f>
        <v>0</v>
      </c>
      <c r="L254" s="191" t="s">
        <v>879</v>
      </c>
      <c r="M254" s="197"/>
      <c r="N254" s="198" t="s">
        <v>1</v>
      </c>
      <c r="O254" s="199" t="s">
        <v>42</v>
      </c>
      <c r="P254" s="200">
        <f>I254+J254</f>
        <v>0</v>
      </c>
      <c r="Q254" s="200">
        <f>ROUND(I254*H254,2)</f>
        <v>0</v>
      </c>
      <c r="R254" s="200">
        <f>ROUND(J254*H254,2)</f>
        <v>0</v>
      </c>
      <c r="S254" s="88"/>
      <c r="T254" s="201">
        <f>S254*H254</f>
        <v>0</v>
      </c>
      <c r="U254" s="201">
        <v>0</v>
      </c>
      <c r="V254" s="201">
        <f>U254*H254</f>
        <v>0</v>
      </c>
      <c r="W254" s="201">
        <v>0</v>
      </c>
      <c r="X254" s="202">
        <f>W254*H254</f>
        <v>0</v>
      </c>
      <c r="Y254" s="35"/>
      <c r="Z254" s="35"/>
      <c r="AA254" s="35"/>
      <c r="AB254" s="35"/>
      <c r="AC254" s="35"/>
      <c r="AD254" s="35"/>
      <c r="AE254" s="35"/>
      <c r="AR254" s="203" t="s">
        <v>133</v>
      </c>
      <c r="AT254" s="203" t="s">
        <v>128</v>
      </c>
      <c r="AU254" s="203" t="s">
        <v>87</v>
      </c>
      <c r="AY254" s="14" t="s">
        <v>134</v>
      </c>
      <c r="BE254" s="204">
        <f>IF(O254="základní",K254,0)</f>
        <v>0</v>
      </c>
      <c r="BF254" s="204">
        <f>IF(O254="snížená",K254,0)</f>
        <v>0</v>
      </c>
      <c r="BG254" s="204">
        <f>IF(O254="zákl. přenesená",K254,0)</f>
        <v>0</v>
      </c>
      <c r="BH254" s="204">
        <f>IF(O254="sníž. přenesená",K254,0)</f>
        <v>0</v>
      </c>
      <c r="BI254" s="204">
        <f>IF(O254="nulová",K254,0)</f>
        <v>0</v>
      </c>
      <c r="BJ254" s="14" t="s">
        <v>87</v>
      </c>
      <c r="BK254" s="204">
        <f>ROUND(P254*H254,2)</f>
        <v>0</v>
      </c>
      <c r="BL254" s="14" t="s">
        <v>135</v>
      </c>
      <c r="BM254" s="203" t="s">
        <v>1272</v>
      </c>
    </row>
    <row r="255" s="2" customFormat="1" ht="24.15" customHeight="1">
      <c r="A255" s="35"/>
      <c r="B255" s="36"/>
      <c r="C255" s="189" t="s">
        <v>1200</v>
      </c>
      <c r="D255" s="189" t="s">
        <v>128</v>
      </c>
      <c r="E255" s="190" t="s">
        <v>1273</v>
      </c>
      <c r="F255" s="191" t="s">
        <v>1274</v>
      </c>
      <c r="G255" s="192" t="s">
        <v>131</v>
      </c>
      <c r="H255" s="193">
        <v>2</v>
      </c>
      <c r="I255" s="194"/>
      <c r="J255" s="195"/>
      <c r="K255" s="196">
        <f>ROUND(P255*H255,2)</f>
        <v>0</v>
      </c>
      <c r="L255" s="191" t="s">
        <v>879</v>
      </c>
      <c r="M255" s="197"/>
      <c r="N255" s="198" t="s">
        <v>1</v>
      </c>
      <c r="O255" s="199" t="s">
        <v>42</v>
      </c>
      <c r="P255" s="200">
        <f>I255+J255</f>
        <v>0</v>
      </c>
      <c r="Q255" s="200">
        <f>ROUND(I255*H255,2)</f>
        <v>0</v>
      </c>
      <c r="R255" s="200">
        <f>ROUND(J255*H255,2)</f>
        <v>0</v>
      </c>
      <c r="S255" s="88"/>
      <c r="T255" s="201">
        <f>S255*H255</f>
        <v>0</v>
      </c>
      <c r="U255" s="201">
        <v>0</v>
      </c>
      <c r="V255" s="201">
        <f>U255*H255</f>
        <v>0</v>
      </c>
      <c r="W255" s="201">
        <v>0</v>
      </c>
      <c r="X255" s="202">
        <f>W255*H255</f>
        <v>0</v>
      </c>
      <c r="Y255" s="35"/>
      <c r="Z255" s="35"/>
      <c r="AA255" s="35"/>
      <c r="AB255" s="35"/>
      <c r="AC255" s="35"/>
      <c r="AD255" s="35"/>
      <c r="AE255" s="35"/>
      <c r="AR255" s="203" t="s">
        <v>133</v>
      </c>
      <c r="AT255" s="203" t="s">
        <v>128</v>
      </c>
      <c r="AU255" s="203" t="s">
        <v>87</v>
      </c>
      <c r="AY255" s="14" t="s">
        <v>134</v>
      </c>
      <c r="BE255" s="204">
        <f>IF(O255="základní",K255,0)</f>
        <v>0</v>
      </c>
      <c r="BF255" s="204">
        <f>IF(O255="snížená",K255,0)</f>
        <v>0</v>
      </c>
      <c r="BG255" s="204">
        <f>IF(O255="zákl. přenesená",K255,0)</f>
        <v>0</v>
      </c>
      <c r="BH255" s="204">
        <f>IF(O255="sníž. přenesená",K255,0)</f>
        <v>0</v>
      </c>
      <c r="BI255" s="204">
        <f>IF(O255="nulová",K255,0)</f>
        <v>0</v>
      </c>
      <c r="BJ255" s="14" t="s">
        <v>87</v>
      </c>
      <c r="BK255" s="204">
        <f>ROUND(P255*H255,2)</f>
        <v>0</v>
      </c>
      <c r="BL255" s="14" t="s">
        <v>135</v>
      </c>
      <c r="BM255" s="203" t="s">
        <v>1275</v>
      </c>
    </row>
    <row r="256" s="2" customFormat="1" ht="24.15" customHeight="1">
      <c r="A256" s="35"/>
      <c r="B256" s="36"/>
      <c r="C256" s="189" t="s">
        <v>1276</v>
      </c>
      <c r="D256" s="189" t="s">
        <v>128</v>
      </c>
      <c r="E256" s="190" t="s">
        <v>1277</v>
      </c>
      <c r="F256" s="191" t="s">
        <v>1278</v>
      </c>
      <c r="G256" s="192" t="s">
        <v>131</v>
      </c>
      <c r="H256" s="193">
        <v>2</v>
      </c>
      <c r="I256" s="194"/>
      <c r="J256" s="195"/>
      <c r="K256" s="196">
        <f>ROUND(P256*H256,2)</f>
        <v>0</v>
      </c>
      <c r="L256" s="191" t="s">
        <v>879</v>
      </c>
      <c r="M256" s="197"/>
      <c r="N256" s="198" t="s">
        <v>1</v>
      </c>
      <c r="O256" s="199" t="s">
        <v>42</v>
      </c>
      <c r="P256" s="200">
        <f>I256+J256</f>
        <v>0</v>
      </c>
      <c r="Q256" s="200">
        <f>ROUND(I256*H256,2)</f>
        <v>0</v>
      </c>
      <c r="R256" s="200">
        <f>ROUND(J256*H256,2)</f>
        <v>0</v>
      </c>
      <c r="S256" s="88"/>
      <c r="T256" s="201">
        <f>S256*H256</f>
        <v>0</v>
      </c>
      <c r="U256" s="201">
        <v>0</v>
      </c>
      <c r="V256" s="201">
        <f>U256*H256</f>
        <v>0</v>
      </c>
      <c r="W256" s="201">
        <v>0</v>
      </c>
      <c r="X256" s="202">
        <f>W256*H256</f>
        <v>0</v>
      </c>
      <c r="Y256" s="35"/>
      <c r="Z256" s="35"/>
      <c r="AA256" s="35"/>
      <c r="AB256" s="35"/>
      <c r="AC256" s="35"/>
      <c r="AD256" s="35"/>
      <c r="AE256" s="35"/>
      <c r="AR256" s="203" t="s">
        <v>133</v>
      </c>
      <c r="AT256" s="203" t="s">
        <v>128</v>
      </c>
      <c r="AU256" s="203" t="s">
        <v>87</v>
      </c>
      <c r="AY256" s="14" t="s">
        <v>134</v>
      </c>
      <c r="BE256" s="204">
        <f>IF(O256="základní",K256,0)</f>
        <v>0</v>
      </c>
      <c r="BF256" s="204">
        <f>IF(O256="snížená",K256,0)</f>
        <v>0</v>
      </c>
      <c r="BG256" s="204">
        <f>IF(O256="zákl. přenesená",K256,0)</f>
        <v>0</v>
      </c>
      <c r="BH256" s="204">
        <f>IF(O256="sníž. přenesená",K256,0)</f>
        <v>0</v>
      </c>
      <c r="BI256" s="204">
        <f>IF(O256="nulová",K256,0)</f>
        <v>0</v>
      </c>
      <c r="BJ256" s="14" t="s">
        <v>87</v>
      </c>
      <c r="BK256" s="204">
        <f>ROUND(P256*H256,2)</f>
        <v>0</v>
      </c>
      <c r="BL256" s="14" t="s">
        <v>135</v>
      </c>
      <c r="BM256" s="203" t="s">
        <v>1279</v>
      </c>
    </row>
    <row r="257" s="2" customFormat="1" ht="33" customHeight="1">
      <c r="A257" s="35"/>
      <c r="B257" s="36"/>
      <c r="C257" s="189" t="s">
        <v>1280</v>
      </c>
      <c r="D257" s="189" t="s">
        <v>128</v>
      </c>
      <c r="E257" s="190" t="s">
        <v>1281</v>
      </c>
      <c r="F257" s="191" t="s">
        <v>1282</v>
      </c>
      <c r="G257" s="192" t="s">
        <v>131</v>
      </c>
      <c r="H257" s="193">
        <v>100</v>
      </c>
      <c r="I257" s="194"/>
      <c r="J257" s="195"/>
      <c r="K257" s="196">
        <f>ROUND(P257*H257,2)</f>
        <v>0</v>
      </c>
      <c r="L257" s="191" t="s">
        <v>879</v>
      </c>
      <c r="M257" s="197"/>
      <c r="N257" s="198" t="s">
        <v>1</v>
      </c>
      <c r="O257" s="199" t="s">
        <v>42</v>
      </c>
      <c r="P257" s="200">
        <f>I257+J257</f>
        <v>0</v>
      </c>
      <c r="Q257" s="200">
        <f>ROUND(I257*H257,2)</f>
        <v>0</v>
      </c>
      <c r="R257" s="200">
        <f>ROUND(J257*H257,2)</f>
        <v>0</v>
      </c>
      <c r="S257" s="88"/>
      <c r="T257" s="201">
        <f>S257*H257</f>
        <v>0</v>
      </c>
      <c r="U257" s="201">
        <v>0</v>
      </c>
      <c r="V257" s="201">
        <f>U257*H257</f>
        <v>0</v>
      </c>
      <c r="W257" s="201">
        <v>0</v>
      </c>
      <c r="X257" s="202">
        <f>W257*H257</f>
        <v>0</v>
      </c>
      <c r="Y257" s="35"/>
      <c r="Z257" s="35"/>
      <c r="AA257" s="35"/>
      <c r="AB257" s="35"/>
      <c r="AC257" s="35"/>
      <c r="AD257" s="35"/>
      <c r="AE257" s="35"/>
      <c r="AR257" s="203" t="s">
        <v>133</v>
      </c>
      <c r="AT257" s="203" t="s">
        <v>128</v>
      </c>
      <c r="AU257" s="203" t="s">
        <v>87</v>
      </c>
      <c r="AY257" s="14" t="s">
        <v>134</v>
      </c>
      <c r="BE257" s="204">
        <f>IF(O257="základní",K257,0)</f>
        <v>0</v>
      </c>
      <c r="BF257" s="204">
        <f>IF(O257="snížená",K257,0)</f>
        <v>0</v>
      </c>
      <c r="BG257" s="204">
        <f>IF(O257="zákl. přenesená",K257,0)</f>
        <v>0</v>
      </c>
      <c r="BH257" s="204">
        <f>IF(O257="sníž. přenesená",K257,0)</f>
        <v>0</v>
      </c>
      <c r="BI257" s="204">
        <f>IF(O257="nulová",K257,0)</f>
        <v>0</v>
      </c>
      <c r="BJ257" s="14" t="s">
        <v>87</v>
      </c>
      <c r="BK257" s="204">
        <f>ROUND(P257*H257,2)</f>
        <v>0</v>
      </c>
      <c r="BL257" s="14" t="s">
        <v>135</v>
      </c>
      <c r="BM257" s="203" t="s">
        <v>1283</v>
      </c>
    </row>
    <row r="258" s="2" customFormat="1" ht="49.05" customHeight="1">
      <c r="A258" s="35"/>
      <c r="B258" s="36"/>
      <c r="C258" s="189" t="s">
        <v>1284</v>
      </c>
      <c r="D258" s="189" t="s">
        <v>128</v>
      </c>
      <c r="E258" s="190" t="s">
        <v>1285</v>
      </c>
      <c r="F258" s="191" t="s">
        <v>1286</v>
      </c>
      <c r="G258" s="192" t="s">
        <v>131</v>
      </c>
      <c r="H258" s="193">
        <v>3</v>
      </c>
      <c r="I258" s="194"/>
      <c r="J258" s="195"/>
      <c r="K258" s="196">
        <f>ROUND(P258*H258,2)</f>
        <v>0</v>
      </c>
      <c r="L258" s="191" t="s">
        <v>892</v>
      </c>
      <c r="M258" s="197"/>
      <c r="N258" s="198" t="s">
        <v>1</v>
      </c>
      <c r="O258" s="199" t="s">
        <v>42</v>
      </c>
      <c r="P258" s="200">
        <f>I258+J258</f>
        <v>0</v>
      </c>
      <c r="Q258" s="200">
        <f>ROUND(I258*H258,2)</f>
        <v>0</v>
      </c>
      <c r="R258" s="200">
        <f>ROUND(J258*H258,2)</f>
        <v>0</v>
      </c>
      <c r="S258" s="88"/>
      <c r="T258" s="201">
        <f>S258*H258</f>
        <v>0</v>
      </c>
      <c r="U258" s="201">
        <v>0</v>
      </c>
      <c r="V258" s="201">
        <f>U258*H258</f>
        <v>0</v>
      </c>
      <c r="W258" s="201">
        <v>0</v>
      </c>
      <c r="X258" s="202">
        <f>W258*H258</f>
        <v>0</v>
      </c>
      <c r="Y258" s="35"/>
      <c r="Z258" s="35"/>
      <c r="AA258" s="35"/>
      <c r="AB258" s="35"/>
      <c r="AC258" s="35"/>
      <c r="AD258" s="35"/>
      <c r="AE258" s="35"/>
      <c r="AR258" s="203" t="s">
        <v>133</v>
      </c>
      <c r="AT258" s="203" t="s">
        <v>128</v>
      </c>
      <c r="AU258" s="203" t="s">
        <v>87</v>
      </c>
      <c r="AY258" s="14" t="s">
        <v>134</v>
      </c>
      <c r="BE258" s="204">
        <f>IF(O258="základní",K258,0)</f>
        <v>0</v>
      </c>
      <c r="BF258" s="204">
        <f>IF(O258="snížená",K258,0)</f>
        <v>0</v>
      </c>
      <c r="BG258" s="204">
        <f>IF(O258="zákl. přenesená",K258,0)</f>
        <v>0</v>
      </c>
      <c r="BH258" s="204">
        <f>IF(O258="sníž. přenesená",K258,0)</f>
        <v>0</v>
      </c>
      <c r="BI258" s="204">
        <f>IF(O258="nulová",K258,0)</f>
        <v>0</v>
      </c>
      <c r="BJ258" s="14" t="s">
        <v>87</v>
      </c>
      <c r="BK258" s="204">
        <f>ROUND(P258*H258,2)</f>
        <v>0</v>
      </c>
      <c r="BL258" s="14" t="s">
        <v>135</v>
      </c>
      <c r="BM258" s="203" t="s">
        <v>1287</v>
      </c>
    </row>
    <row r="259" s="2" customFormat="1" ht="24.15" customHeight="1">
      <c r="A259" s="35"/>
      <c r="B259" s="36"/>
      <c r="C259" s="189" t="s">
        <v>1288</v>
      </c>
      <c r="D259" s="189" t="s">
        <v>128</v>
      </c>
      <c r="E259" s="190" t="s">
        <v>1289</v>
      </c>
      <c r="F259" s="191" t="s">
        <v>1290</v>
      </c>
      <c r="G259" s="192" t="s">
        <v>131</v>
      </c>
      <c r="H259" s="193">
        <v>2</v>
      </c>
      <c r="I259" s="194"/>
      <c r="J259" s="195"/>
      <c r="K259" s="196">
        <f>ROUND(P259*H259,2)</f>
        <v>0</v>
      </c>
      <c r="L259" s="191" t="s">
        <v>879</v>
      </c>
      <c r="M259" s="197"/>
      <c r="N259" s="198" t="s">
        <v>1</v>
      </c>
      <c r="O259" s="199" t="s">
        <v>42</v>
      </c>
      <c r="P259" s="200">
        <f>I259+J259</f>
        <v>0</v>
      </c>
      <c r="Q259" s="200">
        <f>ROUND(I259*H259,2)</f>
        <v>0</v>
      </c>
      <c r="R259" s="200">
        <f>ROUND(J259*H259,2)</f>
        <v>0</v>
      </c>
      <c r="S259" s="88"/>
      <c r="T259" s="201">
        <f>S259*H259</f>
        <v>0</v>
      </c>
      <c r="U259" s="201">
        <v>0</v>
      </c>
      <c r="V259" s="201">
        <f>U259*H259</f>
        <v>0</v>
      </c>
      <c r="W259" s="201">
        <v>0</v>
      </c>
      <c r="X259" s="202">
        <f>W259*H259</f>
        <v>0</v>
      </c>
      <c r="Y259" s="35"/>
      <c r="Z259" s="35"/>
      <c r="AA259" s="35"/>
      <c r="AB259" s="35"/>
      <c r="AC259" s="35"/>
      <c r="AD259" s="35"/>
      <c r="AE259" s="35"/>
      <c r="AR259" s="203" t="s">
        <v>133</v>
      </c>
      <c r="AT259" s="203" t="s">
        <v>128</v>
      </c>
      <c r="AU259" s="203" t="s">
        <v>87</v>
      </c>
      <c r="AY259" s="14" t="s">
        <v>134</v>
      </c>
      <c r="BE259" s="204">
        <f>IF(O259="základní",K259,0)</f>
        <v>0</v>
      </c>
      <c r="BF259" s="204">
        <f>IF(O259="snížená",K259,0)</f>
        <v>0</v>
      </c>
      <c r="BG259" s="204">
        <f>IF(O259="zákl. přenesená",K259,0)</f>
        <v>0</v>
      </c>
      <c r="BH259" s="204">
        <f>IF(O259="sníž. přenesená",K259,0)</f>
        <v>0</v>
      </c>
      <c r="BI259" s="204">
        <f>IF(O259="nulová",K259,0)</f>
        <v>0</v>
      </c>
      <c r="BJ259" s="14" t="s">
        <v>87</v>
      </c>
      <c r="BK259" s="204">
        <f>ROUND(P259*H259,2)</f>
        <v>0</v>
      </c>
      <c r="BL259" s="14" t="s">
        <v>135</v>
      </c>
      <c r="BM259" s="203" t="s">
        <v>1291</v>
      </c>
    </row>
    <row r="260" s="2" customFormat="1" ht="24.15" customHeight="1">
      <c r="A260" s="35"/>
      <c r="B260" s="36"/>
      <c r="C260" s="189" t="s">
        <v>1292</v>
      </c>
      <c r="D260" s="189" t="s">
        <v>128</v>
      </c>
      <c r="E260" s="190" t="s">
        <v>1293</v>
      </c>
      <c r="F260" s="191" t="s">
        <v>1294</v>
      </c>
      <c r="G260" s="192" t="s">
        <v>131</v>
      </c>
      <c r="H260" s="193">
        <v>2</v>
      </c>
      <c r="I260" s="194"/>
      <c r="J260" s="195"/>
      <c r="K260" s="196">
        <f>ROUND(P260*H260,2)</f>
        <v>0</v>
      </c>
      <c r="L260" s="191" t="s">
        <v>879</v>
      </c>
      <c r="M260" s="197"/>
      <c r="N260" s="198" t="s">
        <v>1</v>
      </c>
      <c r="O260" s="199" t="s">
        <v>42</v>
      </c>
      <c r="P260" s="200">
        <f>I260+J260</f>
        <v>0</v>
      </c>
      <c r="Q260" s="200">
        <f>ROUND(I260*H260,2)</f>
        <v>0</v>
      </c>
      <c r="R260" s="200">
        <f>ROUND(J260*H260,2)</f>
        <v>0</v>
      </c>
      <c r="S260" s="88"/>
      <c r="T260" s="201">
        <f>S260*H260</f>
        <v>0</v>
      </c>
      <c r="U260" s="201">
        <v>0</v>
      </c>
      <c r="V260" s="201">
        <f>U260*H260</f>
        <v>0</v>
      </c>
      <c r="W260" s="201">
        <v>0</v>
      </c>
      <c r="X260" s="202">
        <f>W260*H260</f>
        <v>0</v>
      </c>
      <c r="Y260" s="35"/>
      <c r="Z260" s="35"/>
      <c r="AA260" s="35"/>
      <c r="AB260" s="35"/>
      <c r="AC260" s="35"/>
      <c r="AD260" s="35"/>
      <c r="AE260" s="35"/>
      <c r="AR260" s="203" t="s">
        <v>133</v>
      </c>
      <c r="AT260" s="203" t="s">
        <v>128</v>
      </c>
      <c r="AU260" s="203" t="s">
        <v>87</v>
      </c>
      <c r="AY260" s="14" t="s">
        <v>134</v>
      </c>
      <c r="BE260" s="204">
        <f>IF(O260="základní",K260,0)</f>
        <v>0</v>
      </c>
      <c r="BF260" s="204">
        <f>IF(O260="snížená",K260,0)</f>
        <v>0</v>
      </c>
      <c r="BG260" s="204">
        <f>IF(O260="zákl. přenesená",K260,0)</f>
        <v>0</v>
      </c>
      <c r="BH260" s="204">
        <f>IF(O260="sníž. přenesená",K260,0)</f>
        <v>0</v>
      </c>
      <c r="BI260" s="204">
        <f>IF(O260="nulová",K260,0)</f>
        <v>0</v>
      </c>
      <c r="BJ260" s="14" t="s">
        <v>87</v>
      </c>
      <c r="BK260" s="204">
        <f>ROUND(P260*H260,2)</f>
        <v>0</v>
      </c>
      <c r="BL260" s="14" t="s">
        <v>135</v>
      </c>
      <c r="BM260" s="203" t="s">
        <v>1295</v>
      </c>
    </row>
    <row r="261" s="2" customFormat="1" ht="33" customHeight="1">
      <c r="A261" s="35"/>
      <c r="B261" s="36"/>
      <c r="C261" s="189" t="s">
        <v>1204</v>
      </c>
      <c r="D261" s="189" t="s">
        <v>128</v>
      </c>
      <c r="E261" s="190" t="s">
        <v>1296</v>
      </c>
      <c r="F261" s="191" t="s">
        <v>1297</v>
      </c>
      <c r="G261" s="192" t="s">
        <v>131</v>
      </c>
      <c r="H261" s="193">
        <v>1</v>
      </c>
      <c r="I261" s="194"/>
      <c r="J261" s="195"/>
      <c r="K261" s="196">
        <f>ROUND(P261*H261,2)</f>
        <v>0</v>
      </c>
      <c r="L261" s="191" t="s">
        <v>879</v>
      </c>
      <c r="M261" s="197"/>
      <c r="N261" s="198" t="s">
        <v>1</v>
      </c>
      <c r="O261" s="199" t="s">
        <v>42</v>
      </c>
      <c r="P261" s="200">
        <f>I261+J261</f>
        <v>0</v>
      </c>
      <c r="Q261" s="200">
        <f>ROUND(I261*H261,2)</f>
        <v>0</v>
      </c>
      <c r="R261" s="200">
        <f>ROUND(J261*H261,2)</f>
        <v>0</v>
      </c>
      <c r="S261" s="88"/>
      <c r="T261" s="201">
        <f>S261*H261</f>
        <v>0</v>
      </c>
      <c r="U261" s="201">
        <v>0</v>
      </c>
      <c r="V261" s="201">
        <f>U261*H261</f>
        <v>0</v>
      </c>
      <c r="W261" s="201">
        <v>0</v>
      </c>
      <c r="X261" s="202">
        <f>W261*H261</f>
        <v>0</v>
      </c>
      <c r="Y261" s="35"/>
      <c r="Z261" s="35"/>
      <c r="AA261" s="35"/>
      <c r="AB261" s="35"/>
      <c r="AC261" s="35"/>
      <c r="AD261" s="35"/>
      <c r="AE261" s="35"/>
      <c r="AR261" s="203" t="s">
        <v>133</v>
      </c>
      <c r="AT261" s="203" t="s">
        <v>128</v>
      </c>
      <c r="AU261" s="203" t="s">
        <v>87</v>
      </c>
      <c r="AY261" s="14" t="s">
        <v>134</v>
      </c>
      <c r="BE261" s="204">
        <f>IF(O261="základní",K261,0)</f>
        <v>0</v>
      </c>
      <c r="BF261" s="204">
        <f>IF(O261="snížená",K261,0)</f>
        <v>0</v>
      </c>
      <c r="BG261" s="204">
        <f>IF(O261="zákl. přenesená",K261,0)</f>
        <v>0</v>
      </c>
      <c r="BH261" s="204">
        <f>IF(O261="sníž. přenesená",K261,0)</f>
        <v>0</v>
      </c>
      <c r="BI261" s="204">
        <f>IF(O261="nulová",K261,0)</f>
        <v>0</v>
      </c>
      <c r="BJ261" s="14" t="s">
        <v>87</v>
      </c>
      <c r="BK261" s="204">
        <f>ROUND(P261*H261,2)</f>
        <v>0</v>
      </c>
      <c r="BL261" s="14" t="s">
        <v>135</v>
      </c>
      <c r="BM261" s="203" t="s">
        <v>1298</v>
      </c>
    </row>
    <row r="262" s="2" customFormat="1" ht="33" customHeight="1">
      <c r="A262" s="35"/>
      <c r="B262" s="36"/>
      <c r="C262" s="189" t="s">
        <v>1299</v>
      </c>
      <c r="D262" s="189" t="s">
        <v>128</v>
      </c>
      <c r="E262" s="190" t="s">
        <v>1300</v>
      </c>
      <c r="F262" s="191" t="s">
        <v>1301</v>
      </c>
      <c r="G262" s="192" t="s">
        <v>131</v>
      </c>
      <c r="H262" s="193">
        <v>5</v>
      </c>
      <c r="I262" s="194"/>
      <c r="J262" s="195"/>
      <c r="K262" s="196">
        <f>ROUND(P262*H262,2)</f>
        <v>0</v>
      </c>
      <c r="L262" s="191" t="s">
        <v>879</v>
      </c>
      <c r="M262" s="197"/>
      <c r="N262" s="198" t="s">
        <v>1</v>
      </c>
      <c r="O262" s="199" t="s">
        <v>42</v>
      </c>
      <c r="P262" s="200">
        <f>I262+J262</f>
        <v>0</v>
      </c>
      <c r="Q262" s="200">
        <f>ROUND(I262*H262,2)</f>
        <v>0</v>
      </c>
      <c r="R262" s="200">
        <f>ROUND(J262*H262,2)</f>
        <v>0</v>
      </c>
      <c r="S262" s="88"/>
      <c r="T262" s="201">
        <f>S262*H262</f>
        <v>0</v>
      </c>
      <c r="U262" s="201">
        <v>0</v>
      </c>
      <c r="V262" s="201">
        <f>U262*H262</f>
        <v>0</v>
      </c>
      <c r="W262" s="201">
        <v>0</v>
      </c>
      <c r="X262" s="202">
        <f>W262*H262</f>
        <v>0</v>
      </c>
      <c r="Y262" s="35"/>
      <c r="Z262" s="35"/>
      <c r="AA262" s="35"/>
      <c r="AB262" s="35"/>
      <c r="AC262" s="35"/>
      <c r="AD262" s="35"/>
      <c r="AE262" s="35"/>
      <c r="AR262" s="203" t="s">
        <v>133</v>
      </c>
      <c r="AT262" s="203" t="s">
        <v>128</v>
      </c>
      <c r="AU262" s="203" t="s">
        <v>87</v>
      </c>
      <c r="AY262" s="14" t="s">
        <v>134</v>
      </c>
      <c r="BE262" s="204">
        <f>IF(O262="základní",K262,0)</f>
        <v>0</v>
      </c>
      <c r="BF262" s="204">
        <f>IF(O262="snížená",K262,0)</f>
        <v>0</v>
      </c>
      <c r="BG262" s="204">
        <f>IF(O262="zákl. přenesená",K262,0)</f>
        <v>0</v>
      </c>
      <c r="BH262" s="204">
        <f>IF(O262="sníž. přenesená",K262,0)</f>
        <v>0</v>
      </c>
      <c r="BI262" s="204">
        <f>IF(O262="nulová",K262,0)</f>
        <v>0</v>
      </c>
      <c r="BJ262" s="14" t="s">
        <v>87</v>
      </c>
      <c r="BK262" s="204">
        <f>ROUND(P262*H262,2)</f>
        <v>0</v>
      </c>
      <c r="BL262" s="14" t="s">
        <v>135</v>
      </c>
      <c r="BM262" s="203" t="s">
        <v>1302</v>
      </c>
    </row>
    <row r="263" s="2" customFormat="1" ht="24.15" customHeight="1">
      <c r="A263" s="35"/>
      <c r="B263" s="36"/>
      <c r="C263" s="189" t="s">
        <v>1303</v>
      </c>
      <c r="D263" s="189" t="s">
        <v>128</v>
      </c>
      <c r="E263" s="190" t="s">
        <v>1304</v>
      </c>
      <c r="F263" s="191" t="s">
        <v>1305</v>
      </c>
      <c r="G263" s="192" t="s">
        <v>131</v>
      </c>
      <c r="H263" s="193">
        <v>1</v>
      </c>
      <c r="I263" s="194"/>
      <c r="J263" s="195"/>
      <c r="K263" s="196">
        <f>ROUND(P263*H263,2)</f>
        <v>0</v>
      </c>
      <c r="L263" s="191" t="s">
        <v>879</v>
      </c>
      <c r="M263" s="197"/>
      <c r="N263" s="198" t="s">
        <v>1</v>
      </c>
      <c r="O263" s="199" t="s">
        <v>42</v>
      </c>
      <c r="P263" s="200">
        <f>I263+J263</f>
        <v>0</v>
      </c>
      <c r="Q263" s="200">
        <f>ROUND(I263*H263,2)</f>
        <v>0</v>
      </c>
      <c r="R263" s="200">
        <f>ROUND(J263*H263,2)</f>
        <v>0</v>
      </c>
      <c r="S263" s="88"/>
      <c r="T263" s="201">
        <f>S263*H263</f>
        <v>0</v>
      </c>
      <c r="U263" s="201">
        <v>0</v>
      </c>
      <c r="V263" s="201">
        <f>U263*H263</f>
        <v>0</v>
      </c>
      <c r="W263" s="201">
        <v>0</v>
      </c>
      <c r="X263" s="202">
        <f>W263*H263</f>
        <v>0</v>
      </c>
      <c r="Y263" s="35"/>
      <c r="Z263" s="35"/>
      <c r="AA263" s="35"/>
      <c r="AB263" s="35"/>
      <c r="AC263" s="35"/>
      <c r="AD263" s="35"/>
      <c r="AE263" s="35"/>
      <c r="AR263" s="203" t="s">
        <v>133</v>
      </c>
      <c r="AT263" s="203" t="s">
        <v>128</v>
      </c>
      <c r="AU263" s="203" t="s">
        <v>87</v>
      </c>
      <c r="AY263" s="14" t="s">
        <v>134</v>
      </c>
      <c r="BE263" s="204">
        <f>IF(O263="základní",K263,0)</f>
        <v>0</v>
      </c>
      <c r="BF263" s="204">
        <f>IF(O263="snížená",K263,0)</f>
        <v>0</v>
      </c>
      <c r="BG263" s="204">
        <f>IF(O263="zákl. přenesená",K263,0)</f>
        <v>0</v>
      </c>
      <c r="BH263" s="204">
        <f>IF(O263="sníž. přenesená",K263,0)</f>
        <v>0</v>
      </c>
      <c r="BI263" s="204">
        <f>IF(O263="nulová",K263,0)</f>
        <v>0</v>
      </c>
      <c r="BJ263" s="14" t="s">
        <v>87</v>
      </c>
      <c r="BK263" s="204">
        <f>ROUND(P263*H263,2)</f>
        <v>0</v>
      </c>
      <c r="BL263" s="14" t="s">
        <v>135</v>
      </c>
      <c r="BM263" s="203" t="s">
        <v>1306</v>
      </c>
    </row>
    <row r="264" s="2" customFormat="1" ht="49.05" customHeight="1">
      <c r="A264" s="35"/>
      <c r="B264" s="36"/>
      <c r="C264" s="189" t="s">
        <v>1307</v>
      </c>
      <c r="D264" s="189" t="s">
        <v>128</v>
      </c>
      <c r="E264" s="190" t="s">
        <v>1308</v>
      </c>
      <c r="F264" s="191" t="s">
        <v>1309</v>
      </c>
      <c r="G264" s="192" t="s">
        <v>131</v>
      </c>
      <c r="H264" s="193">
        <v>2</v>
      </c>
      <c r="I264" s="194"/>
      <c r="J264" s="195"/>
      <c r="K264" s="196">
        <f>ROUND(P264*H264,2)</f>
        <v>0</v>
      </c>
      <c r="L264" s="191" t="s">
        <v>892</v>
      </c>
      <c r="M264" s="197"/>
      <c r="N264" s="198" t="s">
        <v>1</v>
      </c>
      <c r="O264" s="199" t="s">
        <v>42</v>
      </c>
      <c r="P264" s="200">
        <f>I264+J264</f>
        <v>0</v>
      </c>
      <c r="Q264" s="200">
        <f>ROUND(I264*H264,2)</f>
        <v>0</v>
      </c>
      <c r="R264" s="200">
        <f>ROUND(J264*H264,2)</f>
        <v>0</v>
      </c>
      <c r="S264" s="88"/>
      <c r="T264" s="201">
        <f>S264*H264</f>
        <v>0</v>
      </c>
      <c r="U264" s="201">
        <v>0</v>
      </c>
      <c r="V264" s="201">
        <f>U264*H264</f>
        <v>0</v>
      </c>
      <c r="W264" s="201">
        <v>0</v>
      </c>
      <c r="X264" s="202">
        <f>W264*H264</f>
        <v>0</v>
      </c>
      <c r="Y264" s="35"/>
      <c r="Z264" s="35"/>
      <c r="AA264" s="35"/>
      <c r="AB264" s="35"/>
      <c r="AC264" s="35"/>
      <c r="AD264" s="35"/>
      <c r="AE264" s="35"/>
      <c r="AR264" s="203" t="s">
        <v>133</v>
      </c>
      <c r="AT264" s="203" t="s">
        <v>128</v>
      </c>
      <c r="AU264" s="203" t="s">
        <v>87</v>
      </c>
      <c r="AY264" s="14" t="s">
        <v>134</v>
      </c>
      <c r="BE264" s="204">
        <f>IF(O264="základní",K264,0)</f>
        <v>0</v>
      </c>
      <c r="BF264" s="204">
        <f>IF(O264="snížená",K264,0)</f>
        <v>0</v>
      </c>
      <c r="BG264" s="204">
        <f>IF(O264="zákl. přenesená",K264,0)</f>
        <v>0</v>
      </c>
      <c r="BH264" s="204">
        <f>IF(O264="sníž. přenesená",K264,0)</f>
        <v>0</v>
      </c>
      <c r="BI264" s="204">
        <f>IF(O264="nulová",K264,0)</f>
        <v>0</v>
      </c>
      <c r="BJ264" s="14" t="s">
        <v>87</v>
      </c>
      <c r="BK264" s="204">
        <f>ROUND(P264*H264,2)</f>
        <v>0</v>
      </c>
      <c r="BL264" s="14" t="s">
        <v>135</v>
      </c>
      <c r="BM264" s="203" t="s">
        <v>1310</v>
      </c>
    </row>
    <row r="265" s="2" customFormat="1" ht="33" customHeight="1">
      <c r="A265" s="35"/>
      <c r="B265" s="36"/>
      <c r="C265" s="189" t="s">
        <v>1208</v>
      </c>
      <c r="D265" s="189" t="s">
        <v>128</v>
      </c>
      <c r="E265" s="190" t="s">
        <v>1311</v>
      </c>
      <c r="F265" s="191" t="s">
        <v>1312</v>
      </c>
      <c r="G265" s="192" t="s">
        <v>131</v>
      </c>
      <c r="H265" s="193">
        <v>20</v>
      </c>
      <c r="I265" s="194"/>
      <c r="J265" s="195"/>
      <c r="K265" s="196">
        <f>ROUND(P265*H265,2)</f>
        <v>0</v>
      </c>
      <c r="L265" s="191" t="s">
        <v>879</v>
      </c>
      <c r="M265" s="197"/>
      <c r="N265" s="198" t="s">
        <v>1</v>
      </c>
      <c r="O265" s="199" t="s">
        <v>42</v>
      </c>
      <c r="P265" s="200">
        <f>I265+J265</f>
        <v>0</v>
      </c>
      <c r="Q265" s="200">
        <f>ROUND(I265*H265,2)</f>
        <v>0</v>
      </c>
      <c r="R265" s="200">
        <f>ROUND(J265*H265,2)</f>
        <v>0</v>
      </c>
      <c r="S265" s="88"/>
      <c r="T265" s="201">
        <f>S265*H265</f>
        <v>0</v>
      </c>
      <c r="U265" s="201">
        <v>0</v>
      </c>
      <c r="V265" s="201">
        <f>U265*H265</f>
        <v>0</v>
      </c>
      <c r="W265" s="201">
        <v>0</v>
      </c>
      <c r="X265" s="202">
        <f>W265*H265</f>
        <v>0</v>
      </c>
      <c r="Y265" s="35"/>
      <c r="Z265" s="35"/>
      <c r="AA265" s="35"/>
      <c r="AB265" s="35"/>
      <c r="AC265" s="35"/>
      <c r="AD265" s="35"/>
      <c r="AE265" s="35"/>
      <c r="AR265" s="203" t="s">
        <v>133</v>
      </c>
      <c r="AT265" s="203" t="s">
        <v>128</v>
      </c>
      <c r="AU265" s="203" t="s">
        <v>87</v>
      </c>
      <c r="AY265" s="14" t="s">
        <v>134</v>
      </c>
      <c r="BE265" s="204">
        <f>IF(O265="základní",K265,0)</f>
        <v>0</v>
      </c>
      <c r="BF265" s="204">
        <f>IF(O265="snížená",K265,0)</f>
        <v>0</v>
      </c>
      <c r="BG265" s="204">
        <f>IF(O265="zákl. přenesená",K265,0)</f>
        <v>0</v>
      </c>
      <c r="BH265" s="204">
        <f>IF(O265="sníž. přenesená",K265,0)</f>
        <v>0</v>
      </c>
      <c r="BI265" s="204">
        <f>IF(O265="nulová",K265,0)</f>
        <v>0</v>
      </c>
      <c r="BJ265" s="14" t="s">
        <v>87</v>
      </c>
      <c r="BK265" s="204">
        <f>ROUND(P265*H265,2)</f>
        <v>0</v>
      </c>
      <c r="BL265" s="14" t="s">
        <v>135</v>
      </c>
      <c r="BM265" s="203" t="s">
        <v>1313</v>
      </c>
    </row>
    <row r="266" s="2" customFormat="1" ht="33" customHeight="1">
      <c r="A266" s="35"/>
      <c r="B266" s="36"/>
      <c r="C266" s="189" t="s">
        <v>1314</v>
      </c>
      <c r="D266" s="189" t="s">
        <v>128</v>
      </c>
      <c r="E266" s="190" t="s">
        <v>1315</v>
      </c>
      <c r="F266" s="191" t="s">
        <v>1316</v>
      </c>
      <c r="G266" s="192" t="s">
        <v>131</v>
      </c>
      <c r="H266" s="193">
        <v>10</v>
      </c>
      <c r="I266" s="194"/>
      <c r="J266" s="195"/>
      <c r="K266" s="196">
        <f>ROUND(P266*H266,2)</f>
        <v>0</v>
      </c>
      <c r="L266" s="191" t="s">
        <v>879</v>
      </c>
      <c r="M266" s="197"/>
      <c r="N266" s="198" t="s">
        <v>1</v>
      </c>
      <c r="O266" s="199" t="s">
        <v>42</v>
      </c>
      <c r="P266" s="200">
        <f>I266+J266</f>
        <v>0</v>
      </c>
      <c r="Q266" s="200">
        <f>ROUND(I266*H266,2)</f>
        <v>0</v>
      </c>
      <c r="R266" s="200">
        <f>ROUND(J266*H266,2)</f>
        <v>0</v>
      </c>
      <c r="S266" s="88"/>
      <c r="T266" s="201">
        <f>S266*H266</f>
        <v>0</v>
      </c>
      <c r="U266" s="201">
        <v>0</v>
      </c>
      <c r="V266" s="201">
        <f>U266*H266</f>
        <v>0</v>
      </c>
      <c r="W266" s="201">
        <v>0</v>
      </c>
      <c r="X266" s="202">
        <f>W266*H266</f>
        <v>0</v>
      </c>
      <c r="Y266" s="35"/>
      <c r="Z266" s="35"/>
      <c r="AA266" s="35"/>
      <c r="AB266" s="35"/>
      <c r="AC266" s="35"/>
      <c r="AD266" s="35"/>
      <c r="AE266" s="35"/>
      <c r="AR266" s="203" t="s">
        <v>133</v>
      </c>
      <c r="AT266" s="203" t="s">
        <v>128</v>
      </c>
      <c r="AU266" s="203" t="s">
        <v>87</v>
      </c>
      <c r="AY266" s="14" t="s">
        <v>134</v>
      </c>
      <c r="BE266" s="204">
        <f>IF(O266="základní",K266,0)</f>
        <v>0</v>
      </c>
      <c r="BF266" s="204">
        <f>IF(O266="snížená",K266,0)</f>
        <v>0</v>
      </c>
      <c r="BG266" s="204">
        <f>IF(O266="zákl. přenesená",K266,0)</f>
        <v>0</v>
      </c>
      <c r="BH266" s="204">
        <f>IF(O266="sníž. přenesená",K266,0)</f>
        <v>0</v>
      </c>
      <c r="BI266" s="204">
        <f>IF(O266="nulová",K266,0)</f>
        <v>0</v>
      </c>
      <c r="BJ266" s="14" t="s">
        <v>87</v>
      </c>
      <c r="BK266" s="204">
        <f>ROUND(P266*H266,2)</f>
        <v>0</v>
      </c>
      <c r="BL266" s="14" t="s">
        <v>135</v>
      </c>
      <c r="BM266" s="203" t="s">
        <v>1317</v>
      </c>
    </row>
    <row r="267" s="2" customFormat="1" ht="33" customHeight="1">
      <c r="A267" s="35"/>
      <c r="B267" s="36"/>
      <c r="C267" s="189" t="s">
        <v>1212</v>
      </c>
      <c r="D267" s="189" t="s">
        <v>128</v>
      </c>
      <c r="E267" s="190" t="s">
        <v>1318</v>
      </c>
      <c r="F267" s="191" t="s">
        <v>1319</v>
      </c>
      <c r="G267" s="192" t="s">
        <v>131</v>
      </c>
      <c r="H267" s="193">
        <v>5</v>
      </c>
      <c r="I267" s="194"/>
      <c r="J267" s="195"/>
      <c r="K267" s="196">
        <f>ROUND(P267*H267,2)</f>
        <v>0</v>
      </c>
      <c r="L267" s="191" t="s">
        <v>879</v>
      </c>
      <c r="M267" s="197"/>
      <c r="N267" s="198" t="s">
        <v>1</v>
      </c>
      <c r="O267" s="199" t="s">
        <v>42</v>
      </c>
      <c r="P267" s="200">
        <f>I267+J267</f>
        <v>0</v>
      </c>
      <c r="Q267" s="200">
        <f>ROUND(I267*H267,2)</f>
        <v>0</v>
      </c>
      <c r="R267" s="200">
        <f>ROUND(J267*H267,2)</f>
        <v>0</v>
      </c>
      <c r="S267" s="88"/>
      <c r="T267" s="201">
        <f>S267*H267</f>
        <v>0</v>
      </c>
      <c r="U267" s="201">
        <v>0</v>
      </c>
      <c r="V267" s="201">
        <f>U267*H267</f>
        <v>0</v>
      </c>
      <c r="W267" s="201">
        <v>0</v>
      </c>
      <c r="X267" s="202">
        <f>W267*H267</f>
        <v>0</v>
      </c>
      <c r="Y267" s="35"/>
      <c r="Z267" s="35"/>
      <c r="AA267" s="35"/>
      <c r="AB267" s="35"/>
      <c r="AC267" s="35"/>
      <c r="AD267" s="35"/>
      <c r="AE267" s="35"/>
      <c r="AR267" s="203" t="s">
        <v>133</v>
      </c>
      <c r="AT267" s="203" t="s">
        <v>128</v>
      </c>
      <c r="AU267" s="203" t="s">
        <v>87</v>
      </c>
      <c r="AY267" s="14" t="s">
        <v>134</v>
      </c>
      <c r="BE267" s="204">
        <f>IF(O267="základní",K267,0)</f>
        <v>0</v>
      </c>
      <c r="BF267" s="204">
        <f>IF(O267="snížená",K267,0)</f>
        <v>0</v>
      </c>
      <c r="BG267" s="204">
        <f>IF(O267="zákl. přenesená",K267,0)</f>
        <v>0</v>
      </c>
      <c r="BH267" s="204">
        <f>IF(O267="sníž. přenesená",K267,0)</f>
        <v>0</v>
      </c>
      <c r="BI267" s="204">
        <f>IF(O267="nulová",K267,0)</f>
        <v>0</v>
      </c>
      <c r="BJ267" s="14" t="s">
        <v>87</v>
      </c>
      <c r="BK267" s="204">
        <f>ROUND(P267*H267,2)</f>
        <v>0</v>
      </c>
      <c r="BL267" s="14" t="s">
        <v>135</v>
      </c>
      <c r="BM267" s="203" t="s">
        <v>1320</v>
      </c>
    </row>
    <row r="268" s="2" customFormat="1" ht="24.15" customHeight="1">
      <c r="A268" s="35"/>
      <c r="B268" s="36"/>
      <c r="C268" s="189" t="s">
        <v>1321</v>
      </c>
      <c r="D268" s="189" t="s">
        <v>128</v>
      </c>
      <c r="E268" s="190" t="s">
        <v>1322</v>
      </c>
      <c r="F268" s="191" t="s">
        <v>1323</v>
      </c>
      <c r="G268" s="192" t="s">
        <v>131</v>
      </c>
      <c r="H268" s="193">
        <v>1</v>
      </c>
      <c r="I268" s="194"/>
      <c r="J268" s="195"/>
      <c r="K268" s="196">
        <f>ROUND(P268*H268,2)</f>
        <v>0</v>
      </c>
      <c r="L268" s="191" t="s">
        <v>879</v>
      </c>
      <c r="M268" s="197"/>
      <c r="N268" s="198" t="s">
        <v>1</v>
      </c>
      <c r="O268" s="199" t="s">
        <v>42</v>
      </c>
      <c r="P268" s="200">
        <f>I268+J268</f>
        <v>0</v>
      </c>
      <c r="Q268" s="200">
        <f>ROUND(I268*H268,2)</f>
        <v>0</v>
      </c>
      <c r="R268" s="200">
        <f>ROUND(J268*H268,2)</f>
        <v>0</v>
      </c>
      <c r="S268" s="88"/>
      <c r="T268" s="201">
        <f>S268*H268</f>
        <v>0</v>
      </c>
      <c r="U268" s="201">
        <v>0</v>
      </c>
      <c r="V268" s="201">
        <f>U268*H268</f>
        <v>0</v>
      </c>
      <c r="W268" s="201">
        <v>0</v>
      </c>
      <c r="X268" s="202">
        <f>W268*H268</f>
        <v>0</v>
      </c>
      <c r="Y268" s="35"/>
      <c r="Z268" s="35"/>
      <c r="AA268" s="35"/>
      <c r="AB268" s="35"/>
      <c r="AC268" s="35"/>
      <c r="AD268" s="35"/>
      <c r="AE268" s="35"/>
      <c r="AR268" s="203" t="s">
        <v>133</v>
      </c>
      <c r="AT268" s="203" t="s">
        <v>128</v>
      </c>
      <c r="AU268" s="203" t="s">
        <v>87</v>
      </c>
      <c r="AY268" s="14" t="s">
        <v>134</v>
      </c>
      <c r="BE268" s="204">
        <f>IF(O268="základní",K268,0)</f>
        <v>0</v>
      </c>
      <c r="BF268" s="204">
        <f>IF(O268="snížená",K268,0)</f>
        <v>0</v>
      </c>
      <c r="BG268" s="204">
        <f>IF(O268="zákl. přenesená",K268,0)</f>
        <v>0</v>
      </c>
      <c r="BH268" s="204">
        <f>IF(O268="sníž. přenesená",K268,0)</f>
        <v>0</v>
      </c>
      <c r="BI268" s="204">
        <f>IF(O268="nulová",K268,0)</f>
        <v>0</v>
      </c>
      <c r="BJ268" s="14" t="s">
        <v>87</v>
      </c>
      <c r="BK268" s="204">
        <f>ROUND(P268*H268,2)</f>
        <v>0</v>
      </c>
      <c r="BL268" s="14" t="s">
        <v>135</v>
      </c>
      <c r="BM268" s="203" t="s">
        <v>1324</v>
      </c>
    </row>
    <row r="269" s="2" customFormat="1" ht="33" customHeight="1">
      <c r="A269" s="35"/>
      <c r="B269" s="36"/>
      <c r="C269" s="189" t="s">
        <v>1325</v>
      </c>
      <c r="D269" s="189" t="s">
        <v>128</v>
      </c>
      <c r="E269" s="190" t="s">
        <v>1326</v>
      </c>
      <c r="F269" s="191" t="s">
        <v>1327</v>
      </c>
      <c r="G269" s="192" t="s">
        <v>131</v>
      </c>
      <c r="H269" s="193">
        <v>1</v>
      </c>
      <c r="I269" s="194"/>
      <c r="J269" s="195"/>
      <c r="K269" s="196">
        <f>ROUND(P269*H269,2)</f>
        <v>0</v>
      </c>
      <c r="L269" s="191" t="s">
        <v>879</v>
      </c>
      <c r="M269" s="197"/>
      <c r="N269" s="198" t="s">
        <v>1</v>
      </c>
      <c r="O269" s="199" t="s">
        <v>42</v>
      </c>
      <c r="P269" s="200">
        <f>I269+J269</f>
        <v>0</v>
      </c>
      <c r="Q269" s="200">
        <f>ROUND(I269*H269,2)</f>
        <v>0</v>
      </c>
      <c r="R269" s="200">
        <f>ROUND(J269*H269,2)</f>
        <v>0</v>
      </c>
      <c r="S269" s="88"/>
      <c r="T269" s="201">
        <f>S269*H269</f>
        <v>0</v>
      </c>
      <c r="U269" s="201">
        <v>0</v>
      </c>
      <c r="V269" s="201">
        <f>U269*H269</f>
        <v>0</v>
      </c>
      <c r="W269" s="201">
        <v>0</v>
      </c>
      <c r="X269" s="202">
        <f>W269*H269</f>
        <v>0</v>
      </c>
      <c r="Y269" s="35"/>
      <c r="Z269" s="35"/>
      <c r="AA269" s="35"/>
      <c r="AB269" s="35"/>
      <c r="AC269" s="35"/>
      <c r="AD269" s="35"/>
      <c r="AE269" s="35"/>
      <c r="AR269" s="203" t="s">
        <v>133</v>
      </c>
      <c r="AT269" s="203" t="s">
        <v>128</v>
      </c>
      <c r="AU269" s="203" t="s">
        <v>87</v>
      </c>
      <c r="AY269" s="14" t="s">
        <v>134</v>
      </c>
      <c r="BE269" s="204">
        <f>IF(O269="základní",K269,0)</f>
        <v>0</v>
      </c>
      <c r="BF269" s="204">
        <f>IF(O269="snížená",K269,0)</f>
        <v>0</v>
      </c>
      <c r="BG269" s="204">
        <f>IF(O269="zákl. přenesená",K269,0)</f>
        <v>0</v>
      </c>
      <c r="BH269" s="204">
        <f>IF(O269="sníž. přenesená",K269,0)</f>
        <v>0</v>
      </c>
      <c r="BI269" s="204">
        <f>IF(O269="nulová",K269,0)</f>
        <v>0</v>
      </c>
      <c r="BJ269" s="14" t="s">
        <v>87</v>
      </c>
      <c r="BK269" s="204">
        <f>ROUND(P269*H269,2)</f>
        <v>0</v>
      </c>
      <c r="BL269" s="14" t="s">
        <v>135</v>
      </c>
      <c r="BM269" s="203" t="s">
        <v>1328</v>
      </c>
    </row>
    <row r="270" s="2" customFormat="1" ht="49.05" customHeight="1">
      <c r="A270" s="35"/>
      <c r="B270" s="36"/>
      <c r="C270" s="189" t="s">
        <v>1329</v>
      </c>
      <c r="D270" s="189" t="s">
        <v>128</v>
      </c>
      <c r="E270" s="190" t="s">
        <v>1330</v>
      </c>
      <c r="F270" s="191" t="s">
        <v>1331</v>
      </c>
      <c r="G270" s="192" t="s">
        <v>131</v>
      </c>
      <c r="H270" s="193">
        <v>1</v>
      </c>
      <c r="I270" s="194"/>
      <c r="J270" s="195"/>
      <c r="K270" s="196">
        <f>ROUND(P270*H270,2)</f>
        <v>0</v>
      </c>
      <c r="L270" s="191" t="s">
        <v>892</v>
      </c>
      <c r="M270" s="197"/>
      <c r="N270" s="198" t="s">
        <v>1</v>
      </c>
      <c r="O270" s="199" t="s">
        <v>42</v>
      </c>
      <c r="P270" s="200">
        <f>I270+J270</f>
        <v>0</v>
      </c>
      <c r="Q270" s="200">
        <f>ROUND(I270*H270,2)</f>
        <v>0</v>
      </c>
      <c r="R270" s="200">
        <f>ROUND(J270*H270,2)</f>
        <v>0</v>
      </c>
      <c r="S270" s="88"/>
      <c r="T270" s="201">
        <f>S270*H270</f>
        <v>0</v>
      </c>
      <c r="U270" s="201">
        <v>0</v>
      </c>
      <c r="V270" s="201">
        <f>U270*H270</f>
        <v>0</v>
      </c>
      <c r="W270" s="201">
        <v>0</v>
      </c>
      <c r="X270" s="202">
        <f>W270*H270</f>
        <v>0</v>
      </c>
      <c r="Y270" s="35"/>
      <c r="Z270" s="35"/>
      <c r="AA270" s="35"/>
      <c r="AB270" s="35"/>
      <c r="AC270" s="35"/>
      <c r="AD270" s="35"/>
      <c r="AE270" s="35"/>
      <c r="AR270" s="203" t="s">
        <v>133</v>
      </c>
      <c r="AT270" s="203" t="s">
        <v>128</v>
      </c>
      <c r="AU270" s="203" t="s">
        <v>87</v>
      </c>
      <c r="AY270" s="14" t="s">
        <v>134</v>
      </c>
      <c r="BE270" s="204">
        <f>IF(O270="základní",K270,0)</f>
        <v>0</v>
      </c>
      <c r="BF270" s="204">
        <f>IF(O270="snížená",K270,0)</f>
        <v>0</v>
      </c>
      <c r="BG270" s="204">
        <f>IF(O270="zákl. přenesená",K270,0)</f>
        <v>0</v>
      </c>
      <c r="BH270" s="204">
        <f>IF(O270="sníž. přenesená",K270,0)</f>
        <v>0</v>
      </c>
      <c r="BI270" s="204">
        <f>IF(O270="nulová",K270,0)</f>
        <v>0</v>
      </c>
      <c r="BJ270" s="14" t="s">
        <v>87</v>
      </c>
      <c r="BK270" s="204">
        <f>ROUND(P270*H270,2)</f>
        <v>0</v>
      </c>
      <c r="BL270" s="14" t="s">
        <v>135</v>
      </c>
      <c r="BM270" s="203" t="s">
        <v>1332</v>
      </c>
    </row>
    <row r="271" s="2" customFormat="1">
      <c r="A271" s="35"/>
      <c r="B271" s="36"/>
      <c r="C271" s="189" t="s">
        <v>1216</v>
      </c>
      <c r="D271" s="189" t="s">
        <v>128</v>
      </c>
      <c r="E271" s="190" t="s">
        <v>1333</v>
      </c>
      <c r="F271" s="191" t="s">
        <v>1334</v>
      </c>
      <c r="G271" s="192" t="s">
        <v>131</v>
      </c>
      <c r="H271" s="193">
        <v>1</v>
      </c>
      <c r="I271" s="194"/>
      <c r="J271" s="195"/>
      <c r="K271" s="196">
        <f>ROUND(P271*H271,2)</f>
        <v>0</v>
      </c>
      <c r="L271" s="191" t="s">
        <v>892</v>
      </c>
      <c r="M271" s="197"/>
      <c r="N271" s="198" t="s">
        <v>1</v>
      </c>
      <c r="O271" s="199" t="s">
        <v>42</v>
      </c>
      <c r="P271" s="200">
        <f>I271+J271</f>
        <v>0</v>
      </c>
      <c r="Q271" s="200">
        <f>ROUND(I271*H271,2)</f>
        <v>0</v>
      </c>
      <c r="R271" s="200">
        <f>ROUND(J271*H271,2)</f>
        <v>0</v>
      </c>
      <c r="S271" s="88"/>
      <c r="T271" s="201">
        <f>S271*H271</f>
        <v>0</v>
      </c>
      <c r="U271" s="201">
        <v>0</v>
      </c>
      <c r="V271" s="201">
        <f>U271*H271</f>
        <v>0</v>
      </c>
      <c r="W271" s="201">
        <v>0</v>
      </c>
      <c r="X271" s="202">
        <f>W271*H271</f>
        <v>0</v>
      </c>
      <c r="Y271" s="35"/>
      <c r="Z271" s="35"/>
      <c r="AA271" s="35"/>
      <c r="AB271" s="35"/>
      <c r="AC271" s="35"/>
      <c r="AD271" s="35"/>
      <c r="AE271" s="35"/>
      <c r="AR271" s="203" t="s">
        <v>133</v>
      </c>
      <c r="AT271" s="203" t="s">
        <v>128</v>
      </c>
      <c r="AU271" s="203" t="s">
        <v>87</v>
      </c>
      <c r="AY271" s="14" t="s">
        <v>134</v>
      </c>
      <c r="BE271" s="204">
        <f>IF(O271="základní",K271,0)</f>
        <v>0</v>
      </c>
      <c r="BF271" s="204">
        <f>IF(O271="snížená",K271,0)</f>
        <v>0</v>
      </c>
      <c r="BG271" s="204">
        <f>IF(O271="zákl. přenesená",K271,0)</f>
        <v>0</v>
      </c>
      <c r="BH271" s="204">
        <f>IF(O271="sníž. přenesená",K271,0)</f>
        <v>0</v>
      </c>
      <c r="BI271" s="204">
        <f>IF(O271="nulová",K271,0)</f>
        <v>0</v>
      </c>
      <c r="BJ271" s="14" t="s">
        <v>87</v>
      </c>
      <c r="BK271" s="204">
        <f>ROUND(P271*H271,2)</f>
        <v>0</v>
      </c>
      <c r="BL271" s="14" t="s">
        <v>135</v>
      </c>
      <c r="BM271" s="203" t="s">
        <v>1335</v>
      </c>
    </row>
    <row r="272" s="2" customFormat="1" ht="49.05" customHeight="1">
      <c r="A272" s="35"/>
      <c r="B272" s="36"/>
      <c r="C272" s="189" t="s">
        <v>1336</v>
      </c>
      <c r="D272" s="189" t="s">
        <v>128</v>
      </c>
      <c r="E272" s="190" t="s">
        <v>1337</v>
      </c>
      <c r="F272" s="191" t="s">
        <v>1338</v>
      </c>
      <c r="G272" s="192" t="s">
        <v>131</v>
      </c>
      <c r="H272" s="193">
        <v>1</v>
      </c>
      <c r="I272" s="194"/>
      <c r="J272" s="195"/>
      <c r="K272" s="196">
        <f>ROUND(P272*H272,2)</f>
        <v>0</v>
      </c>
      <c r="L272" s="191" t="s">
        <v>892</v>
      </c>
      <c r="M272" s="197"/>
      <c r="N272" s="198" t="s">
        <v>1</v>
      </c>
      <c r="O272" s="199" t="s">
        <v>42</v>
      </c>
      <c r="P272" s="200">
        <f>I272+J272</f>
        <v>0</v>
      </c>
      <c r="Q272" s="200">
        <f>ROUND(I272*H272,2)</f>
        <v>0</v>
      </c>
      <c r="R272" s="200">
        <f>ROUND(J272*H272,2)</f>
        <v>0</v>
      </c>
      <c r="S272" s="88"/>
      <c r="T272" s="201">
        <f>S272*H272</f>
        <v>0</v>
      </c>
      <c r="U272" s="201">
        <v>0</v>
      </c>
      <c r="V272" s="201">
        <f>U272*H272</f>
        <v>0</v>
      </c>
      <c r="W272" s="201">
        <v>0</v>
      </c>
      <c r="X272" s="202">
        <f>W272*H272</f>
        <v>0</v>
      </c>
      <c r="Y272" s="35"/>
      <c r="Z272" s="35"/>
      <c r="AA272" s="35"/>
      <c r="AB272" s="35"/>
      <c r="AC272" s="35"/>
      <c r="AD272" s="35"/>
      <c r="AE272" s="35"/>
      <c r="AR272" s="203" t="s">
        <v>133</v>
      </c>
      <c r="AT272" s="203" t="s">
        <v>128</v>
      </c>
      <c r="AU272" s="203" t="s">
        <v>87</v>
      </c>
      <c r="AY272" s="14" t="s">
        <v>134</v>
      </c>
      <c r="BE272" s="204">
        <f>IF(O272="základní",K272,0)</f>
        <v>0</v>
      </c>
      <c r="BF272" s="204">
        <f>IF(O272="snížená",K272,0)</f>
        <v>0</v>
      </c>
      <c r="BG272" s="204">
        <f>IF(O272="zákl. přenesená",K272,0)</f>
        <v>0</v>
      </c>
      <c r="BH272" s="204">
        <f>IF(O272="sníž. přenesená",K272,0)</f>
        <v>0</v>
      </c>
      <c r="BI272" s="204">
        <f>IF(O272="nulová",K272,0)</f>
        <v>0</v>
      </c>
      <c r="BJ272" s="14" t="s">
        <v>87</v>
      </c>
      <c r="BK272" s="204">
        <f>ROUND(P272*H272,2)</f>
        <v>0</v>
      </c>
      <c r="BL272" s="14" t="s">
        <v>135</v>
      </c>
      <c r="BM272" s="203" t="s">
        <v>1339</v>
      </c>
    </row>
    <row r="273" s="2" customFormat="1" ht="49.05" customHeight="1">
      <c r="A273" s="35"/>
      <c r="B273" s="36"/>
      <c r="C273" s="189" t="s">
        <v>1340</v>
      </c>
      <c r="D273" s="189" t="s">
        <v>128</v>
      </c>
      <c r="E273" s="190" t="s">
        <v>1341</v>
      </c>
      <c r="F273" s="191" t="s">
        <v>1342</v>
      </c>
      <c r="G273" s="192" t="s">
        <v>131</v>
      </c>
      <c r="H273" s="193">
        <v>1</v>
      </c>
      <c r="I273" s="194"/>
      <c r="J273" s="195"/>
      <c r="K273" s="196">
        <f>ROUND(P273*H273,2)</f>
        <v>0</v>
      </c>
      <c r="L273" s="191" t="s">
        <v>892</v>
      </c>
      <c r="M273" s="197"/>
      <c r="N273" s="198" t="s">
        <v>1</v>
      </c>
      <c r="O273" s="199" t="s">
        <v>42</v>
      </c>
      <c r="P273" s="200">
        <f>I273+J273</f>
        <v>0</v>
      </c>
      <c r="Q273" s="200">
        <f>ROUND(I273*H273,2)</f>
        <v>0</v>
      </c>
      <c r="R273" s="200">
        <f>ROUND(J273*H273,2)</f>
        <v>0</v>
      </c>
      <c r="S273" s="88"/>
      <c r="T273" s="201">
        <f>S273*H273</f>
        <v>0</v>
      </c>
      <c r="U273" s="201">
        <v>0</v>
      </c>
      <c r="V273" s="201">
        <f>U273*H273</f>
        <v>0</v>
      </c>
      <c r="W273" s="201">
        <v>0</v>
      </c>
      <c r="X273" s="202">
        <f>W273*H273</f>
        <v>0</v>
      </c>
      <c r="Y273" s="35"/>
      <c r="Z273" s="35"/>
      <c r="AA273" s="35"/>
      <c r="AB273" s="35"/>
      <c r="AC273" s="35"/>
      <c r="AD273" s="35"/>
      <c r="AE273" s="35"/>
      <c r="AR273" s="203" t="s">
        <v>133</v>
      </c>
      <c r="AT273" s="203" t="s">
        <v>128</v>
      </c>
      <c r="AU273" s="203" t="s">
        <v>87</v>
      </c>
      <c r="AY273" s="14" t="s">
        <v>134</v>
      </c>
      <c r="BE273" s="204">
        <f>IF(O273="základní",K273,0)</f>
        <v>0</v>
      </c>
      <c r="BF273" s="204">
        <f>IF(O273="snížená",K273,0)</f>
        <v>0</v>
      </c>
      <c r="BG273" s="204">
        <f>IF(O273="zákl. přenesená",K273,0)</f>
        <v>0</v>
      </c>
      <c r="BH273" s="204">
        <f>IF(O273="sníž. přenesená",K273,0)</f>
        <v>0</v>
      </c>
      <c r="BI273" s="204">
        <f>IF(O273="nulová",K273,0)</f>
        <v>0</v>
      </c>
      <c r="BJ273" s="14" t="s">
        <v>87</v>
      </c>
      <c r="BK273" s="204">
        <f>ROUND(P273*H273,2)</f>
        <v>0</v>
      </c>
      <c r="BL273" s="14" t="s">
        <v>135</v>
      </c>
      <c r="BM273" s="203" t="s">
        <v>1343</v>
      </c>
    </row>
    <row r="274" s="2" customFormat="1" ht="49.05" customHeight="1">
      <c r="A274" s="35"/>
      <c r="B274" s="36"/>
      <c r="C274" s="189" t="s">
        <v>1344</v>
      </c>
      <c r="D274" s="189" t="s">
        <v>128</v>
      </c>
      <c r="E274" s="190" t="s">
        <v>1345</v>
      </c>
      <c r="F274" s="191" t="s">
        <v>1346</v>
      </c>
      <c r="G274" s="192" t="s">
        <v>131</v>
      </c>
      <c r="H274" s="193">
        <v>3</v>
      </c>
      <c r="I274" s="194"/>
      <c r="J274" s="195"/>
      <c r="K274" s="196">
        <f>ROUND(P274*H274,2)</f>
        <v>0</v>
      </c>
      <c r="L274" s="191" t="s">
        <v>892</v>
      </c>
      <c r="M274" s="197"/>
      <c r="N274" s="198" t="s">
        <v>1</v>
      </c>
      <c r="O274" s="199" t="s">
        <v>42</v>
      </c>
      <c r="P274" s="200">
        <f>I274+J274</f>
        <v>0</v>
      </c>
      <c r="Q274" s="200">
        <f>ROUND(I274*H274,2)</f>
        <v>0</v>
      </c>
      <c r="R274" s="200">
        <f>ROUND(J274*H274,2)</f>
        <v>0</v>
      </c>
      <c r="S274" s="88"/>
      <c r="T274" s="201">
        <f>S274*H274</f>
        <v>0</v>
      </c>
      <c r="U274" s="201">
        <v>0</v>
      </c>
      <c r="V274" s="201">
        <f>U274*H274</f>
        <v>0</v>
      </c>
      <c r="W274" s="201">
        <v>0</v>
      </c>
      <c r="X274" s="202">
        <f>W274*H274</f>
        <v>0</v>
      </c>
      <c r="Y274" s="35"/>
      <c r="Z274" s="35"/>
      <c r="AA274" s="35"/>
      <c r="AB274" s="35"/>
      <c r="AC274" s="35"/>
      <c r="AD274" s="35"/>
      <c r="AE274" s="35"/>
      <c r="AR274" s="203" t="s">
        <v>133</v>
      </c>
      <c r="AT274" s="203" t="s">
        <v>128</v>
      </c>
      <c r="AU274" s="203" t="s">
        <v>87</v>
      </c>
      <c r="AY274" s="14" t="s">
        <v>134</v>
      </c>
      <c r="BE274" s="204">
        <f>IF(O274="základní",K274,0)</f>
        <v>0</v>
      </c>
      <c r="BF274" s="204">
        <f>IF(O274="snížená",K274,0)</f>
        <v>0</v>
      </c>
      <c r="BG274" s="204">
        <f>IF(O274="zákl. přenesená",K274,0)</f>
        <v>0</v>
      </c>
      <c r="BH274" s="204">
        <f>IF(O274="sníž. přenesená",K274,0)</f>
        <v>0</v>
      </c>
      <c r="BI274" s="204">
        <f>IF(O274="nulová",K274,0)</f>
        <v>0</v>
      </c>
      <c r="BJ274" s="14" t="s">
        <v>87</v>
      </c>
      <c r="BK274" s="204">
        <f>ROUND(P274*H274,2)</f>
        <v>0</v>
      </c>
      <c r="BL274" s="14" t="s">
        <v>135</v>
      </c>
      <c r="BM274" s="203" t="s">
        <v>1347</v>
      </c>
    </row>
    <row r="275" s="2" customFormat="1" ht="49.05" customHeight="1">
      <c r="A275" s="35"/>
      <c r="B275" s="36"/>
      <c r="C275" s="189" t="s">
        <v>1348</v>
      </c>
      <c r="D275" s="189" t="s">
        <v>128</v>
      </c>
      <c r="E275" s="190" t="s">
        <v>1349</v>
      </c>
      <c r="F275" s="191" t="s">
        <v>1350</v>
      </c>
      <c r="G275" s="192" t="s">
        <v>131</v>
      </c>
      <c r="H275" s="193">
        <v>3</v>
      </c>
      <c r="I275" s="194"/>
      <c r="J275" s="195"/>
      <c r="K275" s="196">
        <f>ROUND(P275*H275,2)</f>
        <v>0</v>
      </c>
      <c r="L275" s="191" t="s">
        <v>892</v>
      </c>
      <c r="M275" s="197"/>
      <c r="N275" s="198" t="s">
        <v>1</v>
      </c>
      <c r="O275" s="199" t="s">
        <v>42</v>
      </c>
      <c r="P275" s="200">
        <f>I275+J275</f>
        <v>0</v>
      </c>
      <c r="Q275" s="200">
        <f>ROUND(I275*H275,2)</f>
        <v>0</v>
      </c>
      <c r="R275" s="200">
        <f>ROUND(J275*H275,2)</f>
        <v>0</v>
      </c>
      <c r="S275" s="88"/>
      <c r="T275" s="201">
        <f>S275*H275</f>
        <v>0</v>
      </c>
      <c r="U275" s="201">
        <v>0</v>
      </c>
      <c r="V275" s="201">
        <f>U275*H275</f>
        <v>0</v>
      </c>
      <c r="W275" s="201">
        <v>0</v>
      </c>
      <c r="X275" s="202">
        <f>W275*H275</f>
        <v>0</v>
      </c>
      <c r="Y275" s="35"/>
      <c r="Z275" s="35"/>
      <c r="AA275" s="35"/>
      <c r="AB275" s="35"/>
      <c r="AC275" s="35"/>
      <c r="AD275" s="35"/>
      <c r="AE275" s="35"/>
      <c r="AR275" s="203" t="s">
        <v>133</v>
      </c>
      <c r="AT275" s="203" t="s">
        <v>128</v>
      </c>
      <c r="AU275" s="203" t="s">
        <v>87</v>
      </c>
      <c r="AY275" s="14" t="s">
        <v>134</v>
      </c>
      <c r="BE275" s="204">
        <f>IF(O275="základní",K275,0)</f>
        <v>0</v>
      </c>
      <c r="BF275" s="204">
        <f>IF(O275="snížená",K275,0)</f>
        <v>0</v>
      </c>
      <c r="BG275" s="204">
        <f>IF(O275="zákl. přenesená",K275,0)</f>
        <v>0</v>
      </c>
      <c r="BH275" s="204">
        <f>IF(O275="sníž. přenesená",K275,0)</f>
        <v>0</v>
      </c>
      <c r="BI275" s="204">
        <f>IF(O275="nulová",K275,0)</f>
        <v>0</v>
      </c>
      <c r="BJ275" s="14" t="s">
        <v>87</v>
      </c>
      <c r="BK275" s="204">
        <f>ROUND(P275*H275,2)</f>
        <v>0</v>
      </c>
      <c r="BL275" s="14" t="s">
        <v>135</v>
      </c>
      <c r="BM275" s="203" t="s">
        <v>1351</v>
      </c>
    </row>
    <row r="276" s="2" customFormat="1" ht="49.05" customHeight="1">
      <c r="A276" s="35"/>
      <c r="B276" s="36"/>
      <c r="C276" s="189" t="s">
        <v>1352</v>
      </c>
      <c r="D276" s="189" t="s">
        <v>128</v>
      </c>
      <c r="E276" s="190" t="s">
        <v>1353</v>
      </c>
      <c r="F276" s="191" t="s">
        <v>1354</v>
      </c>
      <c r="G276" s="192" t="s">
        <v>131</v>
      </c>
      <c r="H276" s="193">
        <v>3</v>
      </c>
      <c r="I276" s="194"/>
      <c r="J276" s="195"/>
      <c r="K276" s="196">
        <f>ROUND(P276*H276,2)</f>
        <v>0</v>
      </c>
      <c r="L276" s="191" t="s">
        <v>892</v>
      </c>
      <c r="M276" s="197"/>
      <c r="N276" s="198" t="s">
        <v>1</v>
      </c>
      <c r="O276" s="199" t="s">
        <v>42</v>
      </c>
      <c r="P276" s="200">
        <f>I276+J276</f>
        <v>0</v>
      </c>
      <c r="Q276" s="200">
        <f>ROUND(I276*H276,2)</f>
        <v>0</v>
      </c>
      <c r="R276" s="200">
        <f>ROUND(J276*H276,2)</f>
        <v>0</v>
      </c>
      <c r="S276" s="88"/>
      <c r="T276" s="201">
        <f>S276*H276</f>
        <v>0</v>
      </c>
      <c r="U276" s="201">
        <v>0</v>
      </c>
      <c r="V276" s="201">
        <f>U276*H276</f>
        <v>0</v>
      </c>
      <c r="W276" s="201">
        <v>0</v>
      </c>
      <c r="X276" s="202">
        <f>W276*H276</f>
        <v>0</v>
      </c>
      <c r="Y276" s="35"/>
      <c r="Z276" s="35"/>
      <c r="AA276" s="35"/>
      <c r="AB276" s="35"/>
      <c r="AC276" s="35"/>
      <c r="AD276" s="35"/>
      <c r="AE276" s="35"/>
      <c r="AR276" s="203" t="s">
        <v>133</v>
      </c>
      <c r="AT276" s="203" t="s">
        <v>128</v>
      </c>
      <c r="AU276" s="203" t="s">
        <v>87</v>
      </c>
      <c r="AY276" s="14" t="s">
        <v>134</v>
      </c>
      <c r="BE276" s="204">
        <f>IF(O276="základní",K276,0)</f>
        <v>0</v>
      </c>
      <c r="BF276" s="204">
        <f>IF(O276="snížená",K276,0)</f>
        <v>0</v>
      </c>
      <c r="BG276" s="204">
        <f>IF(O276="zákl. přenesená",K276,0)</f>
        <v>0</v>
      </c>
      <c r="BH276" s="204">
        <f>IF(O276="sníž. přenesená",K276,0)</f>
        <v>0</v>
      </c>
      <c r="BI276" s="204">
        <f>IF(O276="nulová",K276,0)</f>
        <v>0</v>
      </c>
      <c r="BJ276" s="14" t="s">
        <v>87</v>
      </c>
      <c r="BK276" s="204">
        <f>ROUND(P276*H276,2)</f>
        <v>0</v>
      </c>
      <c r="BL276" s="14" t="s">
        <v>135</v>
      </c>
      <c r="BM276" s="203" t="s">
        <v>1355</v>
      </c>
    </row>
    <row r="277" s="2" customFormat="1" ht="49.05" customHeight="1">
      <c r="A277" s="35"/>
      <c r="B277" s="36"/>
      <c r="C277" s="189" t="s">
        <v>1356</v>
      </c>
      <c r="D277" s="189" t="s">
        <v>128</v>
      </c>
      <c r="E277" s="190" t="s">
        <v>1357</v>
      </c>
      <c r="F277" s="191" t="s">
        <v>1358</v>
      </c>
      <c r="G277" s="192" t="s">
        <v>131</v>
      </c>
      <c r="H277" s="193">
        <v>1</v>
      </c>
      <c r="I277" s="194"/>
      <c r="J277" s="195"/>
      <c r="K277" s="196">
        <f>ROUND(P277*H277,2)</f>
        <v>0</v>
      </c>
      <c r="L277" s="191" t="s">
        <v>892</v>
      </c>
      <c r="M277" s="197"/>
      <c r="N277" s="198" t="s">
        <v>1</v>
      </c>
      <c r="O277" s="199" t="s">
        <v>42</v>
      </c>
      <c r="P277" s="200">
        <f>I277+J277</f>
        <v>0</v>
      </c>
      <c r="Q277" s="200">
        <f>ROUND(I277*H277,2)</f>
        <v>0</v>
      </c>
      <c r="R277" s="200">
        <f>ROUND(J277*H277,2)</f>
        <v>0</v>
      </c>
      <c r="S277" s="88"/>
      <c r="T277" s="201">
        <f>S277*H277</f>
        <v>0</v>
      </c>
      <c r="U277" s="201">
        <v>0</v>
      </c>
      <c r="V277" s="201">
        <f>U277*H277</f>
        <v>0</v>
      </c>
      <c r="W277" s="201">
        <v>0</v>
      </c>
      <c r="X277" s="202">
        <f>W277*H277</f>
        <v>0</v>
      </c>
      <c r="Y277" s="35"/>
      <c r="Z277" s="35"/>
      <c r="AA277" s="35"/>
      <c r="AB277" s="35"/>
      <c r="AC277" s="35"/>
      <c r="AD277" s="35"/>
      <c r="AE277" s="35"/>
      <c r="AR277" s="203" t="s">
        <v>133</v>
      </c>
      <c r="AT277" s="203" t="s">
        <v>128</v>
      </c>
      <c r="AU277" s="203" t="s">
        <v>87</v>
      </c>
      <c r="AY277" s="14" t="s">
        <v>134</v>
      </c>
      <c r="BE277" s="204">
        <f>IF(O277="základní",K277,0)</f>
        <v>0</v>
      </c>
      <c r="BF277" s="204">
        <f>IF(O277="snížená",K277,0)</f>
        <v>0</v>
      </c>
      <c r="BG277" s="204">
        <f>IF(O277="zákl. přenesená",K277,0)</f>
        <v>0</v>
      </c>
      <c r="BH277" s="204">
        <f>IF(O277="sníž. přenesená",K277,0)</f>
        <v>0</v>
      </c>
      <c r="BI277" s="204">
        <f>IF(O277="nulová",K277,0)</f>
        <v>0</v>
      </c>
      <c r="BJ277" s="14" t="s">
        <v>87</v>
      </c>
      <c r="BK277" s="204">
        <f>ROUND(P277*H277,2)</f>
        <v>0</v>
      </c>
      <c r="BL277" s="14" t="s">
        <v>135</v>
      </c>
      <c r="BM277" s="203" t="s">
        <v>1359</v>
      </c>
    </row>
    <row r="278" s="2" customFormat="1" ht="49.05" customHeight="1">
      <c r="A278" s="35"/>
      <c r="B278" s="36"/>
      <c r="C278" s="189" t="s">
        <v>1360</v>
      </c>
      <c r="D278" s="189" t="s">
        <v>128</v>
      </c>
      <c r="E278" s="190" t="s">
        <v>1361</v>
      </c>
      <c r="F278" s="191" t="s">
        <v>1362</v>
      </c>
      <c r="G278" s="192" t="s">
        <v>131</v>
      </c>
      <c r="H278" s="193">
        <v>3</v>
      </c>
      <c r="I278" s="194"/>
      <c r="J278" s="195"/>
      <c r="K278" s="196">
        <f>ROUND(P278*H278,2)</f>
        <v>0</v>
      </c>
      <c r="L278" s="191" t="s">
        <v>892</v>
      </c>
      <c r="M278" s="197"/>
      <c r="N278" s="198" t="s">
        <v>1</v>
      </c>
      <c r="O278" s="199" t="s">
        <v>42</v>
      </c>
      <c r="P278" s="200">
        <f>I278+J278</f>
        <v>0</v>
      </c>
      <c r="Q278" s="200">
        <f>ROUND(I278*H278,2)</f>
        <v>0</v>
      </c>
      <c r="R278" s="200">
        <f>ROUND(J278*H278,2)</f>
        <v>0</v>
      </c>
      <c r="S278" s="88"/>
      <c r="T278" s="201">
        <f>S278*H278</f>
        <v>0</v>
      </c>
      <c r="U278" s="201">
        <v>0</v>
      </c>
      <c r="V278" s="201">
        <f>U278*H278</f>
        <v>0</v>
      </c>
      <c r="W278" s="201">
        <v>0</v>
      </c>
      <c r="X278" s="202">
        <f>W278*H278</f>
        <v>0</v>
      </c>
      <c r="Y278" s="35"/>
      <c r="Z278" s="35"/>
      <c r="AA278" s="35"/>
      <c r="AB278" s="35"/>
      <c r="AC278" s="35"/>
      <c r="AD278" s="35"/>
      <c r="AE278" s="35"/>
      <c r="AR278" s="203" t="s">
        <v>133</v>
      </c>
      <c r="AT278" s="203" t="s">
        <v>128</v>
      </c>
      <c r="AU278" s="203" t="s">
        <v>87</v>
      </c>
      <c r="AY278" s="14" t="s">
        <v>134</v>
      </c>
      <c r="BE278" s="204">
        <f>IF(O278="základní",K278,0)</f>
        <v>0</v>
      </c>
      <c r="BF278" s="204">
        <f>IF(O278="snížená",K278,0)</f>
        <v>0</v>
      </c>
      <c r="BG278" s="204">
        <f>IF(O278="zákl. přenesená",K278,0)</f>
        <v>0</v>
      </c>
      <c r="BH278" s="204">
        <f>IF(O278="sníž. přenesená",K278,0)</f>
        <v>0</v>
      </c>
      <c r="BI278" s="204">
        <f>IF(O278="nulová",K278,0)</f>
        <v>0</v>
      </c>
      <c r="BJ278" s="14" t="s">
        <v>87</v>
      </c>
      <c r="BK278" s="204">
        <f>ROUND(P278*H278,2)</f>
        <v>0</v>
      </c>
      <c r="BL278" s="14" t="s">
        <v>135</v>
      </c>
      <c r="BM278" s="203" t="s">
        <v>1363</v>
      </c>
    </row>
    <row r="279" s="2" customFormat="1" ht="49.05" customHeight="1">
      <c r="A279" s="35"/>
      <c r="B279" s="36"/>
      <c r="C279" s="189" t="s">
        <v>1220</v>
      </c>
      <c r="D279" s="189" t="s">
        <v>128</v>
      </c>
      <c r="E279" s="190" t="s">
        <v>1364</v>
      </c>
      <c r="F279" s="191" t="s">
        <v>1365</v>
      </c>
      <c r="G279" s="192" t="s">
        <v>131</v>
      </c>
      <c r="H279" s="193">
        <v>1</v>
      </c>
      <c r="I279" s="194"/>
      <c r="J279" s="195"/>
      <c r="K279" s="196">
        <f>ROUND(P279*H279,2)</f>
        <v>0</v>
      </c>
      <c r="L279" s="191" t="s">
        <v>892</v>
      </c>
      <c r="M279" s="197"/>
      <c r="N279" s="198" t="s">
        <v>1</v>
      </c>
      <c r="O279" s="199" t="s">
        <v>42</v>
      </c>
      <c r="P279" s="200">
        <f>I279+J279</f>
        <v>0</v>
      </c>
      <c r="Q279" s="200">
        <f>ROUND(I279*H279,2)</f>
        <v>0</v>
      </c>
      <c r="R279" s="200">
        <f>ROUND(J279*H279,2)</f>
        <v>0</v>
      </c>
      <c r="S279" s="88"/>
      <c r="T279" s="201">
        <f>S279*H279</f>
        <v>0</v>
      </c>
      <c r="U279" s="201">
        <v>0</v>
      </c>
      <c r="V279" s="201">
        <f>U279*H279</f>
        <v>0</v>
      </c>
      <c r="W279" s="201">
        <v>0</v>
      </c>
      <c r="X279" s="202">
        <f>W279*H279</f>
        <v>0</v>
      </c>
      <c r="Y279" s="35"/>
      <c r="Z279" s="35"/>
      <c r="AA279" s="35"/>
      <c r="AB279" s="35"/>
      <c r="AC279" s="35"/>
      <c r="AD279" s="35"/>
      <c r="AE279" s="35"/>
      <c r="AR279" s="203" t="s">
        <v>133</v>
      </c>
      <c r="AT279" s="203" t="s">
        <v>128</v>
      </c>
      <c r="AU279" s="203" t="s">
        <v>87</v>
      </c>
      <c r="AY279" s="14" t="s">
        <v>134</v>
      </c>
      <c r="BE279" s="204">
        <f>IF(O279="základní",K279,0)</f>
        <v>0</v>
      </c>
      <c r="BF279" s="204">
        <f>IF(O279="snížená",K279,0)</f>
        <v>0</v>
      </c>
      <c r="BG279" s="204">
        <f>IF(O279="zákl. přenesená",K279,0)</f>
        <v>0</v>
      </c>
      <c r="BH279" s="204">
        <f>IF(O279="sníž. přenesená",K279,0)</f>
        <v>0</v>
      </c>
      <c r="BI279" s="204">
        <f>IF(O279="nulová",K279,0)</f>
        <v>0</v>
      </c>
      <c r="BJ279" s="14" t="s">
        <v>87</v>
      </c>
      <c r="BK279" s="204">
        <f>ROUND(P279*H279,2)</f>
        <v>0</v>
      </c>
      <c r="BL279" s="14" t="s">
        <v>135</v>
      </c>
      <c r="BM279" s="203" t="s">
        <v>1366</v>
      </c>
    </row>
    <row r="280" s="2" customFormat="1" ht="49.05" customHeight="1">
      <c r="A280" s="35"/>
      <c r="B280" s="36"/>
      <c r="C280" s="189" t="s">
        <v>1367</v>
      </c>
      <c r="D280" s="189" t="s">
        <v>128</v>
      </c>
      <c r="E280" s="190" t="s">
        <v>1368</v>
      </c>
      <c r="F280" s="191" t="s">
        <v>1369</v>
      </c>
      <c r="G280" s="192" t="s">
        <v>131</v>
      </c>
      <c r="H280" s="193">
        <v>6</v>
      </c>
      <c r="I280" s="194"/>
      <c r="J280" s="195"/>
      <c r="K280" s="196">
        <f>ROUND(P280*H280,2)</f>
        <v>0</v>
      </c>
      <c r="L280" s="191" t="s">
        <v>892</v>
      </c>
      <c r="M280" s="197"/>
      <c r="N280" s="198" t="s">
        <v>1</v>
      </c>
      <c r="O280" s="199" t="s">
        <v>42</v>
      </c>
      <c r="P280" s="200">
        <f>I280+J280</f>
        <v>0</v>
      </c>
      <c r="Q280" s="200">
        <f>ROUND(I280*H280,2)</f>
        <v>0</v>
      </c>
      <c r="R280" s="200">
        <f>ROUND(J280*H280,2)</f>
        <v>0</v>
      </c>
      <c r="S280" s="88"/>
      <c r="T280" s="201">
        <f>S280*H280</f>
        <v>0</v>
      </c>
      <c r="U280" s="201">
        <v>0</v>
      </c>
      <c r="V280" s="201">
        <f>U280*H280</f>
        <v>0</v>
      </c>
      <c r="W280" s="201">
        <v>0</v>
      </c>
      <c r="X280" s="202">
        <f>W280*H280</f>
        <v>0</v>
      </c>
      <c r="Y280" s="35"/>
      <c r="Z280" s="35"/>
      <c r="AA280" s="35"/>
      <c r="AB280" s="35"/>
      <c r="AC280" s="35"/>
      <c r="AD280" s="35"/>
      <c r="AE280" s="35"/>
      <c r="AR280" s="203" t="s">
        <v>133</v>
      </c>
      <c r="AT280" s="203" t="s">
        <v>128</v>
      </c>
      <c r="AU280" s="203" t="s">
        <v>87</v>
      </c>
      <c r="AY280" s="14" t="s">
        <v>134</v>
      </c>
      <c r="BE280" s="204">
        <f>IF(O280="základní",K280,0)</f>
        <v>0</v>
      </c>
      <c r="BF280" s="204">
        <f>IF(O280="snížená",K280,0)</f>
        <v>0</v>
      </c>
      <c r="BG280" s="204">
        <f>IF(O280="zákl. přenesená",K280,0)</f>
        <v>0</v>
      </c>
      <c r="BH280" s="204">
        <f>IF(O280="sníž. přenesená",K280,0)</f>
        <v>0</v>
      </c>
      <c r="BI280" s="204">
        <f>IF(O280="nulová",K280,0)</f>
        <v>0</v>
      </c>
      <c r="BJ280" s="14" t="s">
        <v>87</v>
      </c>
      <c r="BK280" s="204">
        <f>ROUND(P280*H280,2)</f>
        <v>0</v>
      </c>
      <c r="BL280" s="14" t="s">
        <v>135</v>
      </c>
      <c r="BM280" s="203" t="s">
        <v>1370</v>
      </c>
    </row>
    <row r="281" s="2" customFormat="1" ht="49.05" customHeight="1">
      <c r="A281" s="35"/>
      <c r="B281" s="36"/>
      <c r="C281" s="189" t="s">
        <v>1224</v>
      </c>
      <c r="D281" s="189" t="s">
        <v>128</v>
      </c>
      <c r="E281" s="190" t="s">
        <v>1371</v>
      </c>
      <c r="F281" s="191" t="s">
        <v>1372</v>
      </c>
      <c r="G281" s="192" t="s">
        <v>131</v>
      </c>
      <c r="H281" s="193">
        <v>1</v>
      </c>
      <c r="I281" s="194"/>
      <c r="J281" s="195"/>
      <c r="K281" s="196">
        <f>ROUND(P281*H281,2)</f>
        <v>0</v>
      </c>
      <c r="L281" s="191" t="s">
        <v>892</v>
      </c>
      <c r="M281" s="197"/>
      <c r="N281" s="198" t="s">
        <v>1</v>
      </c>
      <c r="O281" s="199" t="s">
        <v>42</v>
      </c>
      <c r="P281" s="200">
        <f>I281+J281</f>
        <v>0</v>
      </c>
      <c r="Q281" s="200">
        <f>ROUND(I281*H281,2)</f>
        <v>0</v>
      </c>
      <c r="R281" s="200">
        <f>ROUND(J281*H281,2)</f>
        <v>0</v>
      </c>
      <c r="S281" s="88"/>
      <c r="T281" s="201">
        <f>S281*H281</f>
        <v>0</v>
      </c>
      <c r="U281" s="201">
        <v>0</v>
      </c>
      <c r="V281" s="201">
        <f>U281*H281</f>
        <v>0</v>
      </c>
      <c r="W281" s="201">
        <v>0</v>
      </c>
      <c r="X281" s="202">
        <f>W281*H281</f>
        <v>0</v>
      </c>
      <c r="Y281" s="35"/>
      <c r="Z281" s="35"/>
      <c r="AA281" s="35"/>
      <c r="AB281" s="35"/>
      <c r="AC281" s="35"/>
      <c r="AD281" s="35"/>
      <c r="AE281" s="35"/>
      <c r="AR281" s="203" t="s">
        <v>133</v>
      </c>
      <c r="AT281" s="203" t="s">
        <v>128</v>
      </c>
      <c r="AU281" s="203" t="s">
        <v>87</v>
      </c>
      <c r="AY281" s="14" t="s">
        <v>134</v>
      </c>
      <c r="BE281" s="204">
        <f>IF(O281="základní",K281,0)</f>
        <v>0</v>
      </c>
      <c r="BF281" s="204">
        <f>IF(O281="snížená",K281,0)</f>
        <v>0</v>
      </c>
      <c r="BG281" s="204">
        <f>IF(O281="zákl. přenesená",K281,0)</f>
        <v>0</v>
      </c>
      <c r="BH281" s="204">
        <f>IF(O281="sníž. přenesená",K281,0)</f>
        <v>0</v>
      </c>
      <c r="BI281" s="204">
        <f>IF(O281="nulová",K281,0)</f>
        <v>0</v>
      </c>
      <c r="BJ281" s="14" t="s">
        <v>87</v>
      </c>
      <c r="BK281" s="204">
        <f>ROUND(P281*H281,2)</f>
        <v>0</v>
      </c>
      <c r="BL281" s="14" t="s">
        <v>135</v>
      </c>
      <c r="BM281" s="203" t="s">
        <v>1373</v>
      </c>
    </row>
    <row r="282" s="2" customFormat="1" ht="49.05" customHeight="1">
      <c r="A282" s="35"/>
      <c r="B282" s="36"/>
      <c r="C282" s="189" t="s">
        <v>1374</v>
      </c>
      <c r="D282" s="189" t="s">
        <v>128</v>
      </c>
      <c r="E282" s="190" t="s">
        <v>1375</v>
      </c>
      <c r="F282" s="191" t="s">
        <v>1376</v>
      </c>
      <c r="G282" s="192" t="s">
        <v>131</v>
      </c>
      <c r="H282" s="193">
        <v>2</v>
      </c>
      <c r="I282" s="194"/>
      <c r="J282" s="195"/>
      <c r="K282" s="196">
        <f>ROUND(P282*H282,2)</f>
        <v>0</v>
      </c>
      <c r="L282" s="191" t="s">
        <v>892</v>
      </c>
      <c r="M282" s="197"/>
      <c r="N282" s="198" t="s">
        <v>1</v>
      </c>
      <c r="O282" s="199" t="s">
        <v>42</v>
      </c>
      <c r="P282" s="200">
        <f>I282+J282</f>
        <v>0</v>
      </c>
      <c r="Q282" s="200">
        <f>ROUND(I282*H282,2)</f>
        <v>0</v>
      </c>
      <c r="R282" s="200">
        <f>ROUND(J282*H282,2)</f>
        <v>0</v>
      </c>
      <c r="S282" s="88"/>
      <c r="T282" s="201">
        <f>S282*H282</f>
        <v>0</v>
      </c>
      <c r="U282" s="201">
        <v>0</v>
      </c>
      <c r="V282" s="201">
        <f>U282*H282</f>
        <v>0</v>
      </c>
      <c r="W282" s="201">
        <v>0</v>
      </c>
      <c r="X282" s="202">
        <f>W282*H282</f>
        <v>0</v>
      </c>
      <c r="Y282" s="35"/>
      <c r="Z282" s="35"/>
      <c r="AA282" s="35"/>
      <c r="AB282" s="35"/>
      <c r="AC282" s="35"/>
      <c r="AD282" s="35"/>
      <c r="AE282" s="35"/>
      <c r="AR282" s="203" t="s">
        <v>133</v>
      </c>
      <c r="AT282" s="203" t="s">
        <v>128</v>
      </c>
      <c r="AU282" s="203" t="s">
        <v>87</v>
      </c>
      <c r="AY282" s="14" t="s">
        <v>134</v>
      </c>
      <c r="BE282" s="204">
        <f>IF(O282="základní",K282,0)</f>
        <v>0</v>
      </c>
      <c r="BF282" s="204">
        <f>IF(O282="snížená",K282,0)</f>
        <v>0</v>
      </c>
      <c r="BG282" s="204">
        <f>IF(O282="zákl. přenesená",K282,0)</f>
        <v>0</v>
      </c>
      <c r="BH282" s="204">
        <f>IF(O282="sníž. přenesená",K282,0)</f>
        <v>0</v>
      </c>
      <c r="BI282" s="204">
        <f>IF(O282="nulová",K282,0)</f>
        <v>0</v>
      </c>
      <c r="BJ282" s="14" t="s">
        <v>87</v>
      </c>
      <c r="BK282" s="204">
        <f>ROUND(P282*H282,2)</f>
        <v>0</v>
      </c>
      <c r="BL282" s="14" t="s">
        <v>135</v>
      </c>
      <c r="BM282" s="203" t="s">
        <v>1377</v>
      </c>
    </row>
    <row r="283" s="2" customFormat="1" ht="49.05" customHeight="1">
      <c r="A283" s="35"/>
      <c r="B283" s="36"/>
      <c r="C283" s="189" t="s">
        <v>1378</v>
      </c>
      <c r="D283" s="189" t="s">
        <v>128</v>
      </c>
      <c r="E283" s="190" t="s">
        <v>1379</v>
      </c>
      <c r="F283" s="191" t="s">
        <v>1380</v>
      </c>
      <c r="G283" s="192" t="s">
        <v>131</v>
      </c>
      <c r="H283" s="193">
        <v>1</v>
      </c>
      <c r="I283" s="194"/>
      <c r="J283" s="195"/>
      <c r="K283" s="196">
        <f>ROUND(P283*H283,2)</f>
        <v>0</v>
      </c>
      <c r="L283" s="191" t="s">
        <v>892</v>
      </c>
      <c r="M283" s="197"/>
      <c r="N283" s="198" t="s">
        <v>1</v>
      </c>
      <c r="O283" s="199" t="s">
        <v>42</v>
      </c>
      <c r="P283" s="200">
        <f>I283+J283</f>
        <v>0</v>
      </c>
      <c r="Q283" s="200">
        <f>ROUND(I283*H283,2)</f>
        <v>0</v>
      </c>
      <c r="R283" s="200">
        <f>ROUND(J283*H283,2)</f>
        <v>0</v>
      </c>
      <c r="S283" s="88"/>
      <c r="T283" s="201">
        <f>S283*H283</f>
        <v>0</v>
      </c>
      <c r="U283" s="201">
        <v>0</v>
      </c>
      <c r="V283" s="201">
        <f>U283*H283</f>
        <v>0</v>
      </c>
      <c r="W283" s="201">
        <v>0</v>
      </c>
      <c r="X283" s="202">
        <f>W283*H283</f>
        <v>0</v>
      </c>
      <c r="Y283" s="35"/>
      <c r="Z283" s="35"/>
      <c r="AA283" s="35"/>
      <c r="AB283" s="35"/>
      <c r="AC283" s="35"/>
      <c r="AD283" s="35"/>
      <c r="AE283" s="35"/>
      <c r="AR283" s="203" t="s">
        <v>133</v>
      </c>
      <c r="AT283" s="203" t="s">
        <v>128</v>
      </c>
      <c r="AU283" s="203" t="s">
        <v>87</v>
      </c>
      <c r="AY283" s="14" t="s">
        <v>134</v>
      </c>
      <c r="BE283" s="204">
        <f>IF(O283="základní",K283,0)</f>
        <v>0</v>
      </c>
      <c r="BF283" s="204">
        <f>IF(O283="snížená",K283,0)</f>
        <v>0</v>
      </c>
      <c r="BG283" s="204">
        <f>IF(O283="zákl. přenesená",K283,0)</f>
        <v>0</v>
      </c>
      <c r="BH283" s="204">
        <f>IF(O283="sníž. přenesená",K283,0)</f>
        <v>0</v>
      </c>
      <c r="BI283" s="204">
        <f>IF(O283="nulová",K283,0)</f>
        <v>0</v>
      </c>
      <c r="BJ283" s="14" t="s">
        <v>87</v>
      </c>
      <c r="BK283" s="204">
        <f>ROUND(P283*H283,2)</f>
        <v>0</v>
      </c>
      <c r="BL283" s="14" t="s">
        <v>135</v>
      </c>
      <c r="BM283" s="203" t="s">
        <v>1381</v>
      </c>
    </row>
    <row r="284" s="2" customFormat="1" ht="24.15" customHeight="1">
      <c r="A284" s="35"/>
      <c r="B284" s="36"/>
      <c r="C284" s="189" t="s">
        <v>1382</v>
      </c>
      <c r="D284" s="189" t="s">
        <v>128</v>
      </c>
      <c r="E284" s="190" t="s">
        <v>1383</v>
      </c>
      <c r="F284" s="191" t="s">
        <v>1384</v>
      </c>
      <c r="G284" s="192" t="s">
        <v>131</v>
      </c>
      <c r="H284" s="193">
        <v>3</v>
      </c>
      <c r="I284" s="194"/>
      <c r="J284" s="195"/>
      <c r="K284" s="196">
        <f>ROUND(P284*H284,2)</f>
        <v>0</v>
      </c>
      <c r="L284" s="191" t="s">
        <v>879</v>
      </c>
      <c r="M284" s="197"/>
      <c r="N284" s="198" t="s">
        <v>1</v>
      </c>
      <c r="O284" s="199" t="s">
        <v>42</v>
      </c>
      <c r="P284" s="200">
        <f>I284+J284</f>
        <v>0</v>
      </c>
      <c r="Q284" s="200">
        <f>ROUND(I284*H284,2)</f>
        <v>0</v>
      </c>
      <c r="R284" s="200">
        <f>ROUND(J284*H284,2)</f>
        <v>0</v>
      </c>
      <c r="S284" s="88"/>
      <c r="T284" s="201">
        <f>S284*H284</f>
        <v>0</v>
      </c>
      <c r="U284" s="201">
        <v>0</v>
      </c>
      <c r="V284" s="201">
        <f>U284*H284</f>
        <v>0</v>
      </c>
      <c r="W284" s="201">
        <v>0</v>
      </c>
      <c r="X284" s="202">
        <f>W284*H284</f>
        <v>0</v>
      </c>
      <c r="Y284" s="35"/>
      <c r="Z284" s="35"/>
      <c r="AA284" s="35"/>
      <c r="AB284" s="35"/>
      <c r="AC284" s="35"/>
      <c r="AD284" s="35"/>
      <c r="AE284" s="35"/>
      <c r="AR284" s="203" t="s">
        <v>133</v>
      </c>
      <c r="AT284" s="203" t="s">
        <v>128</v>
      </c>
      <c r="AU284" s="203" t="s">
        <v>87</v>
      </c>
      <c r="AY284" s="14" t="s">
        <v>134</v>
      </c>
      <c r="BE284" s="204">
        <f>IF(O284="základní",K284,0)</f>
        <v>0</v>
      </c>
      <c r="BF284" s="204">
        <f>IF(O284="snížená",K284,0)</f>
        <v>0</v>
      </c>
      <c r="BG284" s="204">
        <f>IF(O284="zákl. přenesená",K284,0)</f>
        <v>0</v>
      </c>
      <c r="BH284" s="204">
        <f>IF(O284="sníž. přenesená",K284,0)</f>
        <v>0</v>
      </c>
      <c r="BI284" s="204">
        <f>IF(O284="nulová",K284,0)</f>
        <v>0</v>
      </c>
      <c r="BJ284" s="14" t="s">
        <v>87</v>
      </c>
      <c r="BK284" s="204">
        <f>ROUND(P284*H284,2)</f>
        <v>0</v>
      </c>
      <c r="BL284" s="14" t="s">
        <v>135</v>
      </c>
      <c r="BM284" s="203" t="s">
        <v>1385</v>
      </c>
    </row>
    <row r="285" s="2" customFormat="1" ht="33" customHeight="1">
      <c r="A285" s="35"/>
      <c r="B285" s="36"/>
      <c r="C285" s="189" t="s">
        <v>1386</v>
      </c>
      <c r="D285" s="189" t="s">
        <v>128</v>
      </c>
      <c r="E285" s="190" t="s">
        <v>1387</v>
      </c>
      <c r="F285" s="191" t="s">
        <v>1388</v>
      </c>
      <c r="G285" s="192" t="s">
        <v>131</v>
      </c>
      <c r="H285" s="193">
        <v>2</v>
      </c>
      <c r="I285" s="194"/>
      <c r="J285" s="195"/>
      <c r="K285" s="196">
        <f>ROUND(P285*H285,2)</f>
        <v>0</v>
      </c>
      <c r="L285" s="191" t="s">
        <v>879</v>
      </c>
      <c r="M285" s="197"/>
      <c r="N285" s="198" t="s">
        <v>1</v>
      </c>
      <c r="O285" s="199" t="s">
        <v>42</v>
      </c>
      <c r="P285" s="200">
        <f>I285+J285</f>
        <v>0</v>
      </c>
      <c r="Q285" s="200">
        <f>ROUND(I285*H285,2)</f>
        <v>0</v>
      </c>
      <c r="R285" s="200">
        <f>ROUND(J285*H285,2)</f>
        <v>0</v>
      </c>
      <c r="S285" s="88"/>
      <c r="T285" s="201">
        <f>S285*H285</f>
        <v>0</v>
      </c>
      <c r="U285" s="201">
        <v>0</v>
      </c>
      <c r="V285" s="201">
        <f>U285*H285</f>
        <v>0</v>
      </c>
      <c r="W285" s="201">
        <v>0</v>
      </c>
      <c r="X285" s="202">
        <f>W285*H285</f>
        <v>0</v>
      </c>
      <c r="Y285" s="35"/>
      <c r="Z285" s="35"/>
      <c r="AA285" s="35"/>
      <c r="AB285" s="35"/>
      <c r="AC285" s="35"/>
      <c r="AD285" s="35"/>
      <c r="AE285" s="35"/>
      <c r="AR285" s="203" t="s">
        <v>133</v>
      </c>
      <c r="AT285" s="203" t="s">
        <v>128</v>
      </c>
      <c r="AU285" s="203" t="s">
        <v>87</v>
      </c>
      <c r="AY285" s="14" t="s">
        <v>134</v>
      </c>
      <c r="BE285" s="204">
        <f>IF(O285="základní",K285,0)</f>
        <v>0</v>
      </c>
      <c r="BF285" s="204">
        <f>IF(O285="snížená",K285,0)</f>
        <v>0</v>
      </c>
      <c r="BG285" s="204">
        <f>IF(O285="zákl. přenesená",K285,0)</f>
        <v>0</v>
      </c>
      <c r="BH285" s="204">
        <f>IF(O285="sníž. přenesená",K285,0)</f>
        <v>0</v>
      </c>
      <c r="BI285" s="204">
        <f>IF(O285="nulová",K285,0)</f>
        <v>0</v>
      </c>
      <c r="BJ285" s="14" t="s">
        <v>87</v>
      </c>
      <c r="BK285" s="204">
        <f>ROUND(P285*H285,2)</f>
        <v>0</v>
      </c>
      <c r="BL285" s="14" t="s">
        <v>135</v>
      </c>
      <c r="BM285" s="203" t="s">
        <v>1389</v>
      </c>
    </row>
    <row r="286" s="2" customFormat="1" ht="33" customHeight="1">
      <c r="A286" s="35"/>
      <c r="B286" s="36"/>
      <c r="C286" s="189" t="s">
        <v>1390</v>
      </c>
      <c r="D286" s="189" t="s">
        <v>128</v>
      </c>
      <c r="E286" s="190" t="s">
        <v>1391</v>
      </c>
      <c r="F286" s="191" t="s">
        <v>1392</v>
      </c>
      <c r="G286" s="192" t="s">
        <v>131</v>
      </c>
      <c r="H286" s="193">
        <v>10</v>
      </c>
      <c r="I286" s="194"/>
      <c r="J286" s="195"/>
      <c r="K286" s="196">
        <f>ROUND(P286*H286,2)</f>
        <v>0</v>
      </c>
      <c r="L286" s="191" t="s">
        <v>879</v>
      </c>
      <c r="M286" s="197"/>
      <c r="N286" s="198" t="s">
        <v>1</v>
      </c>
      <c r="O286" s="199" t="s">
        <v>42</v>
      </c>
      <c r="P286" s="200">
        <f>I286+J286</f>
        <v>0</v>
      </c>
      <c r="Q286" s="200">
        <f>ROUND(I286*H286,2)</f>
        <v>0</v>
      </c>
      <c r="R286" s="200">
        <f>ROUND(J286*H286,2)</f>
        <v>0</v>
      </c>
      <c r="S286" s="88"/>
      <c r="T286" s="201">
        <f>S286*H286</f>
        <v>0</v>
      </c>
      <c r="U286" s="201">
        <v>0</v>
      </c>
      <c r="V286" s="201">
        <f>U286*H286</f>
        <v>0</v>
      </c>
      <c r="W286" s="201">
        <v>0</v>
      </c>
      <c r="X286" s="202">
        <f>W286*H286</f>
        <v>0</v>
      </c>
      <c r="Y286" s="35"/>
      <c r="Z286" s="35"/>
      <c r="AA286" s="35"/>
      <c r="AB286" s="35"/>
      <c r="AC286" s="35"/>
      <c r="AD286" s="35"/>
      <c r="AE286" s="35"/>
      <c r="AR286" s="203" t="s">
        <v>133</v>
      </c>
      <c r="AT286" s="203" t="s">
        <v>128</v>
      </c>
      <c r="AU286" s="203" t="s">
        <v>87</v>
      </c>
      <c r="AY286" s="14" t="s">
        <v>134</v>
      </c>
      <c r="BE286" s="204">
        <f>IF(O286="základní",K286,0)</f>
        <v>0</v>
      </c>
      <c r="BF286" s="204">
        <f>IF(O286="snížená",K286,0)</f>
        <v>0</v>
      </c>
      <c r="BG286" s="204">
        <f>IF(O286="zákl. přenesená",K286,0)</f>
        <v>0</v>
      </c>
      <c r="BH286" s="204">
        <f>IF(O286="sníž. přenesená",K286,0)</f>
        <v>0</v>
      </c>
      <c r="BI286" s="204">
        <f>IF(O286="nulová",K286,0)</f>
        <v>0</v>
      </c>
      <c r="BJ286" s="14" t="s">
        <v>87</v>
      </c>
      <c r="BK286" s="204">
        <f>ROUND(P286*H286,2)</f>
        <v>0</v>
      </c>
      <c r="BL286" s="14" t="s">
        <v>135</v>
      </c>
      <c r="BM286" s="203" t="s">
        <v>1393</v>
      </c>
    </row>
    <row r="287" s="2" customFormat="1" ht="33" customHeight="1">
      <c r="A287" s="35"/>
      <c r="B287" s="36"/>
      <c r="C287" s="189" t="s">
        <v>1394</v>
      </c>
      <c r="D287" s="189" t="s">
        <v>128</v>
      </c>
      <c r="E287" s="190" t="s">
        <v>1395</v>
      </c>
      <c r="F287" s="191" t="s">
        <v>1396</v>
      </c>
      <c r="G287" s="192" t="s">
        <v>131</v>
      </c>
      <c r="H287" s="193">
        <v>10</v>
      </c>
      <c r="I287" s="194"/>
      <c r="J287" s="195"/>
      <c r="K287" s="196">
        <f>ROUND(P287*H287,2)</f>
        <v>0</v>
      </c>
      <c r="L287" s="191" t="s">
        <v>879</v>
      </c>
      <c r="M287" s="197"/>
      <c r="N287" s="198" t="s">
        <v>1</v>
      </c>
      <c r="O287" s="199" t="s">
        <v>42</v>
      </c>
      <c r="P287" s="200">
        <f>I287+J287</f>
        <v>0</v>
      </c>
      <c r="Q287" s="200">
        <f>ROUND(I287*H287,2)</f>
        <v>0</v>
      </c>
      <c r="R287" s="200">
        <f>ROUND(J287*H287,2)</f>
        <v>0</v>
      </c>
      <c r="S287" s="88"/>
      <c r="T287" s="201">
        <f>S287*H287</f>
        <v>0</v>
      </c>
      <c r="U287" s="201">
        <v>0</v>
      </c>
      <c r="V287" s="201">
        <f>U287*H287</f>
        <v>0</v>
      </c>
      <c r="W287" s="201">
        <v>0</v>
      </c>
      <c r="X287" s="202">
        <f>W287*H287</f>
        <v>0</v>
      </c>
      <c r="Y287" s="35"/>
      <c r="Z287" s="35"/>
      <c r="AA287" s="35"/>
      <c r="AB287" s="35"/>
      <c r="AC287" s="35"/>
      <c r="AD287" s="35"/>
      <c r="AE287" s="35"/>
      <c r="AR287" s="203" t="s">
        <v>133</v>
      </c>
      <c r="AT287" s="203" t="s">
        <v>128</v>
      </c>
      <c r="AU287" s="203" t="s">
        <v>87</v>
      </c>
      <c r="AY287" s="14" t="s">
        <v>134</v>
      </c>
      <c r="BE287" s="204">
        <f>IF(O287="základní",K287,0)</f>
        <v>0</v>
      </c>
      <c r="BF287" s="204">
        <f>IF(O287="snížená",K287,0)</f>
        <v>0</v>
      </c>
      <c r="BG287" s="204">
        <f>IF(O287="zákl. přenesená",K287,0)</f>
        <v>0</v>
      </c>
      <c r="BH287" s="204">
        <f>IF(O287="sníž. přenesená",K287,0)</f>
        <v>0</v>
      </c>
      <c r="BI287" s="204">
        <f>IF(O287="nulová",K287,0)</f>
        <v>0</v>
      </c>
      <c r="BJ287" s="14" t="s">
        <v>87</v>
      </c>
      <c r="BK287" s="204">
        <f>ROUND(P287*H287,2)</f>
        <v>0</v>
      </c>
      <c r="BL287" s="14" t="s">
        <v>135</v>
      </c>
      <c r="BM287" s="203" t="s">
        <v>1397</v>
      </c>
    </row>
    <row r="288" s="2" customFormat="1" ht="33" customHeight="1">
      <c r="A288" s="35"/>
      <c r="B288" s="36"/>
      <c r="C288" s="189" t="s">
        <v>1398</v>
      </c>
      <c r="D288" s="189" t="s">
        <v>128</v>
      </c>
      <c r="E288" s="190" t="s">
        <v>1399</v>
      </c>
      <c r="F288" s="191" t="s">
        <v>1400</v>
      </c>
      <c r="G288" s="192" t="s">
        <v>131</v>
      </c>
      <c r="H288" s="193">
        <v>1</v>
      </c>
      <c r="I288" s="194"/>
      <c r="J288" s="195"/>
      <c r="K288" s="196">
        <f>ROUND(P288*H288,2)</f>
        <v>0</v>
      </c>
      <c r="L288" s="191" t="s">
        <v>879</v>
      </c>
      <c r="M288" s="197"/>
      <c r="N288" s="198" t="s">
        <v>1</v>
      </c>
      <c r="O288" s="199" t="s">
        <v>42</v>
      </c>
      <c r="P288" s="200">
        <f>I288+J288</f>
        <v>0</v>
      </c>
      <c r="Q288" s="200">
        <f>ROUND(I288*H288,2)</f>
        <v>0</v>
      </c>
      <c r="R288" s="200">
        <f>ROUND(J288*H288,2)</f>
        <v>0</v>
      </c>
      <c r="S288" s="88"/>
      <c r="T288" s="201">
        <f>S288*H288</f>
        <v>0</v>
      </c>
      <c r="U288" s="201">
        <v>0</v>
      </c>
      <c r="V288" s="201">
        <f>U288*H288</f>
        <v>0</v>
      </c>
      <c r="W288" s="201">
        <v>0</v>
      </c>
      <c r="X288" s="202">
        <f>W288*H288</f>
        <v>0</v>
      </c>
      <c r="Y288" s="35"/>
      <c r="Z288" s="35"/>
      <c r="AA288" s="35"/>
      <c r="AB288" s="35"/>
      <c r="AC288" s="35"/>
      <c r="AD288" s="35"/>
      <c r="AE288" s="35"/>
      <c r="AR288" s="203" t="s">
        <v>133</v>
      </c>
      <c r="AT288" s="203" t="s">
        <v>128</v>
      </c>
      <c r="AU288" s="203" t="s">
        <v>87</v>
      </c>
      <c r="AY288" s="14" t="s">
        <v>134</v>
      </c>
      <c r="BE288" s="204">
        <f>IF(O288="základní",K288,0)</f>
        <v>0</v>
      </c>
      <c r="BF288" s="204">
        <f>IF(O288="snížená",K288,0)</f>
        <v>0</v>
      </c>
      <c r="BG288" s="204">
        <f>IF(O288="zákl. přenesená",K288,0)</f>
        <v>0</v>
      </c>
      <c r="BH288" s="204">
        <f>IF(O288="sníž. přenesená",K288,0)</f>
        <v>0</v>
      </c>
      <c r="BI288" s="204">
        <f>IF(O288="nulová",K288,0)</f>
        <v>0</v>
      </c>
      <c r="BJ288" s="14" t="s">
        <v>87</v>
      </c>
      <c r="BK288" s="204">
        <f>ROUND(P288*H288,2)</f>
        <v>0</v>
      </c>
      <c r="BL288" s="14" t="s">
        <v>135</v>
      </c>
      <c r="BM288" s="203" t="s">
        <v>1401</v>
      </c>
    </row>
    <row r="289" s="2" customFormat="1" ht="33" customHeight="1">
      <c r="A289" s="35"/>
      <c r="B289" s="36"/>
      <c r="C289" s="189" t="s">
        <v>1402</v>
      </c>
      <c r="D289" s="189" t="s">
        <v>128</v>
      </c>
      <c r="E289" s="190" t="s">
        <v>1403</v>
      </c>
      <c r="F289" s="191" t="s">
        <v>1404</v>
      </c>
      <c r="G289" s="192" t="s">
        <v>131</v>
      </c>
      <c r="H289" s="193">
        <v>1</v>
      </c>
      <c r="I289" s="194"/>
      <c r="J289" s="195"/>
      <c r="K289" s="196">
        <f>ROUND(P289*H289,2)</f>
        <v>0</v>
      </c>
      <c r="L289" s="191" t="s">
        <v>879</v>
      </c>
      <c r="M289" s="197"/>
      <c r="N289" s="198" t="s">
        <v>1</v>
      </c>
      <c r="O289" s="199" t="s">
        <v>42</v>
      </c>
      <c r="P289" s="200">
        <f>I289+J289</f>
        <v>0</v>
      </c>
      <c r="Q289" s="200">
        <f>ROUND(I289*H289,2)</f>
        <v>0</v>
      </c>
      <c r="R289" s="200">
        <f>ROUND(J289*H289,2)</f>
        <v>0</v>
      </c>
      <c r="S289" s="88"/>
      <c r="T289" s="201">
        <f>S289*H289</f>
        <v>0</v>
      </c>
      <c r="U289" s="201">
        <v>0</v>
      </c>
      <c r="V289" s="201">
        <f>U289*H289</f>
        <v>0</v>
      </c>
      <c r="W289" s="201">
        <v>0</v>
      </c>
      <c r="X289" s="202">
        <f>W289*H289</f>
        <v>0</v>
      </c>
      <c r="Y289" s="35"/>
      <c r="Z289" s="35"/>
      <c r="AA289" s="35"/>
      <c r="AB289" s="35"/>
      <c r="AC289" s="35"/>
      <c r="AD289" s="35"/>
      <c r="AE289" s="35"/>
      <c r="AR289" s="203" t="s">
        <v>133</v>
      </c>
      <c r="AT289" s="203" t="s">
        <v>128</v>
      </c>
      <c r="AU289" s="203" t="s">
        <v>87</v>
      </c>
      <c r="AY289" s="14" t="s">
        <v>134</v>
      </c>
      <c r="BE289" s="204">
        <f>IF(O289="základní",K289,0)</f>
        <v>0</v>
      </c>
      <c r="BF289" s="204">
        <f>IF(O289="snížená",K289,0)</f>
        <v>0</v>
      </c>
      <c r="BG289" s="204">
        <f>IF(O289="zákl. přenesená",K289,0)</f>
        <v>0</v>
      </c>
      <c r="BH289" s="204">
        <f>IF(O289="sníž. přenesená",K289,0)</f>
        <v>0</v>
      </c>
      <c r="BI289" s="204">
        <f>IF(O289="nulová",K289,0)</f>
        <v>0</v>
      </c>
      <c r="BJ289" s="14" t="s">
        <v>87</v>
      </c>
      <c r="BK289" s="204">
        <f>ROUND(P289*H289,2)</f>
        <v>0</v>
      </c>
      <c r="BL289" s="14" t="s">
        <v>135</v>
      </c>
      <c r="BM289" s="203" t="s">
        <v>1405</v>
      </c>
    </row>
    <row r="290" s="2" customFormat="1" ht="33" customHeight="1">
      <c r="A290" s="35"/>
      <c r="B290" s="36"/>
      <c r="C290" s="189" t="s">
        <v>1406</v>
      </c>
      <c r="D290" s="189" t="s">
        <v>128</v>
      </c>
      <c r="E290" s="190" t="s">
        <v>1407</v>
      </c>
      <c r="F290" s="191" t="s">
        <v>1408</v>
      </c>
      <c r="G290" s="192" t="s">
        <v>131</v>
      </c>
      <c r="H290" s="193">
        <v>1</v>
      </c>
      <c r="I290" s="194"/>
      <c r="J290" s="195"/>
      <c r="K290" s="196">
        <f>ROUND(P290*H290,2)</f>
        <v>0</v>
      </c>
      <c r="L290" s="191" t="s">
        <v>879</v>
      </c>
      <c r="M290" s="197"/>
      <c r="N290" s="198" t="s">
        <v>1</v>
      </c>
      <c r="O290" s="199" t="s">
        <v>42</v>
      </c>
      <c r="P290" s="200">
        <f>I290+J290</f>
        <v>0</v>
      </c>
      <c r="Q290" s="200">
        <f>ROUND(I290*H290,2)</f>
        <v>0</v>
      </c>
      <c r="R290" s="200">
        <f>ROUND(J290*H290,2)</f>
        <v>0</v>
      </c>
      <c r="S290" s="88"/>
      <c r="T290" s="201">
        <f>S290*H290</f>
        <v>0</v>
      </c>
      <c r="U290" s="201">
        <v>0</v>
      </c>
      <c r="V290" s="201">
        <f>U290*H290</f>
        <v>0</v>
      </c>
      <c r="W290" s="201">
        <v>0</v>
      </c>
      <c r="X290" s="202">
        <f>W290*H290</f>
        <v>0</v>
      </c>
      <c r="Y290" s="35"/>
      <c r="Z290" s="35"/>
      <c r="AA290" s="35"/>
      <c r="AB290" s="35"/>
      <c r="AC290" s="35"/>
      <c r="AD290" s="35"/>
      <c r="AE290" s="35"/>
      <c r="AR290" s="203" t="s">
        <v>133</v>
      </c>
      <c r="AT290" s="203" t="s">
        <v>128</v>
      </c>
      <c r="AU290" s="203" t="s">
        <v>87</v>
      </c>
      <c r="AY290" s="14" t="s">
        <v>134</v>
      </c>
      <c r="BE290" s="204">
        <f>IF(O290="základní",K290,0)</f>
        <v>0</v>
      </c>
      <c r="BF290" s="204">
        <f>IF(O290="snížená",K290,0)</f>
        <v>0</v>
      </c>
      <c r="BG290" s="204">
        <f>IF(O290="zákl. přenesená",K290,0)</f>
        <v>0</v>
      </c>
      <c r="BH290" s="204">
        <f>IF(O290="sníž. přenesená",K290,0)</f>
        <v>0</v>
      </c>
      <c r="BI290" s="204">
        <f>IF(O290="nulová",K290,0)</f>
        <v>0</v>
      </c>
      <c r="BJ290" s="14" t="s">
        <v>87</v>
      </c>
      <c r="BK290" s="204">
        <f>ROUND(P290*H290,2)</f>
        <v>0</v>
      </c>
      <c r="BL290" s="14" t="s">
        <v>135</v>
      </c>
      <c r="BM290" s="203" t="s">
        <v>1409</v>
      </c>
    </row>
    <row r="291" s="2" customFormat="1" ht="33" customHeight="1">
      <c r="A291" s="35"/>
      <c r="B291" s="36"/>
      <c r="C291" s="189" t="s">
        <v>1228</v>
      </c>
      <c r="D291" s="189" t="s">
        <v>128</v>
      </c>
      <c r="E291" s="190" t="s">
        <v>1410</v>
      </c>
      <c r="F291" s="191" t="s">
        <v>1411</v>
      </c>
      <c r="G291" s="192" t="s">
        <v>131</v>
      </c>
      <c r="H291" s="193">
        <v>20</v>
      </c>
      <c r="I291" s="194"/>
      <c r="J291" s="195"/>
      <c r="K291" s="196">
        <f>ROUND(P291*H291,2)</f>
        <v>0</v>
      </c>
      <c r="L291" s="191" t="s">
        <v>879</v>
      </c>
      <c r="M291" s="197"/>
      <c r="N291" s="198" t="s">
        <v>1</v>
      </c>
      <c r="O291" s="199" t="s">
        <v>42</v>
      </c>
      <c r="P291" s="200">
        <f>I291+J291</f>
        <v>0</v>
      </c>
      <c r="Q291" s="200">
        <f>ROUND(I291*H291,2)</f>
        <v>0</v>
      </c>
      <c r="R291" s="200">
        <f>ROUND(J291*H291,2)</f>
        <v>0</v>
      </c>
      <c r="S291" s="88"/>
      <c r="T291" s="201">
        <f>S291*H291</f>
        <v>0</v>
      </c>
      <c r="U291" s="201">
        <v>0</v>
      </c>
      <c r="V291" s="201">
        <f>U291*H291</f>
        <v>0</v>
      </c>
      <c r="W291" s="201">
        <v>0</v>
      </c>
      <c r="X291" s="202">
        <f>W291*H291</f>
        <v>0</v>
      </c>
      <c r="Y291" s="35"/>
      <c r="Z291" s="35"/>
      <c r="AA291" s="35"/>
      <c r="AB291" s="35"/>
      <c r="AC291" s="35"/>
      <c r="AD291" s="35"/>
      <c r="AE291" s="35"/>
      <c r="AR291" s="203" t="s">
        <v>133</v>
      </c>
      <c r="AT291" s="203" t="s">
        <v>128</v>
      </c>
      <c r="AU291" s="203" t="s">
        <v>87</v>
      </c>
      <c r="AY291" s="14" t="s">
        <v>134</v>
      </c>
      <c r="BE291" s="204">
        <f>IF(O291="základní",K291,0)</f>
        <v>0</v>
      </c>
      <c r="BF291" s="204">
        <f>IF(O291="snížená",K291,0)</f>
        <v>0</v>
      </c>
      <c r="BG291" s="204">
        <f>IF(O291="zákl. přenesená",K291,0)</f>
        <v>0</v>
      </c>
      <c r="BH291" s="204">
        <f>IF(O291="sníž. přenesená",K291,0)</f>
        <v>0</v>
      </c>
      <c r="BI291" s="204">
        <f>IF(O291="nulová",K291,0)</f>
        <v>0</v>
      </c>
      <c r="BJ291" s="14" t="s">
        <v>87</v>
      </c>
      <c r="BK291" s="204">
        <f>ROUND(P291*H291,2)</f>
        <v>0</v>
      </c>
      <c r="BL291" s="14" t="s">
        <v>135</v>
      </c>
      <c r="BM291" s="203" t="s">
        <v>1412</v>
      </c>
    </row>
    <row r="292" s="2" customFormat="1" ht="37.8" customHeight="1">
      <c r="A292" s="35"/>
      <c r="B292" s="36"/>
      <c r="C292" s="189" t="s">
        <v>1413</v>
      </c>
      <c r="D292" s="189" t="s">
        <v>128</v>
      </c>
      <c r="E292" s="190" t="s">
        <v>1414</v>
      </c>
      <c r="F292" s="191" t="s">
        <v>1415</v>
      </c>
      <c r="G292" s="192" t="s">
        <v>131</v>
      </c>
      <c r="H292" s="193">
        <v>5</v>
      </c>
      <c r="I292" s="194"/>
      <c r="J292" s="195"/>
      <c r="K292" s="196">
        <f>ROUND(P292*H292,2)</f>
        <v>0</v>
      </c>
      <c r="L292" s="191" t="s">
        <v>879</v>
      </c>
      <c r="M292" s="197"/>
      <c r="N292" s="198" t="s">
        <v>1</v>
      </c>
      <c r="O292" s="199" t="s">
        <v>42</v>
      </c>
      <c r="P292" s="200">
        <f>I292+J292</f>
        <v>0</v>
      </c>
      <c r="Q292" s="200">
        <f>ROUND(I292*H292,2)</f>
        <v>0</v>
      </c>
      <c r="R292" s="200">
        <f>ROUND(J292*H292,2)</f>
        <v>0</v>
      </c>
      <c r="S292" s="88"/>
      <c r="T292" s="201">
        <f>S292*H292</f>
        <v>0</v>
      </c>
      <c r="U292" s="201">
        <v>0</v>
      </c>
      <c r="V292" s="201">
        <f>U292*H292</f>
        <v>0</v>
      </c>
      <c r="W292" s="201">
        <v>0</v>
      </c>
      <c r="X292" s="202">
        <f>W292*H292</f>
        <v>0</v>
      </c>
      <c r="Y292" s="35"/>
      <c r="Z292" s="35"/>
      <c r="AA292" s="35"/>
      <c r="AB292" s="35"/>
      <c r="AC292" s="35"/>
      <c r="AD292" s="35"/>
      <c r="AE292" s="35"/>
      <c r="AR292" s="203" t="s">
        <v>133</v>
      </c>
      <c r="AT292" s="203" t="s">
        <v>128</v>
      </c>
      <c r="AU292" s="203" t="s">
        <v>87</v>
      </c>
      <c r="AY292" s="14" t="s">
        <v>134</v>
      </c>
      <c r="BE292" s="204">
        <f>IF(O292="základní",K292,0)</f>
        <v>0</v>
      </c>
      <c r="BF292" s="204">
        <f>IF(O292="snížená",K292,0)</f>
        <v>0</v>
      </c>
      <c r="BG292" s="204">
        <f>IF(O292="zákl. přenesená",K292,0)</f>
        <v>0</v>
      </c>
      <c r="BH292" s="204">
        <f>IF(O292="sníž. přenesená",K292,0)</f>
        <v>0</v>
      </c>
      <c r="BI292" s="204">
        <f>IF(O292="nulová",K292,0)</f>
        <v>0</v>
      </c>
      <c r="BJ292" s="14" t="s">
        <v>87</v>
      </c>
      <c r="BK292" s="204">
        <f>ROUND(P292*H292,2)</f>
        <v>0</v>
      </c>
      <c r="BL292" s="14" t="s">
        <v>135</v>
      </c>
      <c r="BM292" s="203" t="s">
        <v>1416</v>
      </c>
    </row>
    <row r="293" s="2" customFormat="1" ht="33" customHeight="1">
      <c r="A293" s="35"/>
      <c r="B293" s="36"/>
      <c r="C293" s="189" t="s">
        <v>1232</v>
      </c>
      <c r="D293" s="189" t="s">
        <v>128</v>
      </c>
      <c r="E293" s="190" t="s">
        <v>1417</v>
      </c>
      <c r="F293" s="191" t="s">
        <v>1418</v>
      </c>
      <c r="G293" s="192" t="s">
        <v>131</v>
      </c>
      <c r="H293" s="193">
        <v>5</v>
      </c>
      <c r="I293" s="194"/>
      <c r="J293" s="195"/>
      <c r="K293" s="196">
        <f>ROUND(P293*H293,2)</f>
        <v>0</v>
      </c>
      <c r="L293" s="191" t="s">
        <v>879</v>
      </c>
      <c r="M293" s="197"/>
      <c r="N293" s="198" t="s">
        <v>1</v>
      </c>
      <c r="O293" s="199" t="s">
        <v>42</v>
      </c>
      <c r="P293" s="200">
        <f>I293+J293</f>
        <v>0</v>
      </c>
      <c r="Q293" s="200">
        <f>ROUND(I293*H293,2)</f>
        <v>0</v>
      </c>
      <c r="R293" s="200">
        <f>ROUND(J293*H293,2)</f>
        <v>0</v>
      </c>
      <c r="S293" s="88"/>
      <c r="T293" s="201">
        <f>S293*H293</f>
        <v>0</v>
      </c>
      <c r="U293" s="201">
        <v>0</v>
      </c>
      <c r="V293" s="201">
        <f>U293*H293</f>
        <v>0</v>
      </c>
      <c r="W293" s="201">
        <v>0</v>
      </c>
      <c r="X293" s="202">
        <f>W293*H293</f>
        <v>0</v>
      </c>
      <c r="Y293" s="35"/>
      <c r="Z293" s="35"/>
      <c r="AA293" s="35"/>
      <c r="AB293" s="35"/>
      <c r="AC293" s="35"/>
      <c r="AD293" s="35"/>
      <c r="AE293" s="35"/>
      <c r="AR293" s="203" t="s">
        <v>133</v>
      </c>
      <c r="AT293" s="203" t="s">
        <v>128</v>
      </c>
      <c r="AU293" s="203" t="s">
        <v>87</v>
      </c>
      <c r="AY293" s="14" t="s">
        <v>134</v>
      </c>
      <c r="BE293" s="204">
        <f>IF(O293="základní",K293,0)</f>
        <v>0</v>
      </c>
      <c r="BF293" s="204">
        <f>IF(O293="snížená",K293,0)</f>
        <v>0</v>
      </c>
      <c r="BG293" s="204">
        <f>IF(O293="zákl. přenesená",K293,0)</f>
        <v>0</v>
      </c>
      <c r="BH293" s="204">
        <f>IF(O293="sníž. přenesená",K293,0)</f>
        <v>0</v>
      </c>
      <c r="BI293" s="204">
        <f>IF(O293="nulová",K293,0)</f>
        <v>0</v>
      </c>
      <c r="BJ293" s="14" t="s">
        <v>87</v>
      </c>
      <c r="BK293" s="204">
        <f>ROUND(P293*H293,2)</f>
        <v>0</v>
      </c>
      <c r="BL293" s="14" t="s">
        <v>135</v>
      </c>
      <c r="BM293" s="203" t="s">
        <v>1419</v>
      </c>
    </row>
    <row r="294" s="2" customFormat="1" ht="37.8" customHeight="1">
      <c r="A294" s="35"/>
      <c r="B294" s="36"/>
      <c r="C294" s="189" t="s">
        <v>1420</v>
      </c>
      <c r="D294" s="189" t="s">
        <v>128</v>
      </c>
      <c r="E294" s="190" t="s">
        <v>1421</v>
      </c>
      <c r="F294" s="191" t="s">
        <v>1422</v>
      </c>
      <c r="G294" s="192" t="s">
        <v>131</v>
      </c>
      <c r="H294" s="193">
        <v>5</v>
      </c>
      <c r="I294" s="194"/>
      <c r="J294" s="195"/>
      <c r="K294" s="196">
        <f>ROUND(P294*H294,2)</f>
        <v>0</v>
      </c>
      <c r="L294" s="191" t="s">
        <v>879</v>
      </c>
      <c r="M294" s="197"/>
      <c r="N294" s="198" t="s">
        <v>1</v>
      </c>
      <c r="O294" s="199" t="s">
        <v>42</v>
      </c>
      <c r="P294" s="200">
        <f>I294+J294</f>
        <v>0</v>
      </c>
      <c r="Q294" s="200">
        <f>ROUND(I294*H294,2)</f>
        <v>0</v>
      </c>
      <c r="R294" s="200">
        <f>ROUND(J294*H294,2)</f>
        <v>0</v>
      </c>
      <c r="S294" s="88"/>
      <c r="T294" s="201">
        <f>S294*H294</f>
        <v>0</v>
      </c>
      <c r="U294" s="201">
        <v>0</v>
      </c>
      <c r="V294" s="201">
        <f>U294*H294</f>
        <v>0</v>
      </c>
      <c r="W294" s="201">
        <v>0</v>
      </c>
      <c r="X294" s="202">
        <f>W294*H294</f>
        <v>0</v>
      </c>
      <c r="Y294" s="35"/>
      <c r="Z294" s="35"/>
      <c r="AA294" s="35"/>
      <c r="AB294" s="35"/>
      <c r="AC294" s="35"/>
      <c r="AD294" s="35"/>
      <c r="AE294" s="35"/>
      <c r="AR294" s="203" t="s">
        <v>133</v>
      </c>
      <c r="AT294" s="203" t="s">
        <v>128</v>
      </c>
      <c r="AU294" s="203" t="s">
        <v>87</v>
      </c>
      <c r="AY294" s="14" t="s">
        <v>134</v>
      </c>
      <c r="BE294" s="204">
        <f>IF(O294="základní",K294,0)</f>
        <v>0</v>
      </c>
      <c r="BF294" s="204">
        <f>IF(O294="snížená",K294,0)</f>
        <v>0</v>
      </c>
      <c r="BG294" s="204">
        <f>IF(O294="zákl. přenesená",K294,0)</f>
        <v>0</v>
      </c>
      <c r="BH294" s="204">
        <f>IF(O294="sníž. přenesená",K294,0)</f>
        <v>0</v>
      </c>
      <c r="BI294" s="204">
        <f>IF(O294="nulová",K294,0)</f>
        <v>0</v>
      </c>
      <c r="BJ294" s="14" t="s">
        <v>87</v>
      </c>
      <c r="BK294" s="204">
        <f>ROUND(P294*H294,2)</f>
        <v>0</v>
      </c>
      <c r="BL294" s="14" t="s">
        <v>135</v>
      </c>
      <c r="BM294" s="203" t="s">
        <v>1423</v>
      </c>
    </row>
    <row r="295" s="2" customFormat="1" ht="49.05" customHeight="1">
      <c r="A295" s="35"/>
      <c r="B295" s="36"/>
      <c r="C295" s="189" t="s">
        <v>1424</v>
      </c>
      <c r="D295" s="189" t="s">
        <v>128</v>
      </c>
      <c r="E295" s="190" t="s">
        <v>1425</v>
      </c>
      <c r="F295" s="191" t="s">
        <v>1426</v>
      </c>
      <c r="G295" s="192" t="s">
        <v>131</v>
      </c>
      <c r="H295" s="193">
        <v>1</v>
      </c>
      <c r="I295" s="194"/>
      <c r="J295" s="195"/>
      <c r="K295" s="196">
        <f>ROUND(P295*H295,2)</f>
        <v>0</v>
      </c>
      <c r="L295" s="191" t="s">
        <v>892</v>
      </c>
      <c r="M295" s="197"/>
      <c r="N295" s="198" t="s">
        <v>1</v>
      </c>
      <c r="O295" s="199" t="s">
        <v>42</v>
      </c>
      <c r="P295" s="200">
        <f>I295+J295</f>
        <v>0</v>
      </c>
      <c r="Q295" s="200">
        <f>ROUND(I295*H295,2)</f>
        <v>0</v>
      </c>
      <c r="R295" s="200">
        <f>ROUND(J295*H295,2)</f>
        <v>0</v>
      </c>
      <c r="S295" s="88"/>
      <c r="T295" s="201">
        <f>S295*H295</f>
        <v>0</v>
      </c>
      <c r="U295" s="201">
        <v>0</v>
      </c>
      <c r="V295" s="201">
        <f>U295*H295</f>
        <v>0</v>
      </c>
      <c r="W295" s="201">
        <v>0</v>
      </c>
      <c r="X295" s="202">
        <f>W295*H295</f>
        <v>0</v>
      </c>
      <c r="Y295" s="35"/>
      <c r="Z295" s="35"/>
      <c r="AA295" s="35"/>
      <c r="AB295" s="35"/>
      <c r="AC295" s="35"/>
      <c r="AD295" s="35"/>
      <c r="AE295" s="35"/>
      <c r="AR295" s="203" t="s">
        <v>133</v>
      </c>
      <c r="AT295" s="203" t="s">
        <v>128</v>
      </c>
      <c r="AU295" s="203" t="s">
        <v>87</v>
      </c>
      <c r="AY295" s="14" t="s">
        <v>134</v>
      </c>
      <c r="BE295" s="204">
        <f>IF(O295="základní",K295,0)</f>
        <v>0</v>
      </c>
      <c r="BF295" s="204">
        <f>IF(O295="snížená",K295,0)</f>
        <v>0</v>
      </c>
      <c r="BG295" s="204">
        <f>IF(O295="zákl. přenesená",K295,0)</f>
        <v>0</v>
      </c>
      <c r="BH295" s="204">
        <f>IF(O295="sníž. přenesená",K295,0)</f>
        <v>0</v>
      </c>
      <c r="BI295" s="204">
        <f>IF(O295="nulová",K295,0)</f>
        <v>0</v>
      </c>
      <c r="BJ295" s="14" t="s">
        <v>87</v>
      </c>
      <c r="BK295" s="204">
        <f>ROUND(P295*H295,2)</f>
        <v>0</v>
      </c>
      <c r="BL295" s="14" t="s">
        <v>135</v>
      </c>
      <c r="BM295" s="203" t="s">
        <v>1427</v>
      </c>
    </row>
    <row r="296" s="2" customFormat="1" ht="49.05" customHeight="1">
      <c r="A296" s="35"/>
      <c r="B296" s="36"/>
      <c r="C296" s="189" t="s">
        <v>1428</v>
      </c>
      <c r="D296" s="189" t="s">
        <v>128</v>
      </c>
      <c r="E296" s="190" t="s">
        <v>1429</v>
      </c>
      <c r="F296" s="191" t="s">
        <v>1430</v>
      </c>
      <c r="G296" s="192" t="s">
        <v>131</v>
      </c>
      <c r="H296" s="193">
        <v>1</v>
      </c>
      <c r="I296" s="194"/>
      <c r="J296" s="195"/>
      <c r="K296" s="196">
        <f>ROUND(P296*H296,2)</f>
        <v>0</v>
      </c>
      <c r="L296" s="191" t="s">
        <v>892</v>
      </c>
      <c r="M296" s="197"/>
      <c r="N296" s="198" t="s">
        <v>1</v>
      </c>
      <c r="O296" s="199" t="s">
        <v>42</v>
      </c>
      <c r="P296" s="200">
        <f>I296+J296</f>
        <v>0</v>
      </c>
      <c r="Q296" s="200">
        <f>ROUND(I296*H296,2)</f>
        <v>0</v>
      </c>
      <c r="R296" s="200">
        <f>ROUND(J296*H296,2)</f>
        <v>0</v>
      </c>
      <c r="S296" s="88"/>
      <c r="T296" s="201">
        <f>S296*H296</f>
        <v>0</v>
      </c>
      <c r="U296" s="201">
        <v>0</v>
      </c>
      <c r="V296" s="201">
        <f>U296*H296</f>
        <v>0</v>
      </c>
      <c r="W296" s="201">
        <v>0</v>
      </c>
      <c r="X296" s="202">
        <f>W296*H296</f>
        <v>0</v>
      </c>
      <c r="Y296" s="35"/>
      <c r="Z296" s="35"/>
      <c r="AA296" s="35"/>
      <c r="AB296" s="35"/>
      <c r="AC296" s="35"/>
      <c r="AD296" s="35"/>
      <c r="AE296" s="35"/>
      <c r="AR296" s="203" t="s">
        <v>133</v>
      </c>
      <c r="AT296" s="203" t="s">
        <v>128</v>
      </c>
      <c r="AU296" s="203" t="s">
        <v>87</v>
      </c>
      <c r="AY296" s="14" t="s">
        <v>134</v>
      </c>
      <c r="BE296" s="204">
        <f>IF(O296="základní",K296,0)</f>
        <v>0</v>
      </c>
      <c r="BF296" s="204">
        <f>IF(O296="snížená",K296,0)</f>
        <v>0</v>
      </c>
      <c r="BG296" s="204">
        <f>IF(O296="zákl. přenesená",K296,0)</f>
        <v>0</v>
      </c>
      <c r="BH296" s="204">
        <f>IF(O296="sníž. přenesená",K296,0)</f>
        <v>0</v>
      </c>
      <c r="BI296" s="204">
        <f>IF(O296="nulová",K296,0)</f>
        <v>0</v>
      </c>
      <c r="BJ296" s="14" t="s">
        <v>87</v>
      </c>
      <c r="BK296" s="204">
        <f>ROUND(P296*H296,2)</f>
        <v>0</v>
      </c>
      <c r="BL296" s="14" t="s">
        <v>135</v>
      </c>
      <c r="BM296" s="203" t="s">
        <v>1431</v>
      </c>
    </row>
    <row r="297" s="2" customFormat="1" ht="49.05" customHeight="1">
      <c r="A297" s="35"/>
      <c r="B297" s="36"/>
      <c r="C297" s="189" t="s">
        <v>1432</v>
      </c>
      <c r="D297" s="189" t="s">
        <v>128</v>
      </c>
      <c r="E297" s="190" t="s">
        <v>1433</v>
      </c>
      <c r="F297" s="191" t="s">
        <v>1434</v>
      </c>
      <c r="G297" s="192" t="s">
        <v>131</v>
      </c>
      <c r="H297" s="193">
        <v>1</v>
      </c>
      <c r="I297" s="194"/>
      <c r="J297" s="195"/>
      <c r="K297" s="196">
        <f>ROUND(P297*H297,2)</f>
        <v>0</v>
      </c>
      <c r="L297" s="191" t="s">
        <v>892</v>
      </c>
      <c r="M297" s="197"/>
      <c r="N297" s="198" t="s">
        <v>1</v>
      </c>
      <c r="O297" s="199" t="s">
        <v>42</v>
      </c>
      <c r="P297" s="200">
        <f>I297+J297</f>
        <v>0</v>
      </c>
      <c r="Q297" s="200">
        <f>ROUND(I297*H297,2)</f>
        <v>0</v>
      </c>
      <c r="R297" s="200">
        <f>ROUND(J297*H297,2)</f>
        <v>0</v>
      </c>
      <c r="S297" s="88"/>
      <c r="T297" s="201">
        <f>S297*H297</f>
        <v>0</v>
      </c>
      <c r="U297" s="201">
        <v>0</v>
      </c>
      <c r="V297" s="201">
        <f>U297*H297</f>
        <v>0</v>
      </c>
      <c r="W297" s="201">
        <v>0</v>
      </c>
      <c r="X297" s="202">
        <f>W297*H297</f>
        <v>0</v>
      </c>
      <c r="Y297" s="35"/>
      <c r="Z297" s="35"/>
      <c r="AA297" s="35"/>
      <c r="AB297" s="35"/>
      <c r="AC297" s="35"/>
      <c r="AD297" s="35"/>
      <c r="AE297" s="35"/>
      <c r="AR297" s="203" t="s">
        <v>133</v>
      </c>
      <c r="AT297" s="203" t="s">
        <v>128</v>
      </c>
      <c r="AU297" s="203" t="s">
        <v>87</v>
      </c>
      <c r="AY297" s="14" t="s">
        <v>134</v>
      </c>
      <c r="BE297" s="204">
        <f>IF(O297="základní",K297,0)</f>
        <v>0</v>
      </c>
      <c r="BF297" s="204">
        <f>IF(O297="snížená",K297,0)</f>
        <v>0</v>
      </c>
      <c r="BG297" s="204">
        <f>IF(O297="zákl. přenesená",K297,0)</f>
        <v>0</v>
      </c>
      <c r="BH297" s="204">
        <f>IF(O297="sníž. přenesená",K297,0)</f>
        <v>0</v>
      </c>
      <c r="BI297" s="204">
        <f>IF(O297="nulová",K297,0)</f>
        <v>0</v>
      </c>
      <c r="BJ297" s="14" t="s">
        <v>87</v>
      </c>
      <c r="BK297" s="204">
        <f>ROUND(P297*H297,2)</f>
        <v>0</v>
      </c>
      <c r="BL297" s="14" t="s">
        <v>135</v>
      </c>
      <c r="BM297" s="203" t="s">
        <v>1435</v>
      </c>
    </row>
    <row r="298" s="2" customFormat="1" ht="49.05" customHeight="1">
      <c r="A298" s="35"/>
      <c r="B298" s="36"/>
      <c r="C298" s="189" t="s">
        <v>1436</v>
      </c>
      <c r="D298" s="189" t="s">
        <v>128</v>
      </c>
      <c r="E298" s="190" t="s">
        <v>1437</v>
      </c>
      <c r="F298" s="191" t="s">
        <v>1438</v>
      </c>
      <c r="G298" s="192" t="s">
        <v>131</v>
      </c>
      <c r="H298" s="193">
        <v>8</v>
      </c>
      <c r="I298" s="194"/>
      <c r="J298" s="195"/>
      <c r="K298" s="196">
        <f>ROUND(P298*H298,2)</f>
        <v>0</v>
      </c>
      <c r="L298" s="191" t="s">
        <v>892</v>
      </c>
      <c r="M298" s="197"/>
      <c r="N298" s="198" t="s">
        <v>1</v>
      </c>
      <c r="O298" s="199" t="s">
        <v>42</v>
      </c>
      <c r="P298" s="200">
        <f>I298+J298</f>
        <v>0</v>
      </c>
      <c r="Q298" s="200">
        <f>ROUND(I298*H298,2)</f>
        <v>0</v>
      </c>
      <c r="R298" s="200">
        <f>ROUND(J298*H298,2)</f>
        <v>0</v>
      </c>
      <c r="S298" s="88"/>
      <c r="T298" s="201">
        <f>S298*H298</f>
        <v>0</v>
      </c>
      <c r="U298" s="201">
        <v>0</v>
      </c>
      <c r="V298" s="201">
        <f>U298*H298</f>
        <v>0</v>
      </c>
      <c r="W298" s="201">
        <v>0</v>
      </c>
      <c r="X298" s="202">
        <f>W298*H298</f>
        <v>0</v>
      </c>
      <c r="Y298" s="35"/>
      <c r="Z298" s="35"/>
      <c r="AA298" s="35"/>
      <c r="AB298" s="35"/>
      <c r="AC298" s="35"/>
      <c r="AD298" s="35"/>
      <c r="AE298" s="35"/>
      <c r="AR298" s="203" t="s">
        <v>133</v>
      </c>
      <c r="AT298" s="203" t="s">
        <v>128</v>
      </c>
      <c r="AU298" s="203" t="s">
        <v>87</v>
      </c>
      <c r="AY298" s="14" t="s">
        <v>134</v>
      </c>
      <c r="BE298" s="204">
        <f>IF(O298="základní",K298,0)</f>
        <v>0</v>
      </c>
      <c r="BF298" s="204">
        <f>IF(O298="snížená",K298,0)</f>
        <v>0</v>
      </c>
      <c r="BG298" s="204">
        <f>IF(O298="zákl. přenesená",K298,0)</f>
        <v>0</v>
      </c>
      <c r="BH298" s="204">
        <f>IF(O298="sníž. přenesená",K298,0)</f>
        <v>0</v>
      </c>
      <c r="BI298" s="204">
        <f>IF(O298="nulová",K298,0)</f>
        <v>0</v>
      </c>
      <c r="BJ298" s="14" t="s">
        <v>87</v>
      </c>
      <c r="BK298" s="204">
        <f>ROUND(P298*H298,2)</f>
        <v>0</v>
      </c>
      <c r="BL298" s="14" t="s">
        <v>135</v>
      </c>
      <c r="BM298" s="203" t="s">
        <v>1439</v>
      </c>
    </row>
    <row r="299" s="2" customFormat="1" ht="49.05" customHeight="1">
      <c r="A299" s="35"/>
      <c r="B299" s="36"/>
      <c r="C299" s="189" t="s">
        <v>1440</v>
      </c>
      <c r="D299" s="189" t="s">
        <v>128</v>
      </c>
      <c r="E299" s="190" t="s">
        <v>1441</v>
      </c>
      <c r="F299" s="191" t="s">
        <v>1442</v>
      </c>
      <c r="G299" s="192" t="s">
        <v>131</v>
      </c>
      <c r="H299" s="193">
        <v>8</v>
      </c>
      <c r="I299" s="194"/>
      <c r="J299" s="195"/>
      <c r="K299" s="196">
        <f>ROUND(P299*H299,2)</f>
        <v>0</v>
      </c>
      <c r="L299" s="191" t="s">
        <v>892</v>
      </c>
      <c r="M299" s="197"/>
      <c r="N299" s="198" t="s">
        <v>1</v>
      </c>
      <c r="O299" s="199" t="s">
        <v>42</v>
      </c>
      <c r="P299" s="200">
        <f>I299+J299</f>
        <v>0</v>
      </c>
      <c r="Q299" s="200">
        <f>ROUND(I299*H299,2)</f>
        <v>0</v>
      </c>
      <c r="R299" s="200">
        <f>ROUND(J299*H299,2)</f>
        <v>0</v>
      </c>
      <c r="S299" s="88"/>
      <c r="T299" s="201">
        <f>S299*H299</f>
        <v>0</v>
      </c>
      <c r="U299" s="201">
        <v>0</v>
      </c>
      <c r="V299" s="201">
        <f>U299*H299</f>
        <v>0</v>
      </c>
      <c r="W299" s="201">
        <v>0</v>
      </c>
      <c r="X299" s="202">
        <f>W299*H299</f>
        <v>0</v>
      </c>
      <c r="Y299" s="35"/>
      <c r="Z299" s="35"/>
      <c r="AA299" s="35"/>
      <c r="AB299" s="35"/>
      <c r="AC299" s="35"/>
      <c r="AD299" s="35"/>
      <c r="AE299" s="35"/>
      <c r="AR299" s="203" t="s">
        <v>133</v>
      </c>
      <c r="AT299" s="203" t="s">
        <v>128</v>
      </c>
      <c r="AU299" s="203" t="s">
        <v>87</v>
      </c>
      <c r="AY299" s="14" t="s">
        <v>134</v>
      </c>
      <c r="BE299" s="204">
        <f>IF(O299="základní",K299,0)</f>
        <v>0</v>
      </c>
      <c r="BF299" s="204">
        <f>IF(O299="snížená",K299,0)</f>
        <v>0</v>
      </c>
      <c r="BG299" s="204">
        <f>IF(O299="zákl. přenesená",K299,0)</f>
        <v>0</v>
      </c>
      <c r="BH299" s="204">
        <f>IF(O299="sníž. přenesená",K299,0)</f>
        <v>0</v>
      </c>
      <c r="BI299" s="204">
        <f>IF(O299="nulová",K299,0)</f>
        <v>0</v>
      </c>
      <c r="BJ299" s="14" t="s">
        <v>87</v>
      </c>
      <c r="BK299" s="204">
        <f>ROUND(P299*H299,2)</f>
        <v>0</v>
      </c>
      <c r="BL299" s="14" t="s">
        <v>135</v>
      </c>
      <c r="BM299" s="203" t="s">
        <v>1443</v>
      </c>
    </row>
    <row r="300" s="2" customFormat="1" ht="24.15" customHeight="1">
      <c r="A300" s="35"/>
      <c r="B300" s="36"/>
      <c r="C300" s="189" t="s">
        <v>1444</v>
      </c>
      <c r="D300" s="189" t="s">
        <v>128</v>
      </c>
      <c r="E300" s="190" t="s">
        <v>1445</v>
      </c>
      <c r="F300" s="191" t="s">
        <v>1446</v>
      </c>
      <c r="G300" s="192" t="s">
        <v>131</v>
      </c>
      <c r="H300" s="193">
        <v>2</v>
      </c>
      <c r="I300" s="194"/>
      <c r="J300" s="195"/>
      <c r="K300" s="196">
        <f>ROUND(P300*H300,2)</f>
        <v>0</v>
      </c>
      <c r="L300" s="191" t="s">
        <v>879</v>
      </c>
      <c r="M300" s="197"/>
      <c r="N300" s="198" t="s">
        <v>1</v>
      </c>
      <c r="O300" s="199" t="s">
        <v>42</v>
      </c>
      <c r="P300" s="200">
        <f>I300+J300</f>
        <v>0</v>
      </c>
      <c r="Q300" s="200">
        <f>ROUND(I300*H300,2)</f>
        <v>0</v>
      </c>
      <c r="R300" s="200">
        <f>ROUND(J300*H300,2)</f>
        <v>0</v>
      </c>
      <c r="S300" s="88"/>
      <c r="T300" s="201">
        <f>S300*H300</f>
        <v>0</v>
      </c>
      <c r="U300" s="201">
        <v>0</v>
      </c>
      <c r="V300" s="201">
        <f>U300*H300</f>
        <v>0</v>
      </c>
      <c r="W300" s="201">
        <v>0</v>
      </c>
      <c r="X300" s="202">
        <f>W300*H300</f>
        <v>0</v>
      </c>
      <c r="Y300" s="35"/>
      <c r="Z300" s="35"/>
      <c r="AA300" s="35"/>
      <c r="AB300" s="35"/>
      <c r="AC300" s="35"/>
      <c r="AD300" s="35"/>
      <c r="AE300" s="35"/>
      <c r="AR300" s="203" t="s">
        <v>133</v>
      </c>
      <c r="AT300" s="203" t="s">
        <v>128</v>
      </c>
      <c r="AU300" s="203" t="s">
        <v>87</v>
      </c>
      <c r="AY300" s="14" t="s">
        <v>134</v>
      </c>
      <c r="BE300" s="204">
        <f>IF(O300="základní",K300,0)</f>
        <v>0</v>
      </c>
      <c r="BF300" s="204">
        <f>IF(O300="snížená",K300,0)</f>
        <v>0</v>
      </c>
      <c r="BG300" s="204">
        <f>IF(O300="zákl. přenesená",K300,0)</f>
        <v>0</v>
      </c>
      <c r="BH300" s="204">
        <f>IF(O300="sníž. přenesená",K300,0)</f>
        <v>0</v>
      </c>
      <c r="BI300" s="204">
        <f>IF(O300="nulová",K300,0)</f>
        <v>0</v>
      </c>
      <c r="BJ300" s="14" t="s">
        <v>87</v>
      </c>
      <c r="BK300" s="204">
        <f>ROUND(P300*H300,2)</f>
        <v>0</v>
      </c>
      <c r="BL300" s="14" t="s">
        <v>135</v>
      </c>
      <c r="BM300" s="203" t="s">
        <v>1447</v>
      </c>
    </row>
    <row r="301" s="2" customFormat="1" ht="24.15" customHeight="1">
      <c r="A301" s="35"/>
      <c r="B301" s="36"/>
      <c r="C301" s="189" t="s">
        <v>1448</v>
      </c>
      <c r="D301" s="189" t="s">
        <v>128</v>
      </c>
      <c r="E301" s="190" t="s">
        <v>1449</v>
      </c>
      <c r="F301" s="191" t="s">
        <v>1450</v>
      </c>
      <c r="G301" s="192" t="s">
        <v>131</v>
      </c>
      <c r="H301" s="193">
        <v>2</v>
      </c>
      <c r="I301" s="194"/>
      <c r="J301" s="195"/>
      <c r="K301" s="196">
        <f>ROUND(P301*H301,2)</f>
        <v>0</v>
      </c>
      <c r="L301" s="191" t="s">
        <v>879</v>
      </c>
      <c r="M301" s="197"/>
      <c r="N301" s="198" t="s">
        <v>1</v>
      </c>
      <c r="O301" s="199" t="s">
        <v>42</v>
      </c>
      <c r="P301" s="200">
        <f>I301+J301</f>
        <v>0</v>
      </c>
      <c r="Q301" s="200">
        <f>ROUND(I301*H301,2)</f>
        <v>0</v>
      </c>
      <c r="R301" s="200">
        <f>ROUND(J301*H301,2)</f>
        <v>0</v>
      </c>
      <c r="S301" s="88"/>
      <c r="T301" s="201">
        <f>S301*H301</f>
        <v>0</v>
      </c>
      <c r="U301" s="201">
        <v>0</v>
      </c>
      <c r="V301" s="201">
        <f>U301*H301</f>
        <v>0</v>
      </c>
      <c r="W301" s="201">
        <v>0</v>
      </c>
      <c r="X301" s="202">
        <f>W301*H301</f>
        <v>0</v>
      </c>
      <c r="Y301" s="35"/>
      <c r="Z301" s="35"/>
      <c r="AA301" s="35"/>
      <c r="AB301" s="35"/>
      <c r="AC301" s="35"/>
      <c r="AD301" s="35"/>
      <c r="AE301" s="35"/>
      <c r="AR301" s="203" t="s">
        <v>133</v>
      </c>
      <c r="AT301" s="203" t="s">
        <v>128</v>
      </c>
      <c r="AU301" s="203" t="s">
        <v>87</v>
      </c>
      <c r="AY301" s="14" t="s">
        <v>134</v>
      </c>
      <c r="BE301" s="204">
        <f>IF(O301="základní",K301,0)</f>
        <v>0</v>
      </c>
      <c r="BF301" s="204">
        <f>IF(O301="snížená",K301,0)</f>
        <v>0</v>
      </c>
      <c r="BG301" s="204">
        <f>IF(O301="zákl. přenesená",K301,0)</f>
        <v>0</v>
      </c>
      <c r="BH301" s="204">
        <f>IF(O301="sníž. přenesená",K301,0)</f>
        <v>0</v>
      </c>
      <c r="BI301" s="204">
        <f>IF(O301="nulová",K301,0)</f>
        <v>0</v>
      </c>
      <c r="BJ301" s="14" t="s">
        <v>87</v>
      </c>
      <c r="BK301" s="204">
        <f>ROUND(P301*H301,2)</f>
        <v>0</v>
      </c>
      <c r="BL301" s="14" t="s">
        <v>135</v>
      </c>
      <c r="BM301" s="203" t="s">
        <v>1451</v>
      </c>
    </row>
    <row r="302" s="2" customFormat="1" ht="49.05" customHeight="1">
      <c r="A302" s="35"/>
      <c r="B302" s="36"/>
      <c r="C302" s="189" t="s">
        <v>1452</v>
      </c>
      <c r="D302" s="189" t="s">
        <v>128</v>
      </c>
      <c r="E302" s="190" t="s">
        <v>1453</v>
      </c>
      <c r="F302" s="191" t="s">
        <v>1454</v>
      </c>
      <c r="G302" s="192" t="s">
        <v>1455</v>
      </c>
      <c r="H302" s="193">
        <v>1</v>
      </c>
      <c r="I302" s="194"/>
      <c r="J302" s="195"/>
      <c r="K302" s="196">
        <f>ROUND(P302*H302,2)</f>
        <v>0</v>
      </c>
      <c r="L302" s="191" t="s">
        <v>879</v>
      </c>
      <c r="M302" s="197"/>
      <c r="N302" s="198" t="s">
        <v>1</v>
      </c>
      <c r="O302" s="199" t="s">
        <v>42</v>
      </c>
      <c r="P302" s="200">
        <f>I302+J302</f>
        <v>0</v>
      </c>
      <c r="Q302" s="200">
        <f>ROUND(I302*H302,2)</f>
        <v>0</v>
      </c>
      <c r="R302" s="200">
        <f>ROUND(J302*H302,2)</f>
        <v>0</v>
      </c>
      <c r="S302" s="88"/>
      <c r="T302" s="201">
        <f>S302*H302</f>
        <v>0</v>
      </c>
      <c r="U302" s="201">
        <v>0</v>
      </c>
      <c r="V302" s="201">
        <f>U302*H302</f>
        <v>0</v>
      </c>
      <c r="W302" s="201">
        <v>0</v>
      </c>
      <c r="X302" s="202">
        <f>W302*H302</f>
        <v>0</v>
      </c>
      <c r="Y302" s="35"/>
      <c r="Z302" s="35"/>
      <c r="AA302" s="35"/>
      <c r="AB302" s="35"/>
      <c r="AC302" s="35"/>
      <c r="AD302" s="35"/>
      <c r="AE302" s="35"/>
      <c r="AR302" s="203" t="s">
        <v>133</v>
      </c>
      <c r="AT302" s="203" t="s">
        <v>128</v>
      </c>
      <c r="AU302" s="203" t="s">
        <v>87</v>
      </c>
      <c r="AY302" s="14" t="s">
        <v>134</v>
      </c>
      <c r="BE302" s="204">
        <f>IF(O302="základní",K302,0)</f>
        <v>0</v>
      </c>
      <c r="BF302" s="204">
        <f>IF(O302="snížená",K302,0)</f>
        <v>0</v>
      </c>
      <c r="BG302" s="204">
        <f>IF(O302="zákl. přenesená",K302,0)</f>
        <v>0</v>
      </c>
      <c r="BH302" s="204">
        <f>IF(O302="sníž. přenesená",K302,0)</f>
        <v>0</v>
      </c>
      <c r="BI302" s="204">
        <f>IF(O302="nulová",K302,0)</f>
        <v>0</v>
      </c>
      <c r="BJ302" s="14" t="s">
        <v>87</v>
      </c>
      <c r="BK302" s="204">
        <f>ROUND(P302*H302,2)</f>
        <v>0</v>
      </c>
      <c r="BL302" s="14" t="s">
        <v>135</v>
      </c>
      <c r="BM302" s="203" t="s">
        <v>1456</v>
      </c>
    </row>
    <row r="303" s="2" customFormat="1" ht="49.05" customHeight="1">
      <c r="A303" s="35"/>
      <c r="B303" s="36"/>
      <c r="C303" s="189" t="s">
        <v>1457</v>
      </c>
      <c r="D303" s="189" t="s">
        <v>128</v>
      </c>
      <c r="E303" s="190" t="s">
        <v>1458</v>
      </c>
      <c r="F303" s="191" t="s">
        <v>1459</v>
      </c>
      <c r="G303" s="192" t="s">
        <v>1455</v>
      </c>
      <c r="H303" s="193">
        <v>1</v>
      </c>
      <c r="I303" s="194"/>
      <c r="J303" s="195"/>
      <c r="K303" s="196">
        <f>ROUND(P303*H303,2)</f>
        <v>0</v>
      </c>
      <c r="L303" s="191" t="s">
        <v>879</v>
      </c>
      <c r="M303" s="197"/>
      <c r="N303" s="198" t="s">
        <v>1</v>
      </c>
      <c r="O303" s="199" t="s">
        <v>42</v>
      </c>
      <c r="P303" s="200">
        <f>I303+J303</f>
        <v>0</v>
      </c>
      <c r="Q303" s="200">
        <f>ROUND(I303*H303,2)</f>
        <v>0</v>
      </c>
      <c r="R303" s="200">
        <f>ROUND(J303*H303,2)</f>
        <v>0</v>
      </c>
      <c r="S303" s="88"/>
      <c r="T303" s="201">
        <f>S303*H303</f>
        <v>0</v>
      </c>
      <c r="U303" s="201">
        <v>0</v>
      </c>
      <c r="V303" s="201">
        <f>U303*H303</f>
        <v>0</v>
      </c>
      <c r="W303" s="201">
        <v>0</v>
      </c>
      <c r="X303" s="202">
        <f>W303*H303</f>
        <v>0</v>
      </c>
      <c r="Y303" s="35"/>
      <c r="Z303" s="35"/>
      <c r="AA303" s="35"/>
      <c r="AB303" s="35"/>
      <c r="AC303" s="35"/>
      <c r="AD303" s="35"/>
      <c r="AE303" s="35"/>
      <c r="AR303" s="203" t="s">
        <v>133</v>
      </c>
      <c r="AT303" s="203" t="s">
        <v>128</v>
      </c>
      <c r="AU303" s="203" t="s">
        <v>87</v>
      </c>
      <c r="AY303" s="14" t="s">
        <v>134</v>
      </c>
      <c r="BE303" s="204">
        <f>IF(O303="základní",K303,0)</f>
        <v>0</v>
      </c>
      <c r="BF303" s="204">
        <f>IF(O303="snížená",K303,0)</f>
        <v>0</v>
      </c>
      <c r="BG303" s="204">
        <f>IF(O303="zákl. přenesená",K303,0)</f>
        <v>0</v>
      </c>
      <c r="BH303" s="204">
        <f>IF(O303="sníž. přenesená",K303,0)</f>
        <v>0</v>
      </c>
      <c r="BI303" s="204">
        <f>IF(O303="nulová",K303,0)</f>
        <v>0</v>
      </c>
      <c r="BJ303" s="14" t="s">
        <v>87</v>
      </c>
      <c r="BK303" s="204">
        <f>ROUND(P303*H303,2)</f>
        <v>0</v>
      </c>
      <c r="BL303" s="14" t="s">
        <v>135</v>
      </c>
      <c r="BM303" s="203" t="s">
        <v>1460</v>
      </c>
    </row>
    <row r="304" s="2" customFormat="1" ht="55.5" customHeight="1">
      <c r="A304" s="35"/>
      <c r="B304" s="36"/>
      <c r="C304" s="189" t="s">
        <v>1461</v>
      </c>
      <c r="D304" s="189" t="s">
        <v>128</v>
      </c>
      <c r="E304" s="190" t="s">
        <v>1462</v>
      </c>
      <c r="F304" s="191" t="s">
        <v>1463</v>
      </c>
      <c r="G304" s="192" t="s">
        <v>131</v>
      </c>
      <c r="H304" s="193">
        <v>4</v>
      </c>
      <c r="I304" s="194"/>
      <c r="J304" s="195"/>
      <c r="K304" s="196">
        <f>ROUND(P304*H304,2)</f>
        <v>0</v>
      </c>
      <c r="L304" s="191" t="s">
        <v>879</v>
      </c>
      <c r="M304" s="197"/>
      <c r="N304" s="198" t="s">
        <v>1</v>
      </c>
      <c r="O304" s="199" t="s">
        <v>42</v>
      </c>
      <c r="P304" s="200">
        <f>I304+J304</f>
        <v>0</v>
      </c>
      <c r="Q304" s="200">
        <f>ROUND(I304*H304,2)</f>
        <v>0</v>
      </c>
      <c r="R304" s="200">
        <f>ROUND(J304*H304,2)</f>
        <v>0</v>
      </c>
      <c r="S304" s="88"/>
      <c r="T304" s="201">
        <f>S304*H304</f>
        <v>0</v>
      </c>
      <c r="U304" s="201">
        <v>0</v>
      </c>
      <c r="V304" s="201">
        <f>U304*H304</f>
        <v>0</v>
      </c>
      <c r="W304" s="201">
        <v>0</v>
      </c>
      <c r="X304" s="202">
        <f>W304*H304</f>
        <v>0</v>
      </c>
      <c r="Y304" s="35"/>
      <c r="Z304" s="35"/>
      <c r="AA304" s="35"/>
      <c r="AB304" s="35"/>
      <c r="AC304" s="35"/>
      <c r="AD304" s="35"/>
      <c r="AE304" s="35"/>
      <c r="AR304" s="203" t="s">
        <v>133</v>
      </c>
      <c r="AT304" s="203" t="s">
        <v>128</v>
      </c>
      <c r="AU304" s="203" t="s">
        <v>87</v>
      </c>
      <c r="AY304" s="14" t="s">
        <v>134</v>
      </c>
      <c r="BE304" s="204">
        <f>IF(O304="základní",K304,0)</f>
        <v>0</v>
      </c>
      <c r="BF304" s="204">
        <f>IF(O304="snížená",K304,0)</f>
        <v>0</v>
      </c>
      <c r="BG304" s="204">
        <f>IF(O304="zákl. přenesená",K304,0)</f>
        <v>0</v>
      </c>
      <c r="BH304" s="204">
        <f>IF(O304="sníž. přenesená",K304,0)</f>
        <v>0</v>
      </c>
      <c r="BI304" s="204">
        <f>IF(O304="nulová",K304,0)</f>
        <v>0</v>
      </c>
      <c r="BJ304" s="14" t="s">
        <v>87</v>
      </c>
      <c r="BK304" s="204">
        <f>ROUND(P304*H304,2)</f>
        <v>0</v>
      </c>
      <c r="BL304" s="14" t="s">
        <v>135</v>
      </c>
      <c r="BM304" s="203" t="s">
        <v>1464</v>
      </c>
    </row>
    <row r="305" s="2" customFormat="1" ht="44.25" customHeight="1">
      <c r="A305" s="35"/>
      <c r="B305" s="36"/>
      <c r="C305" s="189" t="s">
        <v>1465</v>
      </c>
      <c r="D305" s="189" t="s">
        <v>128</v>
      </c>
      <c r="E305" s="190" t="s">
        <v>1466</v>
      </c>
      <c r="F305" s="191" t="s">
        <v>1467</v>
      </c>
      <c r="G305" s="192" t="s">
        <v>131</v>
      </c>
      <c r="H305" s="193">
        <v>1</v>
      </c>
      <c r="I305" s="194"/>
      <c r="J305" s="195"/>
      <c r="K305" s="196">
        <f>ROUND(P305*H305,2)</f>
        <v>0</v>
      </c>
      <c r="L305" s="191" t="s">
        <v>879</v>
      </c>
      <c r="M305" s="197"/>
      <c r="N305" s="198" t="s">
        <v>1</v>
      </c>
      <c r="O305" s="199" t="s">
        <v>42</v>
      </c>
      <c r="P305" s="200">
        <f>I305+J305</f>
        <v>0</v>
      </c>
      <c r="Q305" s="200">
        <f>ROUND(I305*H305,2)</f>
        <v>0</v>
      </c>
      <c r="R305" s="200">
        <f>ROUND(J305*H305,2)</f>
        <v>0</v>
      </c>
      <c r="S305" s="88"/>
      <c r="T305" s="201">
        <f>S305*H305</f>
        <v>0</v>
      </c>
      <c r="U305" s="201">
        <v>0</v>
      </c>
      <c r="V305" s="201">
        <f>U305*H305</f>
        <v>0</v>
      </c>
      <c r="W305" s="201">
        <v>0</v>
      </c>
      <c r="X305" s="202">
        <f>W305*H305</f>
        <v>0</v>
      </c>
      <c r="Y305" s="35"/>
      <c r="Z305" s="35"/>
      <c r="AA305" s="35"/>
      <c r="AB305" s="35"/>
      <c r="AC305" s="35"/>
      <c r="AD305" s="35"/>
      <c r="AE305" s="35"/>
      <c r="AR305" s="203" t="s">
        <v>133</v>
      </c>
      <c r="AT305" s="203" t="s">
        <v>128</v>
      </c>
      <c r="AU305" s="203" t="s">
        <v>87</v>
      </c>
      <c r="AY305" s="14" t="s">
        <v>134</v>
      </c>
      <c r="BE305" s="204">
        <f>IF(O305="základní",K305,0)</f>
        <v>0</v>
      </c>
      <c r="BF305" s="204">
        <f>IF(O305="snížená",K305,0)</f>
        <v>0</v>
      </c>
      <c r="BG305" s="204">
        <f>IF(O305="zákl. přenesená",K305,0)</f>
        <v>0</v>
      </c>
      <c r="BH305" s="204">
        <f>IF(O305="sníž. přenesená",K305,0)</f>
        <v>0</v>
      </c>
      <c r="BI305" s="204">
        <f>IF(O305="nulová",K305,0)</f>
        <v>0</v>
      </c>
      <c r="BJ305" s="14" t="s">
        <v>87</v>
      </c>
      <c r="BK305" s="204">
        <f>ROUND(P305*H305,2)</f>
        <v>0</v>
      </c>
      <c r="BL305" s="14" t="s">
        <v>135</v>
      </c>
      <c r="BM305" s="203" t="s">
        <v>1468</v>
      </c>
    </row>
    <row r="306" s="2" customFormat="1">
      <c r="A306" s="35"/>
      <c r="B306" s="36"/>
      <c r="C306" s="37"/>
      <c r="D306" s="205" t="s">
        <v>148</v>
      </c>
      <c r="E306" s="37"/>
      <c r="F306" s="206" t="s">
        <v>1469</v>
      </c>
      <c r="G306" s="37"/>
      <c r="H306" s="37"/>
      <c r="I306" s="207"/>
      <c r="J306" s="207"/>
      <c r="K306" s="37"/>
      <c r="L306" s="37"/>
      <c r="M306" s="41"/>
      <c r="N306" s="208"/>
      <c r="O306" s="209"/>
      <c r="P306" s="88"/>
      <c r="Q306" s="88"/>
      <c r="R306" s="88"/>
      <c r="S306" s="88"/>
      <c r="T306" s="88"/>
      <c r="U306" s="88"/>
      <c r="V306" s="88"/>
      <c r="W306" s="88"/>
      <c r="X306" s="89"/>
      <c r="Y306" s="35"/>
      <c r="Z306" s="35"/>
      <c r="AA306" s="35"/>
      <c r="AB306" s="35"/>
      <c r="AC306" s="35"/>
      <c r="AD306" s="35"/>
      <c r="AE306" s="35"/>
      <c r="AT306" s="14" t="s">
        <v>148</v>
      </c>
      <c r="AU306" s="14" t="s">
        <v>87</v>
      </c>
    </row>
    <row r="307" s="2" customFormat="1" ht="49.05" customHeight="1">
      <c r="A307" s="35"/>
      <c r="B307" s="36"/>
      <c r="C307" s="189" t="s">
        <v>1470</v>
      </c>
      <c r="D307" s="189" t="s">
        <v>128</v>
      </c>
      <c r="E307" s="190" t="s">
        <v>1471</v>
      </c>
      <c r="F307" s="191" t="s">
        <v>1472</v>
      </c>
      <c r="G307" s="192" t="s">
        <v>131</v>
      </c>
      <c r="H307" s="193">
        <v>1</v>
      </c>
      <c r="I307" s="194"/>
      <c r="J307" s="195"/>
      <c r="K307" s="196">
        <f>ROUND(P307*H307,2)</f>
        <v>0</v>
      </c>
      <c r="L307" s="191" t="s">
        <v>879</v>
      </c>
      <c r="M307" s="197"/>
      <c r="N307" s="198" t="s">
        <v>1</v>
      </c>
      <c r="O307" s="199" t="s">
        <v>42</v>
      </c>
      <c r="P307" s="200">
        <f>I307+J307</f>
        <v>0</v>
      </c>
      <c r="Q307" s="200">
        <f>ROUND(I307*H307,2)</f>
        <v>0</v>
      </c>
      <c r="R307" s="200">
        <f>ROUND(J307*H307,2)</f>
        <v>0</v>
      </c>
      <c r="S307" s="88"/>
      <c r="T307" s="201">
        <f>S307*H307</f>
        <v>0</v>
      </c>
      <c r="U307" s="201">
        <v>0</v>
      </c>
      <c r="V307" s="201">
        <f>U307*H307</f>
        <v>0</v>
      </c>
      <c r="W307" s="201">
        <v>0</v>
      </c>
      <c r="X307" s="202">
        <f>W307*H307</f>
        <v>0</v>
      </c>
      <c r="Y307" s="35"/>
      <c r="Z307" s="35"/>
      <c r="AA307" s="35"/>
      <c r="AB307" s="35"/>
      <c r="AC307" s="35"/>
      <c r="AD307" s="35"/>
      <c r="AE307" s="35"/>
      <c r="AR307" s="203" t="s">
        <v>133</v>
      </c>
      <c r="AT307" s="203" t="s">
        <v>128</v>
      </c>
      <c r="AU307" s="203" t="s">
        <v>87</v>
      </c>
      <c r="AY307" s="14" t="s">
        <v>134</v>
      </c>
      <c r="BE307" s="204">
        <f>IF(O307="základní",K307,0)</f>
        <v>0</v>
      </c>
      <c r="BF307" s="204">
        <f>IF(O307="snížená",K307,0)</f>
        <v>0</v>
      </c>
      <c r="BG307" s="204">
        <f>IF(O307="zákl. přenesená",K307,0)</f>
        <v>0</v>
      </c>
      <c r="BH307" s="204">
        <f>IF(O307="sníž. přenesená",K307,0)</f>
        <v>0</v>
      </c>
      <c r="BI307" s="204">
        <f>IF(O307="nulová",K307,0)</f>
        <v>0</v>
      </c>
      <c r="BJ307" s="14" t="s">
        <v>87</v>
      </c>
      <c r="BK307" s="204">
        <f>ROUND(P307*H307,2)</f>
        <v>0</v>
      </c>
      <c r="BL307" s="14" t="s">
        <v>135</v>
      </c>
      <c r="BM307" s="203" t="s">
        <v>1473</v>
      </c>
    </row>
    <row r="308" s="2" customFormat="1" ht="49.05" customHeight="1">
      <c r="A308" s="35"/>
      <c r="B308" s="36"/>
      <c r="C308" s="189" t="s">
        <v>1474</v>
      </c>
      <c r="D308" s="189" t="s">
        <v>128</v>
      </c>
      <c r="E308" s="190" t="s">
        <v>1475</v>
      </c>
      <c r="F308" s="191" t="s">
        <v>1476</v>
      </c>
      <c r="G308" s="192" t="s">
        <v>131</v>
      </c>
      <c r="H308" s="193">
        <v>10</v>
      </c>
      <c r="I308" s="194"/>
      <c r="J308" s="195"/>
      <c r="K308" s="196">
        <f>ROUND(P308*H308,2)</f>
        <v>0</v>
      </c>
      <c r="L308" s="191" t="s">
        <v>892</v>
      </c>
      <c r="M308" s="197"/>
      <c r="N308" s="198" t="s">
        <v>1</v>
      </c>
      <c r="O308" s="199" t="s">
        <v>42</v>
      </c>
      <c r="P308" s="200">
        <f>I308+J308</f>
        <v>0</v>
      </c>
      <c r="Q308" s="200">
        <f>ROUND(I308*H308,2)</f>
        <v>0</v>
      </c>
      <c r="R308" s="200">
        <f>ROUND(J308*H308,2)</f>
        <v>0</v>
      </c>
      <c r="S308" s="88"/>
      <c r="T308" s="201">
        <f>S308*H308</f>
        <v>0</v>
      </c>
      <c r="U308" s="201">
        <v>0</v>
      </c>
      <c r="V308" s="201">
        <f>U308*H308</f>
        <v>0</v>
      </c>
      <c r="W308" s="201">
        <v>0</v>
      </c>
      <c r="X308" s="202">
        <f>W308*H308</f>
        <v>0</v>
      </c>
      <c r="Y308" s="35"/>
      <c r="Z308" s="35"/>
      <c r="AA308" s="35"/>
      <c r="AB308" s="35"/>
      <c r="AC308" s="35"/>
      <c r="AD308" s="35"/>
      <c r="AE308" s="35"/>
      <c r="AR308" s="203" t="s">
        <v>133</v>
      </c>
      <c r="AT308" s="203" t="s">
        <v>128</v>
      </c>
      <c r="AU308" s="203" t="s">
        <v>87</v>
      </c>
      <c r="AY308" s="14" t="s">
        <v>134</v>
      </c>
      <c r="BE308" s="204">
        <f>IF(O308="základní",K308,0)</f>
        <v>0</v>
      </c>
      <c r="BF308" s="204">
        <f>IF(O308="snížená",K308,0)</f>
        <v>0</v>
      </c>
      <c r="BG308" s="204">
        <f>IF(O308="zákl. přenesená",K308,0)</f>
        <v>0</v>
      </c>
      <c r="BH308" s="204">
        <f>IF(O308="sníž. přenesená",K308,0)</f>
        <v>0</v>
      </c>
      <c r="BI308" s="204">
        <f>IF(O308="nulová",K308,0)</f>
        <v>0</v>
      </c>
      <c r="BJ308" s="14" t="s">
        <v>87</v>
      </c>
      <c r="BK308" s="204">
        <f>ROUND(P308*H308,2)</f>
        <v>0</v>
      </c>
      <c r="BL308" s="14" t="s">
        <v>135</v>
      </c>
      <c r="BM308" s="203" t="s">
        <v>1477</v>
      </c>
    </row>
    <row r="309" s="2" customFormat="1" ht="49.05" customHeight="1">
      <c r="A309" s="35"/>
      <c r="B309" s="36"/>
      <c r="C309" s="189" t="s">
        <v>1478</v>
      </c>
      <c r="D309" s="189" t="s">
        <v>128</v>
      </c>
      <c r="E309" s="190" t="s">
        <v>1479</v>
      </c>
      <c r="F309" s="191" t="s">
        <v>1480</v>
      </c>
      <c r="G309" s="192" t="s">
        <v>131</v>
      </c>
      <c r="H309" s="193">
        <v>10</v>
      </c>
      <c r="I309" s="194"/>
      <c r="J309" s="195"/>
      <c r="K309" s="196">
        <f>ROUND(P309*H309,2)</f>
        <v>0</v>
      </c>
      <c r="L309" s="191" t="s">
        <v>892</v>
      </c>
      <c r="M309" s="197"/>
      <c r="N309" s="198" t="s">
        <v>1</v>
      </c>
      <c r="O309" s="199" t="s">
        <v>42</v>
      </c>
      <c r="P309" s="200">
        <f>I309+J309</f>
        <v>0</v>
      </c>
      <c r="Q309" s="200">
        <f>ROUND(I309*H309,2)</f>
        <v>0</v>
      </c>
      <c r="R309" s="200">
        <f>ROUND(J309*H309,2)</f>
        <v>0</v>
      </c>
      <c r="S309" s="88"/>
      <c r="T309" s="201">
        <f>S309*H309</f>
        <v>0</v>
      </c>
      <c r="U309" s="201">
        <v>0</v>
      </c>
      <c r="V309" s="201">
        <f>U309*H309</f>
        <v>0</v>
      </c>
      <c r="W309" s="201">
        <v>0</v>
      </c>
      <c r="X309" s="202">
        <f>W309*H309</f>
        <v>0</v>
      </c>
      <c r="Y309" s="35"/>
      <c r="Z309" s="35"/>
      <c r="AA309" s="35"/>
      <c r="AB309" s="35"/>
      <c r="AC309" s="35"/>
      <c r="AD309" s="35"/>
      <c r="AE309" s="35"/>
      <c r="AR309" s="203" t="s">
        <v>133</v>
      </c>
      <c r="AT309" s="203" t="s">
        <v>128</v>
      </c>
      <c r="AU309" s="203" t="s">
        <v>87</v>
      </c>
      <c r="AY309" s="14" t="s">
        <v>134</v>
      </c>
      <c r="BE309" s="204">
        <f>IF(O309="základní",K309,0)</f>
        <v>0</v>
      </c>
      <c r="BF309" s="204">
        <f>IF(O309="snížená",K309,0)</f>
        <v>0</v>
      </c>
      <c r="BG309" s="204">
        <f>IF(O309="zákl. přenesená",K309,0)</f>
        <v>0</v>
      </c>
      <c r="BH309" s="204">
        <f>IF(O309="sníž. přenesená",K309,0)</f>
        <v>0</v>
      </c>
      <c r="BI309" s="204">
        <f>IF(O309="nulová",K309,0)</f>
        <v>0</v>
      </c>
      <c r="BJ309" s="14" t="s">
        <v>87</v>
      </c>
      <c r="BK309" s="204">
        <f>ROUND(P309*H309,2)</f>
        <v>0</v>
      </c>
      <c r="BL309" s="14" t="s">
        <v>135</v>
      </c>
      <c r="BM309" s="203" t="s">
        <v>1481</v>
      </c>
    </row>
    <row r="310" s="2" customFormat="1" ht="49.05" customHeight="1">
      <c r="A310" s="35"/>
      <c r="B310" s="36"/>
      <c r="C310" s="189" t="s">
        <v>1482</v>
      </c>
      <c r="D310" s="189" t="s">
        <v>128</v>
      </c>
      <c r="E310" s="190" t="s">
        <v>1483</v>
      </c>
      <c r="F310" s="191" t="s">
        <v>1484</v>
      </c>
      <c r="G310" s="192" t="s">
        <v>131</v>
      </c>
      <c r="H310" s="193">
        <v>10</v>
      </c>
      <c r="I310" s="194"/>
      <c r="J310" s="195"/>
      <c r="K310" s="196">
        <f>ROUND(P310*H310,2)</f>
        <v>0</v>
      </c>
      <c r="L310" s="191" t="s">
        <v>892</v>
      </c>
      <c r="M310" s="197"/>
      <c r="N310" s="198" t="s">
        <v>1</v>
      </c>
      <c r="O310" s="199" t="s">
        <v>42</v>
      </c>
      <c r="P310" s="200">
        <f>I310+J310</f>
        <v>0</v>
      </c>
      <c r="Q310" s="200">
        <f>ROUND(I310*H310,2)</f>
        <v>0</v>
      </c>
      <c r="R310" s="200">
        <f>ROUND(J310*H310,2)</f>
        <v>0</v>
      </c>
      <c r="S310" s="88"/>
      <c r="T310" s="201">
        <f>S310*H310</f>
        <v>0</v>
      </c>
      <c r="U310" s="201">
        <v>0</v>
      </c>
      <c r="V310" s="201">
        <f>U310*H310</f>
        <v>0</v>
      </c>
      <c r="W310" s="201">
        <v>0</v>
      </c>
      <c r="X310" s="202">
        <f>W310*H310</f>
        <v>0</v>
      </c>
      <c r="Y310" s="35"/>
      <c r="Z310" s="35"/>
      <c r="AA310" s="35"/>
      <c r="AB310" s="35"/>
      <c r="AC310" s="35"/>
      <c r="AD310" s="35"/>
      <c r="AE310" s="35"/>
      <c r="AR310" s="203" t="s">
        <v>133</v>
      </c>
      <c r="AT310" s="203" t="s">
        <v>128</v>
      </c>
      <c r="AU310" s="203" t="s">
        <v>87</v>
      </c>
      <c r="AY310" s="14" t="s">
        <v>134</v>
      </c>
      <c r="BE310" s="204">
        <f>IF(O310="základní",K310,0)</f>
        <v>0</v>
      </c>
      <c r="BF310" s="204">
        <f>IF(O310="snížená",K310,0)</f>
        <v>0</v>
      </c>
      <c r="BG310" s="204">
        <f>IF(O310="zákl. přenesená",K310,0)</f>
        <v>0</v>
      </c>
      <c r="BH310" s="204">
        <f>IF(O310="sníž. přenesená",K310,0)</f>
        <v>0</v>
      </c>
      <c r="BI310" s="204">
        <f>IF(O310="nulová",K310,0)</f>
        <v>0</v>
      </c>
      <c r="BJ310" s="14" t="s">
        <v>87</v>
      </c>
      <c r="BK310" s="204">
        <f>ROUND(P310*H310,2)</f>
        <v>0</v>
      </c>
      <c r="BL310" s="14" t="s">
        <v>135</v>
      </c>
      <c r="BM310" s="203" t="s">
        <v>1485</v>
      </c>
    </row>
    <row r="311" s="2" customFormat="1" ht="49.05" customHeight="1">
      <c r="A311" s="35"/>
      <c r="B311" s="36"/>
      <c r="C311" s="189" t="s">
        <v>1486</v>
      </c>
      <c r="D311" s="189" t="s">
        <v>128</v>
      </c>
      <c r="E311" s="190" t="s">
        <v>1487</v>
      </c>
      <c r="F311" s="191" t="s">
        <v>1488</v>
      </c>
      <c r="G311" s="192" t="s">
        <v>211</v>
      </c>
      <c r="H311" s="193">
        <v>50</v>
      </c>
      <c r="I311" s="194"/>
      <c r="J311" s="195"/>
      <c r="K311" s="196">
        <f>ROUND(P311*H311,2)</f>
        <v>0</v>
      </c>
      <c r="L311" s="191" t="s">
        <v>892</v>
      </c>
      <c r="M311" s="197"/>
      <c r="N311" s="198" t="s">
        <v>1</v>
      </c>
      <c r="O311" s="199" t="s">
        <v>42</v>
      </c>
      <c r="P311" s="200">
        <f>I311+J311</f>
        <v>0</v>
      </c>
      <c r="Q311" s="200">
        <f>ROUND(I311*H311,2)</f>
        <v>0</v>
      </c>
      <c r="R311" s="200">
        <f>ROUND(J311*H311,2)</f>
        <v>0</v>
      </c>
      <c r="S311" s="88"/>
      <c r="T311" s="201">
        <f>S311*H311</f>
        <v>0</v>
      </c>
      <c r="U311" s="201">
        <v>0</v>
      </c>
      <c r="V311" s="201">
        <f>U311*H311</f>
        <v>0</v>
      </c>
      <c r="W311" s="201">
        <v>0</v>
      </c>
      <c r="X311" s="202">
        <f>W311*H311</f>
        <v>0</v>
      </c>
      <c r="Y311" s="35"/>
      <c r="Z311" s="35"/>
      <c r="AA311" s="35"/>
      <c r="AB311" s="35"/>
      <c r="AC311" s="35"/>
      <c r="AD311" s="35"/>
      <c r="AE311" s="35"/>
      <c r="AR311" s="203" t="s">
        <v>133</v>
      </c>
      <c r="AT311" s="203" t="s">
        <v>128</v>
      </c>
      <c r="AU311" s="203" t="s">
        <v>87</v>
      </c>
      <c r="AY311" s="14" t="s">
        <v>134</v>
      </c>
      <c r="BE311" s="204">
        <f>IF(O311="základní",K311,0)</f>
        <v>0</v>
      </c>
      <c r="BF311" s="204">
        <f>IF(O311="snížená",K311,0)</f>
        <v>0</v>
      </c>
      <c r="BG311" s="204">
        <f>IF(O311="zákl. přenesená",K311,0)</f>
        <v>0</v>
      </c>
      <c r="BH311" s="204">
        <f>IF(O311="sníž. přenesená",K311,0)</f>
        <v>0</v>
      </c>
      <c r="BI311" s="204">
        <f>IF(O311="nulová",K311,0)</f>
        <v>0</v>
      </c>
      <c r="BJ311" s="14" t="s">
        <v>87</v>
      </c>
      <c r="BK311" s="204">
        <f>ROUND(P311*H311,2)</f>
        <v>0</v>
      </c>
      <c r="BL311" s="14" t="s">
        <v>135</v>
      </c>
      <c r="BM311" s="203" t="s">
        <v>1489</v>
      </c>
    </row>
    <row r="312" s="2" customFormat="1" ht="37.8" customHeight="1">
      <c r="A312" s="35"/>
      <c r="B312" s="36"/>
      <c r="C312" s="189" t="s">
        <v>1490</v>
      </c>
      <c r="D312" s="189" t="s">
        <v>128</v>
      </c>
      <c r="E312" s="190" t="s">
        <v>1491</v>
      </c>
      <c r="F312" s="191" t="s">
        <v>1492</v>
      </c>
      <c r="G312" s="192" t="s">
        <v>211</v>
      </c>
      <c r="H312" s="193">
        <v>30</v>
      </c>
      <c r="I312" s="194"/>
      <c r="J312" s="195"/>
      <c r="K312" s="196">
        <f>ROUND(P312*H312,2)</f>
        <v>0</v>
      </c>
      <c r="L312" s="191" t="s">
        <v>879</v>
      </c>
      <c r="M312" s="197"/>
      <c r="N312" s="198" t="s">
        <v>1</v>
      </c>
      <c r="O312" s="199" t="s">
        <v>42</v>
      </c>
      <c r="P312" s="200">
        <f>I312+J312</f>
        <v>0</v>
      </c>
      <c r="Q312" s="200">
        <f>ROUND(I312*H312,2)</f>
        <v>0</v>
      </c>
      <c r="R312" s="200">
        <f>ROUND(J312*H312,2)</f>
        <v>0</v>
      </c>
      <c r="S312" s="88"/>
      <c r="T312" s="201">
        <f>S312*H312</f>
        <v>0</v>
      </c>
      <c r="U312" s="201">
        <v>0</v>
      </c>
      <c r="V312" s="201">
        <f>U312*H312</f>
        <v>0</v>
      </c>
      <c r="W312" s="201">
        <v>0</v>
      </c>
      <c r="X312" s="202">
        <f>W312*H312</f>
        <v>0</v>
      </c>
      <c r="Y312" s="35"/>
      <c r="Z312" s="35"/>
      <c r="AA312" s="35"/>
      <c r="AB312" s="35"/>
      <c r="AC312" s="35"/>
      <c r="AD312" s="35"/>
      <c r="AE312" s="35"/>
      <c r="AR312" s="203" t="s">
        <v>133</v>
      </c>
      <c r="AT312" s="203" t="s">
        <v>128</v>
      </c>
      <c r="AU312" s="203" t="s">
        <v>87</v>
      </c>
      <c r="AY312" s="14" t="s">
        <v>134</v>
      </c>
      <c r="BE312" s="204">
        <f>IF(O312="základní",K312,0)</f>
        <v>0</v>
      </c>
      <c r="BF312" s="204">
        <f>IF(O312="snížená",K312,0)</f>
        <v>0</v>
      </c>
      <c r="BG312" s="204">
        <f>IF(O312="zákl. přenesená",K312,0)</f>
        <v>0</v>
      </c>
      <c r="BH312" s="204">
        <f>IF(O312="sníž. přenesená",K312,0)</f>
        <v>0</v>
      </c>
      <c r="BI312" s="204">
        <f>IF(O312="nulová",K312,0)</f>
        <v>0</v>
      </c>
      <c r="BJ312" s="14" t="s">
        <v>87</v>
      </c>
      <c r="BK312" s="204">
        <f>ROUND(P312*H312,2)</f>
        <v>0</v>
      </c>
      <c r="BL312" s="14" t="s">
        <v>135</v>
      </c>
      <c r="BM312" s="203" t="s">
        <v>1493</v>
      </c>
    </row>
    <row r="313" s="2" customFormat="1" ht="37.8" customHeight="1">
      <c r="A313" s="35"/>
      <c r="B313" s="36"/>
      <c r="C313" s="189" t="s">
        <v>1494</v>
      </c>
      <c r="D313" s="189" t="s">
        <v>128</v>
      </c>
      <c r="E313" s="190" t="s">
        <v>1495</v>
      </c>
      <c r="F313" s="191" t="s">
        <v>1496</v>
      </c>
      <c r="G313" s="192" t="s">
        <v>211</v>
      </c>
      <c r="H313" s="193">
        <v>30</v>
      </c>
      <c r="I313" s="194"/>
      <c r="J313" s="195"/>
      <c r="K313" s="196">
        <f>ROUND(P313*H313,2)</f>
        <v>0</v>
      </c>
      <c r="L313" s="191" t="s">
        <v>879</v>
      </c>
      <c r="M313" s="197"/>
      <c r="N313" s="198" t="s">
        <v>1</v>
      </c>
      <c r="O313" s="199" t="s">
        <v>42</v>
      </c>
      <c r="P313" s="200">
        <f>I313+J313</f>
        <v>0</v>
      </c>
      <c r="Q313" s="200">
        <f>ROUND(I313*H313,2)</f>
        <v>0</v>
      </c>
      <c r="R313" s="200">
        <f>ROUND(J313*H313,2)</f>
        <v>0</v>
      </c>
      <c r="S313" s="88"/>
      <c r="T313" s="201">
        <f>S313*H313</f>
        <v>0</v>
      </c>
      <c r="U313" s="201">
        <v>0</v>
      </c>
      <c r="V313" s="201">
        <f>U313*H313</f>
        <v>0</v>
      </c>
      <c r="W313" s="201">
        <v>0</v>
      </c>
      <c r="X313" s="202">
        <f>W313*H313</f>
        <v>0</v>
      </c>
      <c r="Y313" s="35"/>
      <c r="Z313" s="35"/>
      <c r="AA313" s="35"/>
      <c r="AB313" s="35"/>
      <c r="AC313" s="35"/>
      <c r="AD313" s="35"/>
      <c r="AE313" s="35"/>
      <c r="AR313" s="203" t="s">
        <v>133</v>
      </c>
      <c r="AT313" s="203" t="s">
        <v>128</v>
      </c>
      <c r="AU313" s="203" t="s">
        <v>87</v>
      </c>
      <c r="AY313" s="14" t="s">
        <v>134</v>
      </c>
      <c r="BE313" s="204">
        <f>IF(O313="základní",K313,0)</f>
        <v>0</v>
      </c>
      <c r="BF313" s="204">
        <f>IF(O313="snížená",K313,0)</f>
        <v>0</v>
      </c>
      <c r="BG313" s="204">
        <f>IF(O313="zákl. přenesená",K313,0)</f>
        <v>0</v>
      </c>
      <c r="BH313" s="204">
        <f>IF(O313="sníž. přenesená",K313,0)</f>
        <v>0</v>
      </c>
      <c r="BI313" s="204">
        <f>IF(O313="nulová",K313,0)</f>
        <v>0</v>
      </c>
      <c r="BJ313" s="14" t="s">
        <v>87</v>
      </c>
      <c r="BK313" s="204">
        <f>ROUND(P313*H313,2)</f>
        <v>0</v>
      </c>
      <c r="BL313" s="14" t="s">
        <v>135</v>
      </c>
      <c r="BM313" s="203" t="s">
        <v>1497</v>
      </c>
    </row>
    <row r="314" s="2" customFormat="1" ht="37.8" customHeight="1">
      <c r="A314" s="35"/>
      <c r="B314" s="36"/>
      <c r="C314" s="189" t="s">
        <v>1498</v>
      </c>
      <c r="D314" s="189" t="s">
        <v>128</v>
      </c>
      <c r="E314" s="190" t="s">
        <v>1499</v>
      </c>
      <c r="F314" s="191" t="s">
        <v>1500</v>
      </c>
      <c r="G314" s="192" t="s">
        <v>211</v>
      </c>
      <c r="H314" s="193">
        <v>10</v>
      </c>
      <c r="I314" s="194"/>
      <c r="J314" s="195"/>
      <c r="K314" s="196">
        <f>ROUND(P314*H314,2)</f>
        <v>0</v>
      </c>
      <c r="L314" s="191" t="s">
        <v>879</v>
      </c>
      <c r="M314" s="197"/>
      <c r="N314" s="198" t="s">
        <v>1</v>
      </c>
      <c r="O314" s="199" t="s">
        <v>42</v>
      </c>
      <c r="P314" s="200">
        <f>I314+J314</f>
        <v>0</v>
      </c>
      <c r="Q314" s="200">
        <f>ROUND(I314*H314,2)</f>
        <v>0</v>
      </c>
      <c r="R314" s="200">
        <f>ROUND(J314*H314,2)</f>
        <v>0</v>
      </c>
      <c r="S314" s="88"/>
      <c r="T314" s="201">
        <f>S314*H314</f>
        <v>0</v>
      </c>
      <c r="U314" s="201">
        <v>0</v>
      </c>
      <c r="V314" s="201">
        <f>U314*H314</f>
        <v>0</v>
      </c>
      <c r="W314" s="201">
        <v>0</v>
      </c>
      <c r="X314" s="202">
        <f>W314*H314</f>
        <v>0</v>
      </c>
      <c r="Y314" s="35"/>
      <c r="Z314" s="35"/>
      <c r="AA314" s="35"/>
      <c r="AB314" s="35"/>
      <c r="AC314" s="35"/>
      <c r="AD314" s="35"/>
      <c r="AE314" s="35"/>
      <c r="AR314" s="203" t="s">
        <v>133</v>
      </c>
      <c r="AT314" s="203" t="s">
        <v>128</v>
      </c>
      <c r="AU314" s="203" t="s">
        <v>87</v>
      </c>
      <c r="AY314" s="14" t="s">
        <v>134</v>
      </c>
      <c r="BE314" s="204">
        <f>IF(O314="základní",K314,0)</f>
        <v>0</v>
      </c>
      <c r="BF314" s="204">
        <f>IF(O314="snížená",K314,0)</f>
        <v>0</v>
      </c>
      <c r="BG314" s="204">
        <f>IF(O314="zákl. přenesená",K314,0)</f>
        <v>0</v>
      </c>
      <c r="BH314" s="204">
        <f>IF(O314="sníž. přenesená",K314,0)</f>
        <v>0</v>
      </c>
      <c r="BI314" s="204">
        <f>IF(O314="nulová",K314,0)</f>
        <v>0</v>
      </c>
      <c r="BJ314" s="14" t="s">
        <v>87</v>
      </c>
      <c r="BK314" s="204">
        <f>ROUND(P314*H314,2)</f>
        <v>0</v>
      </c>
      <c r="BL314" s="14" t="s">
        <v>135</v>
      </c>
      <c r="BM314" s="203" t="s">
        <v>1501</v>
      </c>
    </row>
    <row r="315" s="2" customFormat="1" ht="49.05" customHeight="1">
      <c r="A315" s="35"/>
      <c r="B315" s="36"/>
      <c r="C315" s="189" t="s">
        <v>1502</v>
      </c>
      <c r="D315" s="189" t="s">
        <v>128</v>
      </c>
      <c r="E315" s="190" t="s">
        <v>1503</v>
      </c>
      <c r="F315" s="191" t="s">
        <v>1504</v>
      </c>
      <c r="G315" s="192" t="s">
        <v>131</v>
      </c>
      <c r="H315" s="193">
        <v>1</v>
      </c>
      <c r="I315" s="194"/>
      <c r="J315" s="195"/>
      <c r="K315" s="196">
        <f>ROUND(P315*H315,2)</f>
        <v>0</v>
      </c>
      <c r="L315" s="191" t="s">
        <v>892</v>
      </c>
      <c r="M315" s="197"/>
      <c r="N315" s="198" t="s">
        <v>1</v>
      </c>
      <c r="O315" s="199" t="s">
        <v>42</v>
      </c>
      <c r="P315" s="200">
        <f>I315+J315</f>
        <v>0</v>
      </c>
      <c r="Q315" s="200">
        <f>ROUND(I315*H315,2)</f>
        <v>0</v>
      </c>
      <c r="R315" s="200">
        <f>ROUND(J315*H315,2)</f>
        <v>0</v>
      </c>
      <c r="S315" s="88"/>
      <c r="T315" s="201">
        <f>S315*H315</f>
        <v>0</v>
      </c>
      <c r="U315" s="201">
        <v>0</v>
      </c>
      <c r="V315" s="201">
        <f>U315*H315</f>
        <v>0</v>
      </c>
      <c r="W315" s="201">
        <v>0</v>
      </c>
      <c r="X315" s="202">
        <f>W315*H315</f>
        <v>0</v>
      </c>
      <c r="Y315" s="35"/>
      <c r="Z315" s="35"/>
      <c r="AA315" s="35"/>
      <c r="AB315" s="35"/>
      <c r="AC315" s="35"/>
      <c r="AD315" s="35"/>
      <c r="AE315" s="35"/>
      <c r="AR315" s="203" t="s">
        <v>133</v>
      </c>
      <c r="AT315" s="203" t="s">
        <v>128</v>
      </c>
      <c r="AU315" s="203" t="s">
        <v>87</v>
      </c>
      <c r="AY315" s="14" t="s">
        <v>134</v>
      </c>
      <c r="BE315" s="204">
        <f>IF(O315="základní",K315,0)</f>
        <v>0</v>
      </c>
      <c r="BF315" s="204">
        <f>IF(O315="snížená",K315,0)</f>
        <v>0</v>
      </c>
      <c r="BG315" s="204">
        <f>IF(O315="zákl. přenesená",K315,0)</f>
        <v>0</v>
      </c>
      <c r="BH315" s="204">
        <f>IF(O315="sníž. přenesená",K315,0)</f>
        <v>0</v>
      </c>
      <c r="BI315" s="204">
        <f>IF(O315="nulová",K315,0)</f>
        <v>0</v>
      </c>
      <c r="BJ315" s="14" t="s">
        <v>87</v>
      </c>
      <c r="BK315" s="204">
        <f>ROUND(P315*H315,2)</f>
        <v>0</v>
      </c>
      <c r="BL315" s="14" t="s">
        <v>135</v>
      </c>
      <c r="BM315" s="203" t="s">
        <v>1505</v>
      </c>
    </row>
    <row r="316" s="2" customFormat="1" ht="44.25" customHeight="1">
      <c r="A316" s="35"/>
      <c r="B316" s="36"/>
      <c r="C316" s="189" t="s">
        <v>1506</v>
      </c>
      <c r="D316" s="189" t="s">
        <v>128</v>
      </c>
      <c r="E316" s="190" t="s">
        <v>1507</v>
      </c>
      <c r="F316" s="191" t="s">
        <v>1508</v>
      </c>
      <c r="G316" s="192" t="s">
        <v>131</v>
      </c>
      <c r="H316" s="193">
        <v>1</v>
      </c>
      <c r="I316" s="194"/>
      <c r="J316" s="195"/>
      <c r="K316" s="196">
        <f>ROUND(P316*H316,2)</f>
        <v>0</v>
      </c>
      <c r="L316" s="191" t="s">
        <v>879</v>
      </c>
      <c r="M316" s="197"/>
      <c r="N316" s="198" t="s">
        <v>1</v>
      </c>
      <c r="O316" s="199" t="s">
        <v>42</v>
      </c>
      <c r="P316" s="200">
        <f>I316+J316</f>
        <v>0</v>
      </c>
      <c r="Q316" s="200">
        <f>ROUND(I316*H316,2)</f>
        <v>0</v>
      </c>
      <c r="R316" s="200">
        <f>ROUND(J316*H316,2)</f>
        <v>0</v>
      </c>
      <c r="S316" s="88"/>
      <c r="T316" s="201">
        <f>S316*H316</f>
        <v>0</v>
      </c>
      <c r="U316" s="201">
        <v>0</v>
      </c>
      <c r="V316" s="201">
        <f>U316*H316</f>
        <v>0</v>
      </c>
      <c r="W316" s="201">
        <v>0</v>
      </c>
      <c r="X316" s="202">
        <f>W316*H316</f>
        <v>0</v>
      </c>
      <c r="Y316" s="35"/>
      <c r="Z316" s="35"/>
      <c r="AA316" s="35"/>
      <c r="AB316" s="35"/>
      <c r="AC316" s="35"/>
      <c r="AD316" s="35"/>
      <c r="AE316" s="35"/>
      <c r="AR316" s="203" t="s">
        <v>133</v>
      </c>
      <c r="AT316" s="203" t="s">
        <v>128</v>
      </c>
      <c r="AU316" s="203" t="s">
        <v>87</v>
      </c>
      <c r="AY316" s="14" t="s">
        <v>134</v>
      </c>
      <c r="BE316" s="204">
        <f>IF(O316="základní",K316,0)</f>
        <v>0</v>
      </c>
      <c r="BF316" s="204">
        <f>IF(O316="snížená",K316,0)</f>
        <v>0</v>
      </c>
      <c r="BG316" s="204">
        <f>IF(O316="zákl. přenesená",K316,0)</f>
        <v>0</v>
      </c>
      <c r="BH316" s="204">
        <f>IF(O316="sníž. přenesená",K316,0)</f>
        <v>0</v>
      </c>
      <c r="BI316" s="204">
        <f>IF(O316="nulová",K316,0)</f>
        <v>0</v>
      </c>
      <c r="BJ316" s="14" t="s">
        <v>87</v>
      </c>
      <c r="BK316" s="204">
        <f>ROUND(P316*H316,2)</f>
        <v>0</v>
      </c>
      <c r="BL316" s="14" t="s">
        <v>135</v>
      </c>
      <c r="BM316" s="203" t="s">
        <v>1509</v>
      </c>
    </row>
    <row r="317" s="2" customFormat="1" ht="44.25" customHeight="1">
      <c r="A317" s="35"/>
      <c r="B317" s="36"/>
      <c r="C317" s="189" t="s">
        <v>1510</v>
      </c>
      <c r="D317" s="189" t="s">
        <v>128</v>
      </c>
      <c r="E317" s="190" t="s">
        <v>1511</v>
      </c>
      <c r="F317" s="191" t="s">
        <v>1512</v>
      </c>
      <c r="G317" s="192" t="s">
        <v>131</v>
      </c>
      <c r="H317" s="193">
        <v>1</v>
      </c>
      <c r="I317" s="194"/>
      <c r="J317" s="195"/>
      <c r="K317" s="196">
        <f>ROUND(P317*H317,2)</f>
        <v>0</v>
      </c>
      <c r="L317" s="191" t="s">
        <v>879</v>
      </c>
      <c r="M317" s="197"/>
      <c r="N317" s="198" t="s">
        <v>1</v>
      </c>
      <c r="O317" s="199" t="s">
        <v>42</v>
      </c>
      <c r="P317" s="200">
        <f>I317+J317</f>
        <v>0</v>
      </c>
      <c r="Q317" s="200">
        <f>ROUND(I317*H317,2)</f>
        <v>0</v>
      </c>
      <c r="R317" s="200">
        <f>ROUND(J317*H317,2)</f>
        <v>0</v>
      </c>
      <c r="S317" s="88"/>
      <c r="T317" s="201">
        <f>S317*H317</f>
        <v>0</v>
      </c>
      <c r="U317" s="201">
        <v>0</v>
      </c>
      <c r="V317" s="201">
        <f>U317*H317</f>
        <v>0</v>
      </c>
      <c r="W317" s="201">
        <v>0</v>
      </c>
      <c r="X317" s="202">
        <f>W317*H317</f>
        <v>0</v>
      </c>
      <c r="Y317" s="35"/>
      <c r="Z317" s="35"/>
      <c r="AA317" s="35"/>
      <c r="AB317" s="35"/>
      <c r="AC317" s="35"/>
      <c r="AD317" s="35"/>
      <c r="AE317" s="35"/>
      <c r="AR317" s="203" t="s">
        <v>133</v>
      </c>
      <c r="AT317" s="203" t="s">
        <v>128</v>
      </c>
      <c r="AU317" s="203" t="s">
        <v>87</v>
      </c>
      <c r="AY317" s="14" t="s">
        <v>134</v>
      </c>
      <c r="BE317" s="204">
        <f>IF(O317="základní",K317,0)</f>
        <v>0</v>
      </c>
      <c r="BF317" s="204">
        <f>IF(O317="snížená",K317,0)</f>
        <v>0</v>
      </c>
      <c r="BG317" s="204">
        <f>IF(O317="zákl. přenesená",K317,0)</f>
        <v>0</v>
      </c>
      <c r="BH317" s="204">
        <f>IF(O317="sníž. přenesená",K317,0)</f>
        <v>0</v>
      </c>
      <c r="BI317" s="204">
        <f>IF(O317="nulová",K317,0)</f>
        <v>0</v>
      </c>
      <c r="BJ317" s="14" t="s">
        <v>87</v>
      </c>
      <c r="BK317" s="204">
        <f>ROUND(P317*H317,2)</f>
        <v>0</v>
      </c>
      <c r="BL317" s="14" t="s">
        <v>135</v>
      </c>
      <c r="BM317" s="203" t="s">
        <v>1513</v>
      </c>
    </row>
    <row r="318" s="2" customFormat="1" ht="44.25" customHeight="1">
      <c r="A318" s="35"/>
      <c r="B318" s="36"/>
      <c r="C318" s="189" t="s">
        <v>1514</v>
      </c>
      <c r="D318" s="189" t="s">
        <v>128</v>
      </c>
      <c r="E318" s="190" t="s">
        <v>1515</v>
      </c>
      <c r="F318" s="191" t="s">
        <v>1516</v>
      </c>
      <c r="G318" s="192" t="s">
        <v>131</v>
      </c>
      <c r="H318" s="193">
        <v>1</v>
      </c>
      <c r="I318" s="194"/>
      <c r="J318" s="195"/>
      <c r="K318" s="196">
        <f>ROUND(P318*H318,2)</f>
        <v>0</v>
      </c>
      <c r="L318" s="191" t="s">
        <v>879</v>
      </c>
      <c r="M318" s="197"/>
      <c r="N318" s="198" t="s">
        <v>1</v>
      </c>
      <c r="O318" s="199" t="s">
        <v>42</v>
      </c>
      <c r="P318" s="200">
        <f>I318+J318</f>
        <v>0</v>
      </c>
      <c r="Q318" s="200">
        <f>ROUND(I318*H318,2)</f>
        <v>0</v>
      </c>
      <c r="R318" s="200">
        <f>ROUND(J318*H318,2)</f>
        <v>0</v>
      </c>
      <c r="S318" s="88"/>
      <c r="T318" s="201">
        <f>S318*H318</f>
        <v>0</v>
      </c>
      <c r="U318" s="201">
        <v>0</v>
      </c>
      <c r="V318" s="201">
        <f>U318*H318</f>
        <v>0</v>
      </c>
      <c r="W318" s="201">
        <v>0</v>
      </c>
      <c r="X318" s="202">
        <f>W318*H318</f>
        <v>0</v>
      </c>
      <c r="Y318" s="35"/>
      <c r="Z318" s="35"/>
      <c r="AA318" s="35"/>
      <c r="AB318" s="35"/>
      <c r="AC318" s="35"/>
      <c r="AD318" s="35"/>
      <c r="AE318" s="35"/>
      <c r="AR318" s="203" t="s">
        <v>133</v>
      </c>
      <c r="AT318" s="203" t="s">
        <v>128</v>
      </c>
      <c r="AU318" s="203" t="s">
        <v>87</v>
      </c>
      <c r="AY318" s="14" t="s">
        <v>134</v>
      </c>
      <c r="BE318" s="204">
        <f>IF(O318="základní",K318,0)</f>
        <v>0</v>
      </c>
      <c r="BF318" s="204">
        <f>IF(O318="snížená",K318,0)</f>
        <v>0</v>
      </c>
      <c r="BG318" s="204">
        <f>IF(O318="zákl. přenesená",K318,0)</f>
        <v>0</v>
      </c>
      <c r="BH318" s="204">
        <f>IF(O318="sníž. přenesená",K318,0)</f>
        <v>0</v>
      </c>
      <c r="BI318" s="204">
        <f>IF(O318="nulová",K318,0)</f>
        <v>0</v>
      </c>
      <c r="BJ318" s="14" t="s">
        <v>87</v>
      </c>
      <c r="BK318" s="204">
        <f>ROUND(P318*H318,2)</f>
        <v>0</v>
      </c>
      <c r="BL318" s="14" t="s">
        <v>135</v>
      </c>
      <c r="BM318" s="203" t="s">
        <v>1517</v>
      </c>
    </row>
    <row r="319" s="2" customFormat="1" ht="44.25" customHeight="1">
      <c r="A319" s="35"/>
      <c r="B319" s="36"/>
      <c r="C319" s="189" t="s">
        <v>1518</v>
      </c>
      <c r="D319" s="189" t="s">
        <v>128</v>
      </c>
      <c r="E319" s="190" t="s">
        <v>1519</v>
      </c>
      <c r="F319" s="191" t="s">
        <v>1520</v>
      </c>
      <c r="G319" s="192" t="s">
        <v>131</v>
      </c>
      <c r="H319" s="193">
        <v>1</v>
      </c>
      <c r="I319" s="194"/>
      <c r="J319" s="195"/>
      <c r="K319" s="196">
        <f>ROUND(P319*H319,2)</f>
        <v>0</v>
      </c>
      <c r="L319" s="191" t="s">
        <v>879</v>
      </c>
      <c r="M319" s="197"/>
      <c r="N319" s="198" t="s">
        <v>1</v>
      </c>
      <c r="O319" s="199" t="s">
        <v>42</v>
      </c>
      <c r="P319" s="200">
        <f>I319+J319</f>
        <v>0</v>
      </c>
      <c r="Q319" s="200">
        <f>ROUND(I319*H319,2)</f>
        <v>0</v>
      </c>
      <c r="R319" s="200">
        <f>ROUND(J319*H319,2)</f>
        <v>0</v>
      </c>
      <c r="S319" s="88"/>
      <c r="T319" s="201">
        <f>S319*H319</f>
        <v>0</v>
      </c>
      <c r="U319" s="201">
        <v>0</v>
      </c>
      <c r="V319" s="201">
        <f>U319*H319</f>
        <v>0</v>
      </c>
      <c r="W319" s="201">
        <v>0</v>
      </c>
      <c r="X319" s="202">
        <f>W319*H319</f>
        <v>0</v>
      </c>
      <c r="Y319" s="35"/>
      <c r="Z319" s="35"/>
      <c r="AA319" s="35"/>
      <c r="AB319" s="35"/>
      <c r="AC319" s="35"/>
      <c r="AD319" s="35"/>
      <c r="AE319" s="35"/>
      <c r="AR319" s="203" t="s">
        <v>133</v>
      </c>
      <c r="AT319" s="203" t="s">
        <v>128</v>
      </c>
      <c r="AU319" s="203" t="s">
        <v>87</v>
      </c>
      <c r="AY319" s="14" t="s">
        <v>134</v>
      </c>
      <c r="BE319" s="204">
        <f>IF(O319="základní",K319,0)</f>
        <v>0</v>
      </c>
      <c r="BF319" s="204">
        <f>IF(O319="snížená",K319,0)</f>
        <v>0</v>
      </c>
      <c r="BG319" s="204">
        <f>IF(O319="zákl. přenesená",K319,0)</f>
        <v>0</v>
      </c>
      <c r="BH319" s="204">
        <f>IF(O319="sníž. přenesená",K319,0)</f>
        <v>0</v>
      </c>
      <c r="BI319" s="204">
        <f>IF(O319="nulová",K319,0)</f>
        <v>0</v>
      </c>
      <c r="BJ319" s="14" t="s">
        <v>87</v>
      </c>
      <c r="BK319" s="204">
        <f>ROUND(P319*H319,2)</f>
        <v>0</v>
      </c>
      <c r="BL319" s="14" t="s">
        <v>135</v>
      </c>
      <c r="BM319" s="203" t="s">
        <v>1521</v>
      </c>
    </row>
    <row r="320" s="2" customFormat="1" ht="44.25" customHeight="1">
      <c r="A320" s="35"/>
      <c r="B320" s="36"/>
      <c r="C320" s="189" t="s">
        <v>1522</v>
      </c>
      <c r="D320" s="189" t="s">
        <v>128</v>
      </c>
      <c r="E320" s="190" t="s">
        <v>1523</v>
      </c>
      <c r="F320" s="191" t="s">
        <v>1524</v>
      </c>
      <c r="G320" s="192" t="s">
        <v>131</v>
      </c>
      <c r="H320" s="193">
        <v>1</v>
      </c>
      <c r="I320" s="194"/>
      <c r="J320" s="195"/>
      <c r="K320" s="196">
        <f>ROUND(P320*H320,2)</f>
        <v>0</v>
      </c>
      <c r="L320" s="191" t="s">
        <v>879</v>
      </c>
      <c r="M320" s="197"/>
      <c r="N320" s="198" t="s">
        <v>1</v>
      </c>
      <c r="O320" s="199" t="s">
        <v>42</v>
      </c>
      <c r="P320" s="200">
        <f>I320+J320</f>
        <v>0</v>
      </c>
      <c r="Q320" s="200">
        <f>ROUND(I320*H320,2)</f>
        <v>0</v>
      </c>
      <c r="R320" s="200">
        <f>ROUND(J320*H320,2)</f>
        <v>0</v>
      </c>
      <c r="S320" s="88"/>
      <c r="T320" s="201">
        <f>S320*H320</f>
        <v>0</v>
      </c>
      <c r="U320" s="201">
        <v>0</v>
      </c>
      <c r="V320" s="201">
        <f>U320*H320</f>
        <v>0</v>
      </c>
      <c r="W320" s="201">
        <v>0</v>
      </c>
      <c r="X320" s="202">
        <f>W320*H320</f>
        <v>0</v>
      </c>
      <c r="Y320" s="35"/>
      <c r="Z320" s="35"/>
      <c r="AA320" s="35"/>
      <c r="AB320" s="35"/>
      <c r="AC320" s="35"/>
      <c r="AD320" s="35"/>
      <c r="AE320" s="35"/>
      <c r="AR320" s="203" t="s">
        <v>133</v>
      </c>
      <c r="AT320" s="203" t="s">
        <v>128</v>
      </c>
      <c r="AU320" s="203" t="s">
        <v>87</v>
      </c>
      <c r="AY320" s="14" t="s">
        <v>134</v>
      </c>
      <c r="BE320" s="204">
        <f>IF(O320="základní",K320,0)</f>
        <v>0</v>
      </c>
      <c r="BF320" s="204">
        <f>IF(O320="snížená",K320,0)</f>
        <v>0</v>
      </c>
      <c r="BG320" s="204">
        <f>IF(O320="zákl. přenesená",K320,0)</f>
        <v>0</v>
      </c>
      <c r="BH320" s="204">
        <f>IF(O320="sníž. přenesená",K320,0)</f>
        <v>0</v>
      </c>
      <c r="BI320" s="204">
        <f>IF(O320="nulová",K320,0)</f>
        <v>0</v>
      </c>
      <c r="BJ320" s="14" t="s">
        <v>87</v>
      </c>
      <c r="BK320" s="204">
        <f>ROUND(P320*H320,2)</f>
        <v>0</v>
      </c>
      <c r="BL320" s="14" t="s">
        <v>135</v>
      </c>
      <c r="BM320" s="203" t="s">
        <v>1525</v>
      </c>
    </row>
    <row r="321" s="2" customFormat="1" ht="37.8" customHeight="1">
      <c r="A321" s="35"/>
      <c r="B321" s="36"/>
      <c r="C321" s="189" t="s">
        <v>1526</v>
      </c>
      <c r="D321" s="189" t="s">
        <v>128</v>
      </c>
      <c r="E321" s="190" t="s">
        <v>1527</v>
      </c>
      <c r="F321" s="191" t="s">
        <v>1528</v>
      </c>
      <c r="G321" s="192" t="s">
        <v>131</v>
      </c>
      <c r="H321" s="193">
        <v>1</v>
      </c>
      <c r="I321" s="194"/>
      <c r="J321" s="195"/>
      <c r="K321" s="196">
        <f>ROUND(P321*H321,2)</f>
        <v>0</v>
      </c>
      <c r="L321" s="191" t="s">
        <v>879</v>
      </c>
      <c r="M321" s="197"/>
      <c r="N321" s="198" t="s">
        <v>1</v>
      </c>
      <c r="O321" s="199" t="s">
        <v>42</v>
      </c>
      <c r="P321" s="200">
        <f>I321+J321</f>
        <v>0</v>
      </c>
      <c r="Q321" s="200">
        <f>ROUND(I321*H321,2)</f>
        <v>0</v>
      </c>
      <c r="R321" s="200">
        <f>ROUND(J321*H321,2)</f>
        <v>0</v>
      </c>
      <c r="S321" s="88"/>
      <c r="T321" s="201">
        <f>S321*H321</f>
        <v>0</v>
      </c>
      <c r="U321" s="201">
        <v>0</v>
      </c>
      <c r="V321" s="201">
        <f>U321*H321</f>
        <v>0</v>
      </c>
      <c r="W321" s="201">
        <v>0</v>
      </c>
      <c r="X321" s="202">
        <f>W321*H321</f>
        <v>0</v>
      </c>
      <c r="Y321" s="35"/>
      <c r="Z321" s="35"/>
      <c r="AA321" s="35"/>
      <c r="AB321" s="35"/>
      <c r="AC321" s="35"/>
      <c r="AD321" s="35"/>
      <c r="AE321" s="35"/>
      <c r="AR321" s="203" t="s">
        <v>133</v>
      </c>
      <c r="AT321" s="203" t="s">
        <v>128</v>
      </c>
      <c r="AU321" s="203" t="s">
        <v>87</v>
      </c>
      <c r="AY321" s="14" t="s">
        <v>134</v>
      </c>
      <c r="BE321" s="204">
        <f>IF(O321="základní",K321,0)</f>
        <v>0</v>
      </c>
      <c r="BF321" s="204">
        <f>IF(O321="snížená",K321,0)</f>
        <v>0</v>
      </c>
      <c r="BG321" s="204">
        <f>IF(O321="zákl. přenesená",K321,0)</f>
        <v>0</v>
      </c>
      <c r="BH321" s="204">
        <f>IF(O321="sníž. přenesená",K321,0)</f>
        <v>0</v>
      </c>
      <c r="BI321" s="204">
        <f>IF(O321="nulová",K321,0)</f>
        <v>0</v>
      </c>
      <c r="BJ321" s="14" t="s">
        <v>87</v>
      </c>
      <c r="BK321" s="204">
        <f>ROUND(P321*H321,2)</f>
        <v>0</v>
      </c>
      <c r="BL321" s="14" t="s">
        <v>135</v>
      </c>
      <c r="BM321" s="203" t="s">
        <v>1529</v>
      </c>
    </row>
    <row r="322" s="2" customFormat="1" ht="37.8" customHeight="1">
      <c r="A322" s="35"/>
      <c r="B322" s="36"/>
      <c r="C322" s="189" t="s">
        <v>1530</v>
      </c>
      <c r="D322" s="189" t="s">
        <v>128</v>
      </c>
      <c r="E322" s="190" t="s">
        <v>1531</v>
      </c>
      <c r="F322" s="191" t="s">
        <v>1532</v>
      </c>
      <c r="G322" s="192" t="s">
        <v>131</v>
      </c>
      <c r="H322" s="193">
        <v>1</v>
      </c>
      <c r="I322" s="194"/>
      <c r="J322" s="195"/>
      <c r="K322" s="196">
        <f>ROUND(P322*H322,2)</f>
        <v>0</v>
      </c>
      <c r="L322" s="191" t="s">
        <v>879</v>
      </c>
      <c r="M322" s="197"/>
      <c r="N322" s="198" t="s">
        <v>1</v>
      </c>
      <c r="O322" s="199" t="s">
        <v>42</v>
      </c>
      <c r="P322" s="200">
        <f>I322+J322</f>
        <v>0</v>
      </c>
      <c r="Q322" s="200">
        <f>ROUND(I322*H322,2)</f>
        <v>0</v>
      </c>
      <c r="R322" s="200">
        <f>ROUND(J322*H322,2)</f>
        <v>0</v>
      </c>
      <c r="S322" s="88"/>
      <c r="T322" s="201">
        <f>S322*H322</f>
        <v>0</v>
      </c>
      <c r="U322" s="201">
        <v>0</v>
      </c>
      <c r="V322" s="201">
        <f>U322*H322</f>
        <v>0</v>
      </c>
      <c r="W322" s="201">
        <v>0</v>
      </c>
      <c r="X322" s="202">
        <f>W322*H322</f>
        <v>0</v>
      </c>
      <c r="Y322" s="35"/>
      <c r="Z322" s="35"/>
      <c r="AA322" s="35"/>
      <c r="AB322" s="35"/>
      <c r="AC322" s="35"/>
      <c r="AD322" s="35"/>
      <c r="AE322" s="35"/>
      <c r="AR322" s="203" t="s">
        <v>133</v>
      </c>
      <c r="AT322" s="203" t="s">
        <v>128</v>
      </c>
      <c r="AU322" s="203" t="s">
        <v>87</v>
      </c>
      <c r="AY322" s="14" t="s">
        <v>134</v>
      </c>
      <c r="BE322" s="204">
        <f>IF(O322="základní",K322,0)</f>
        <v>0</v>
      </c>
      <c r="BF322" s="204">
        <f>IF(O322="snížená",K322,0)</f>
        <v>0</v>
      </c>
      <c r="BG322" s="204">
        <f>IF(O322="zákl. přenesená",K322,0)</f>
        <v>0</v>
      </c>
      <c r="BH322" s="204">
        <f>IF(O322="sníž. přenesená",K322,0)</f>
        <v>0</v>
      </c>
      <c r="BI322" s="204">
        <f>IF(O322="nulová",K322,0)</f>
        <v>0</v>
      </c>
      <c r="BJ322" s="14" t="s">
        <v>87</v>
      </c>
      <c r="BK322" s="204">
        <f>ROUND(P322*H322,2)</f>
        <v>0</v>
      </c>
      <c r="BL322" s="14" t="s">
        <v>135</v>
      </c>
      <c r="BM322" s="203" t="s">
        <v>1533</v>
      </c>
    </row>
    <row r="323" s="2" customFormat="1" ht="37.8" customHeight="1">
      <c r="A323" s="35"/>
      <c r="B323" s="36"/>
      <c r="C323" s="189" t="s">
        <v>1534</v>
      </c>
      <c r="D323" s="189" t="s">
        <v>128</v>
      </c>
      <c r="E323" s="190" t="s">
        <v>1535</v>
      </c>
      <c r="F323" s="191" t="s">
        <v>1536</v>
      </c>
      <c r="G323" s="192" t="s">
        <v>131</v>
      </c>
      <c r="H323" s="193">
        <v>1</v>
      </c>
      <c r="I323" s="194"/>
      <c r="J323" s="195"/>
      <c r="K323" s="196">
        <f>ROUND(P323*H323,2)</f>
        <v>0</v>
      </c>
      <c r="L323" s="191" t="s">
        <v>879</v>
      </c>
      <c r="M323" s="197"/>
      <c r="N323" s="198" t="s">
        <v>1</v>
      </c>
      <c r="O323" s="199" t="s">
        <v>42</v>
      </c>
      <c r="P323" s="200">
        <f>I323+J323</f>
        <v>0</v>
      </c>
      <c r="Q323" s="200">
        <f>ROUND(I323*H323,2)</f>
        <v>0</v>
      </c>
      <c r="R323" s="200">
        <f>ROUND(J323*H323,2)</f>
        <v>0</v>
      </c>
      <c r="S323" s="88"/>
      <c r="T323" s="201">
        <f>S323*H323</f>
        <v>0</v>
      </c>
      <c r="U323" s="201">
        <v>0</v>
      </c>
      <c r="V323" s="201">
        <f>U323*H323</f>
        <v>0</v>
      </c>
      <c r="W323" s="201">
        <v>0</v>
      </c>
      <c r="X323" s="202">
        <f>W323*H323</f>
        <v>0</v>
      </c>
      <c r="Y323" s="35"/>
      <c r="Z323" s="35"/>
      <c r="AA323" s="35"/>
      <c r="AB323" s="35"/>
      <c r="AC323" s="35"/>
      <c r="AD323" s="35"/>
      <c r="AE323" s="35"/>
      <c r="AR323" s="203" t="s">
        <v>133</v>
      </c>
      <c r="AT323" s="203" t="s">
        <v>128</v>
      </c>
      <c r="AU323" s="203" t="s">
        <v>87</v>
      </c>
      <c r="AY323" s="14" t="s">
        <v>134</v>
      </c>
      <c r="BE323" s="204">
        <f>IF(O323="základní",K323,0)</f>
        <v>0</v>
      </c>
      <c r="BF323" s="204">
        <f>IF(O323="snížená",K323,0)</f>
        <v>0</v>
      </c>
      <c r="BG323" s="204">
        <f>IF(O323="zákl. přenesená",K323,0)</f>
        <v>0</v>
      </c>
      <c r="BH323" s="204">
        <f>IF(O323="sníž. přenesená",K323,0)</f>
        <v>0</v>
      </c>
      <c r="BI323" s="204">
        <f>IF(O323="nulová",K323,0)</f>
        <v>0</v>
      </c>
      <c r="BJ323" s="14" t="s">
        <v>87</v>
      </c>
      <c r="BK323" s="204">
        <f>ROUND(P323*H323,2)</f>
        <v>0</v>
      </c>
      <c r="BL323" s="14" t="s">
        <v>135</v>
      </c>
      <c r="BM323" s="203" t="s">
        <v>1537</v>
      </c>
    </row>
    <row r="324" s="2" customFormat="1" ht="49.05" customHeight="1">
      <c r="A324" s="35"/>
      <c r="B324" s="36"/>
      <c r="C324" s="189" t="s">
        <v>1538</v>
      </c>
      <c r="D324" s="189" t="s">
        <v>128</v>
      </c>
      <c r="E324" s="190" t="s">
        <v>1539</v>
      </c>
      <c r="F324" s="191" t="s">
        <v>1540</v>
      </c>
      <c r="G324" s="192" t="s">
        <v>131</v>
      </c>
      <c r="H324" s="193">
        <v>1</v>
      </c>
      <c r="I324" s="194"/>
      <c r="J324" s="195"/>
      <c r="K324" s="196">
        <f>ROUND(P324*H324,2)</f>
        <v>0</v>
      </c>
      <c r="L324" s="191" t="s">
        <v>892</v>
      </c>
      <c r="M324" s="197"/>
      <c r="N324" s="198" t="s">
        <v>1</v>
      </c>
      <c r="O324" s="199" t="s">
        <v>42</v>
      </c>
      <c r="P324" s="200">
        <f>I324+J324</f>
        <v>0</v>
      </c>
      <c r="Q324" s="200">
        <f>ROUND(I324*H324,2)</f>
        <v>0</v>
      </c>
      <c r="R324" s="200">
        <f>ROUND(J324*H324,2)</f>
        <v>0</v>
      </c>
      <c r="S324" s="88"/>
      <c r="T324" s="201">
        <f>S324*H324</f>
        <v>0</v>
      </c>
      <c r="U324" s="201">
        <v>0</v>
      </c>
      <c r="V324" s="201">
        <f>U324*H324</f>
        <v>0</v>
      </c>
      <c r="W324" s="201">
        <v>0</v>
      </c>
      <c r="X324" s="202">
        <f>W324*H324</f>
        <v>0</v>
      </c>
      <c r="Y324" s="35"/>
      <c r="Z324" s="35"/>
      <c r="AA324" s="35"/>
      <c r="AB324" s="35"/>
      <c r="AC324" s="35"/>
      <c r="AD324" s="35"/>
      <c r="AE324" s="35"/>
      <c r="AR324" s="203" t="s">
        <v>133</v>
      </c>
      <c r="AT324" s="203" t="s">
        <v>128</v>
      </c>
      <c r="AU324" s="203" t="s">
        <v>87</v>
      </c>
      <c r="AY324" s="14" t="s">
        <v>134</v>
      </c>
      <c r="BE324" s="204">
        <f>IF(O324="základní",K324,0)</f>
        <v>0</v>
      </c>
      <c r="BF324" s="204">
        <f>IF(O324="snížená",K324,0)</f>
        <v>0</v>
      </c>
      <c r="BG324" s="204">
        <f>IF(O324="zákl. přenesená",K324,0)</f>
        <v>0</v>
      </c>
      <c r="BH324" s="204">
        <f>IF(O324="sníž. přenesená",K324,0)</f>
        <v>0</v>
      </c>
      <c r="BI324" s="204">
        <f>IF(O324="nulová",K324,0)</f>
        <v>0</v>
      </c>
      <c r="BJ324" s="14" t="s">
        <v>87</v>
      </c>
      <c r="BK324" s="204">
        <f>ROUND(P324*H324,2)</f>
        <v>0</v>
      </c>
      <c r="BL324" s="14" t="s">
        <v>135</v>
      </c>
      <c r="BM324" s="203" t="s">
        <v>1541</v>
      </c>
    </row>
    <row r="325" s="2" customFormat="1">
      <c r="A325" s="35"/>
      <c r="B325" s="36"/>
      <c r="C325" s="189" t="s">
        <v>1542</v>
      </c>
      <c r="D325" s="189" t="s">
        <v>128</v>
      </c>
      <c r="E325" s="190" t="s">
        <v>1543</v>
      </c>
      <c r="F325" s="191" t="s">
        <v>1544</v>
      </c>
      <c r="G325" s="192" t="s">
        <v>131</v>
      </c>
      <c r="H325" s="193">
        <v>1</v>
      </c>
      <c r="I325" s="194"/>
      <c r="J325" s="195"/>
      <c r="K325" s="196">
        <f>ROUND(P325*H325,2)</f>
        <v>0</v>
      </c>
      <c r="L325" s="191" t="s">
        <v>892</v>
      </c>
      <c r="M325" s="197"/>
      <c r="N325" s="198" t="s">
        <v>1</v>
      </c>
      <c r="O325" s="199" t="s">
        <v>42</v>
      </c>
      <c r="P325" s="200">
        <f>I325+J325</f>
        <v>0</v>
      </c>
      <c r="Q325" s="200">
        <f>ROUND(I325*H325,2)</f>
        <v>0</v>
      </c>
      <c r="R325" s="200">
        <f>ROUND(J325*H325,2)</f>
        <v>0</v>
      </c>
      <c r="S325" s="88"/>
      <c r="T325" s="201">
        <f>S325*H325</f>
        <v>0</v>
      </c>
      <c r="U325" s="201">
        <v>0</v>
      </c>
      <c r="V325" s="201">
        <f>U325*H325</f>
        <v>0</v>
      </c>
      <c r="W325" s="201">
        <v>0</v>
      </c>
      <c r="X325" s="202">
        <f>W325*H325</f>
        <v>0</v>
      </c>
      <c r="Y325" s="35"/>
      <c r="Z325" s="35"/>
      <c r="AA325" s="35"/>
      <c r="AB325" s="35"/>
      <c r="AC325" s="35"/>
      <c r="AD325" s="35"/>
      <c r="AE325" s="35"/>
      <c r="AR325" s="203" t="s">
        <v>133</v>
      </c>
      <c r="AT325" s="203" t="s">
        <v>128</v>
      </c>
      <c r="AU325" s="203" t="s">
        <v>87</v>
      </c>
      <c r="AY325" s="14" t="s">
        <v>134</v>
      </c>
      <c r="BE325" s="204">
        <f>IF(O325="základní",K325,0)</f>
        <v>0</v>
      </c>
      <c r="BF325" s="204">
        <f>IF(O325="snížená",K325,0)</f>
        <v>0</v>
      </c>
      <c r="BG325" s="204">
        <f>IF(O325="zákl. přenesená",K325,0)</f>
        <v>0</v>
      </c>
      <c r="BH325" s="204">
        <f>IF(O325="sníž. přenesená",K325,0)</f>
        <v>0</v>
      </c>
      <c r="BI325" s="204">
        <f>IF(O325="nulová",K325,0)</f>
        <v>0</v>
      </c>
      <c r="BJ325" s="14" t="s">
        <v>87</v>
      </c>
      <c r="BK325" s="204">
        <f>ROUND(P325*H325,2)</f>
        <v>0</v>
      </c>
      <c r="BL325" s="14" t="s">
        <v>135</v>
      </c>
      <c r="BM325" s="203" t="s">
        <v>1545</v>
      </c>
    </row>
    <row r="326" s="2" customFormat="1">
      <c r="A326" s="35"/>
      <c r="B326" s="36"/>
      <c r="C326" s="189" t="s">
        <v>1546</v>
      </c>
      <c r="D326" s="189" t="s">
        <v>128</v>
      </c>
      <c r="E326" s="190" t="s">
        <v>1547</v>
      </c>
      <c r="F326" s="191" t="s">
        <v>1548</v>
      </c>
      <c r="G326" s="192" t="s">
        <v>131</v>
      </c>
      <c r="H326" s="193">
        <v>1</v>
      </c>
      <c r="I326" s="194"/>
      <c r="J326" s="195"/>
      <c r="K326" s="196">
        <f>ROUND(P326*H326,2)</f>
        <v>0</v>
      </c>
      <c r="L326" s="191" t="s">
        <v>892</v>
      </c>
      <c r="M326" s="197"/>
      <c r="N326" s="198" t="s">
        <v>1</v>
      </c>
      <c r="O326" s="199" t="s">
        <v>42</v>
      </c>
      <c r="P326" s="200">
        <f>I326+J326</f>
        <v>0</v>
      </c>
      <c r="Q326" s="200">
        <f>ROUND(I326*H326,2)</f>
        <v>0</v>
      </c>
      <c r="R326" s="200">
        <f>ROUND(J326*H326,2)</f>
        <v>0</v>
      </c>
      <c r="S326" s="88"/>
      <c r="T326" s="201">
        <f>S326*H326</f>
        <v>0</v>
      </c>
      <c r="U326" s="201">
        <v>0</v>
      </c>
      <c r="V326" s="201">
        <f>U326*H326</f>
        <v>0</v>
      </c>
      <c r="W326" s="201">
        <v>0</v>
      </c>
      <c r="X326" s="202">
        <f>W326*H326</f>
        <v>0</v>
      </c>
      <c r="Y326" s="35"/>
      <c r="Z326" s="35"/>
      <c r="AA326" s="35"/>
      <c r="AB326" s="35"/>
      <c r="AC326" s="35"/>
      <c r="AD326" s="35"/>
      <c r="AE326" s="35"/>
      <c r="AR326" s="203" t="s">
        <v>133</v>
      </c>
      <c r="AT326" s="203" t="s">
        <v>128</v>
      </c>
      <c r="AU326" s="203" t="s">
        <v>87</v>
      </c>
      <c r="AY326" s="14" t="s">
        <v>134</v>
      </c>
      <c r="BE326" s="204">
        <f>IF(O326="základní",K326,0)</f>
        <v>0</v>
      </c>
      <c r="BF326" s="204">
        <f>IF(O326="snížená",K326,0)</f>
        <v>0</v>
      </c>
      <c r="BG326" s="204">
        <f>IF(O326="zákl. přenesená",K326,0)</f>
        <v>0</v>
      </c>
      <c r="BH326" s="204">
        <f>IF(O326="sníž. přenesená",K326,0)</f>
        <v>0</v>
      </c>
      <c r="BI326" s="204">
        <f>IF(O326="nulová",K326,0)</f>
        <v>0</v>
      </c>
      <c r="BJ326" s="14" t="s">
        <v>87</v>
      </c>
      <c r="BK326" s="204">
        <f>ROUND(P326*H326,2)</f>
        <v>0</v>
      </c>
      <c r="BL326" s="14" t="s">
        <v>135</v>
      </c>
      <c r="BM326" s="203" t="s">
        <v>1549</v>
      </c>
    </row>
    <row r="327" s="2" customFormat="1" ht="37.8" customHeight="1">
      <c r="A327" s="35"/>
      <c r="B327" s="36"/>
      <c r="C327" s="189" t="s">
        <v>1550</v>
      </c>
      <c r="D327" s="189" t="s">
        <v>128</v>
      </c>
      <c r="E327" s="190" t="s">
        <v>1551</v>
      </c>
      <c r="F327" s="191" t="s">
        <v>1552</v>
      </c>
      <c r="G327" s="192" t="s">
        <v>211</v>
      </c>
      <c r="H327" s="193">
        <v>50</v>
      </c>
      <c r="I327" s="194"/>
      <c r="J327" s="195"/>
      <c r="K327" s="196">
        <f>ROUND(P327*H327,2)</f>
        <v>0</v>
      </c>
      <c r="L327" s="191" t="s">
        <v>879</v>
      </c>
      <c r="M327" s="197"/>
      <c r="N327" s="198" t="s">
        <v>1</v>
      </c>
      <c r="O327" s="199" t="s">
        <v>42</v>
      </c>
      <c r="P327" s="200">
        <f>I327+J327</f>
        <v>0</v>
      </c>
      <c r="Q327" s="200">
        <f>ROUND(I327*H327,2)</f>
        <v>0</v>
      </c>
      <c r="R327" s="200">
        <f>ROUND(J327*H327,2)</f>
        <v>0</v>
      </c>
      <c r="S327" s="88"/>
      <c r="T327" s="201">
        <f>S327*H327</f>
        <v>0</v>
      </c>
      <c r="U327" s="201">
        <v>0</v>
      </c>
      <c r="V327" s="201">
        <f>U327*H327</f>
        <v>0</v>
      </c>
      <c r="W327" s="201">
        <v>0</v>
      </c>
      <c r="X327" s="202">
        <f>W327*H327</f>
        <v>0</v>
      </c>
      <c r="Y327" s="35"/>
      <c r="Z327" s="35"/>
      <c r="AA327" s="35"/>
      <c r="AB327" s="35"/>
      <c r="AC327" s="35"/>
      <c r="AD327" s="35"/>
      <c r="AE327" s="35"/>
      <c r="AR327" s="203" t="s">
        <v>133</v>
      </c>
      <c r="AT327" s="203" t="s">
        <v>128</v>
      </c>
      <c r="AU327" s="203" t="s">
        <v>87</v>
      </c>
      <c r="AY327" s="14" t="s">
        <v>134</v>
      </c>
      <c r="BE327" s="204">
        <f>IF(O327="základní",K327,0)</f>
        <v>0</v>
      </c>
      <c r="BF327" s="204">
        <f>IF(O327="snížená",K327,0)</f>
        <v>0</v>
      </c>
      <c r="BG327" s="204">
        <f>IF(O327="zákl. přenesená",K327,0)</f>
        <v>0</v>
      </c>
      <c r="BH327" s="204">
        <f>IF(O327="sníž. přenesená",K327,0)</f>
        <v>0</v>
      </c>
      <c r="BI327" s="204">
        <f>IF(O327="nulová",K327,0)</f>
        <v>0</v>
      </c>
      <c r="BJ327" s="14" t="s">
        <v>87</v>
      </c>
      <c r="BK327" s="204">
        <f>ROUND(P327*H327,2)</f>
        <v>0</v>
      </c>
      <c r="BL327" s="14" t="s">
        <v>135</v>
      </c>
      <c r="BM327" s="203" t="s">
        <v>1553</v>
      </c>
    </row>
    <row r="328" s="2" customFormat="1" ht="37.8" customHeight="1">
      <c r="A328" s="35"/>
      <c r="B328" s="36"/>
      <c r="C328" s="189" t="s">
        <v>1554</v>
      </c>
      <c r="D328" s="189" t="s">
        <v>128</v>
      </c>
      <c r="E328" s="190" t="s">
        <v>1555</v>
      </c>
      <c r="F328" s="191" t="s">
        <v>1556</v>
      </c>
      <c r="G328" s="192" t="s">
        <v>211</v>
      </c>
      <c r="H328" s="193">
        <v>50</v>
      </c>
      <c r="I328" s="194"/>
      <c r="J328" s="195"/>
      <c r="K328" s="196">
        <f>ROUND(P328*H328,2)</f>
        <v>0</v>
      </c>
      <c r="L328" s="191" t="s">
        <v>879</v>
      </c>
      <c r="M328" s="197"/>
      <c r="N328" s="198" t="s">
        <v>1</v>
      </c>
      <c r="O328" s="199" t="s">
        <v>42</v>
      </c>
      <c r="P328" s="200">
        <f>I328+J328</f>
        <v>0</v>
      </c>
      <c r="Q328" s="200">
        <f>ROUND(I328*H328,2)</f>
        <v>0</v>
      </c>
      <c r="R328" s="200">
        <f>ROUND(J328*H328,2)</f>
        <v>0</v>
      </c>
      <c r="S328" s="88"/>
      <c r="T328" s="201">
        <f>S328*H328</f>
        <v>0</v>
      </c>
      <c r="U328" s="201">
        <v>0</v>
      </c>
      <c r="V328" s="201">
        <f>U328*H328</f>
        <v>0</v>
      </c>
      <c r="W328" s="201">
        <v>0</v>
      </c>
      <c r="X328" s="202">
        <f>W328*H328</f>
        <v>0</v>
      </c>
      <c r="Y328" s="35"/>
      <c r="Z328" s="35"/>
      <c r="AA328" s="35"/>
      <c r="AB328" s="35"/>
      <c r="AC328" s="35"/>
      <c r="AD328" s="35"/>
      <c r="AE328" s="35"/>
      <c r="AR328" s="203" t="s">
        <v>133</v>
      </c>
      <c r="AT328" s="203" t="s">
        <v>128</v>
      </c>
      <c r="AU328" s="203" t="s">
        <v>87</v>
      </c>
      <c r="AY328" s="14" t="s">
        <v>134</v>
      </c>
      <c r="BE328" s="204">
        <f>IF(O328="základní",K328,0)</f>
        <v>0</v>
      </c>
      <c r="BF328" s="204">
        <f>IF(O328="snížená",K328,0)</f>
        <v>0</v>
      </c>
      <c r="BG328" s="204">
        <f>IF(O328="zákl. přenesená",K328,0)</f>
        <v>0</v>
      </c>
      <c r="BH328" s="204">
        <f>IF(O328="sníž. přenesená",K328,0)</f>
        <v>0</v>
      </c>
      <c r="BI328" s="204">
        <f>IF(O328="nulová",K328,0)</f>
        <v>0</v>
      </c>
      <c r="BJ328" s="14" t="s">
        <v>87</v>
      </c>
      <c r="BK328" s="204">
        <f>ROUND(P328*H328,2)</f>
        <v>0</v>
      </c>
      <c r="BL328" s="14" t="s">
        <v>135</v>
      </c>
      <c r="BM328" s="203" t="s">
        <v>1557</v>
      </c>
    </row>
    <row r="329" s="2" customFormat="1" ht="33" customHeight="1">
      <c r="A329" s="35"/>
      <c r="B329" s="36"/>
      <c r="C329" s="189" t="s">
        <v>1558</v>
      </c>
      <c r="D329" s="189" t="s">
        <v>128</v>
      </c>
      <c r="E329" s="190" t="s">
        <v>1559</v>
      </c>
      <c r="F329" s="191" t="s">
        <v>1560</v>
      </c>
      <c r="G329" s="192" t="s">
        <v>211</v>
      </c>
      <c r="H329" s="193">
        <v>20</v>
      </c>
      <c r="I329" s="194"/>
      <c r="J329" s="195"/>
      <c r="K329" s="196">
        <f>ROUND(P329*H329,2)</f>
        <v>0</v>
      </c>
      <c r="L329" s="191" t="s">
        <v>879</v>
      </c>
      <c r="M329" s="197"/>
      <c r="N329" s="198" t="s">
        <v>1</v>
      </c>
      <c r="O329" s="199" t="s">
        <v>42</v>
      </c>
      <c r="P329" s="200">
        <f>I329+J329</f>
        <v>0</v>
      </c>
      <c r="Q329" s="200">
        <f>ROUND(I329*H329,2)</f>
        <v>0</v>
      </c>
      <c r="R329" s="200">
        <f>ROUND(J329*H329,2)</f>
        <v>0</v>
      </c>
      <c r="S329" s="88"/>
      <c r="T329" s="201">
        <f>S329*H329</f>
        <v>0</v>
      </c>
      <c r="U329" s="201">
        <v>0</v>
      </c>
      <c r="V329" s="201">
        <f>U329*H329</f>
        <v>0</v>
      </c>
      <c r="W329" s="201">
        <v>0</v>
      </c>
      <c r="X329" s="202">
        <f>W329*H329</f>
        <v>0</v>
      </c>
      <c r="Y329" s="35"/>
      <c r="Z329" s="35"/>
      <c r="AA329" s="35"/>
      <c r="AB329" s="35"/>
      <c r="AC329" s="35"/>
      <c r="AD329" s="35"/>
      <c r="AE329" s="35"/>
      <c r="AR329" s="203" t="s">
        <v>133</v>
      </c>
      <c r="AT329" s="203" t="s">
        <v>128</v>
      </c>
      <c r="AU329" s="203" t="s">
        <v>87</v>
      </c>
      <c r="AY329" s="14" t="s">
        <v>134</v>
      </c>
      <c r="BE329" s="204">
        <f>IF(O329="základní",K329,0)</f>
        <v>0</v>
      </c>
      <c r="BF329" s="204">
        <f>IF(O329="snížená",K329,0)</f>
        <v>0</v>
      </c>
      <c r="BG329" s="204">
        <f>IF(O329="zákl. přenesená",K329,0)</f>
        <v>0</v>
      </c>
      <c r="BH329" s="204">
        <f>IF(O329="sníž. přenesená",K329,0)</f>
        <v>0</v>
      </c>
      <c r="BI329" s="204">
        <f>IF(O329="nulová",K329,0)</f>
        <v>0</v>
      </c>
      <c r="BJ329" s="14" t="s">
        <v>87</v>
      </c>
      <c r="BK329" s="204">
        <f>ROUND(P329*H329,2)</f>
        <v>0</v>
      </c>
      <c r="BL329" s="14" t="s">
        <v>135</v>
      </c>
      <c r="BM329" s="203" t="s">
        <v>1561</v>
      </c>
    </row>
    <row r="330" s="2" customFormat="1" ht="49.05" customHeight="1">
      <c r="A330" s="35"/>
      <c r="B330" s="36"/>
      <c r="C330" s="189" t="s">
        <v>1562</v>
      </c>
      <c r="D330" s="189" t="s">
        <v>128</v>
      </c>
      <c r="E330" s="190" t="s">
        <v>1563</v>
      </c>
      <c r="F330" s="191" t="s">
        <v>1564</v>
      </c>
      <c r="G330" s="192" t="s">
        <v>211</v>
      </c>
      <c r="H330" s="193">
        <v>30</v>
      </c>
      <c r="I330" s="194"/>
      <c r="J330" s="195"/>
      <c r="K330" s="196">
        <f>ROUND(P330*H330,2)</f>
        <v>0</v>
      </c>
      <c r="L330" s="191" t="s">
        <v>892</v>
      </c>
      <c r="M330" s="197"/>
      <c r="N330" s="198" t="s">
        <v>1</v>
      </c>
      <c r="O330" s="199" t="s">
        <v>42</v>
      </c>
      <c r="P330" s="200">
        <f>I330+J330</f>
        <v>0</v>
      </c>
      <c r="Q330" s="200">
        <f>ROUND(I330*H330,2)</f>
        <v>0</v>
      </c>
      <c r="R330" s="200">
        <f>ROUND(J330*H330,2)</f>
        <v>0</v>
      </c>
      <c r="S330" s="88"/>
      <c r="T330" s="201">
        <f>S330*H330</f>
        <v>0</v>
      </c>
      <c r="U330" s="201">
        <v>0</v>
      </c>
      <c r="V330" s="201">
        <f>U330*H330</f>
        <v>0</v>
      </c>
      <c r="W330" s="201">
        <v>0</v>
      </c>
      <c r="X330" s="202">
        <f>W330*H330</f>
        <v>0</v>
      </c>
      <c r="Y330" s="35"/>
      <c r="Z330" s="35"/>
      <c r="AA330" s="35"/>
      <c r="AB330" s="35"/>
      <c r="AC330" s="35"/>
      <c r="AD330" s="35"/>
      <c r="AE330" s="35"/>
      <c r="AR330" s="203" t="s">
        <v>133</v>
      </c>
      <c r="AT330" s="203" t="s">
        <v>128</v>
      </c>
      <c r="AU330" s="203" t="s">
        <v>87</v>
      </c>
      <c r="AY330" s="14" t="s">
        <v>134</v>
      </c>
      <c r="BE330" s="204">
        <f>IF(O330="základní",K330,0)</f>
        <v>0</v>
      </c>
      <c r="BF330" s="204">
        <f>IF(O330="snížená",K330,0)</f>
        <v>0</v>
      </c>
      <c r="BG330" s="204">
        <f>IF(O330="zákl. přenesená",K330,0)</f>
        <v>0</v>
      </c>
      <c r="BH330" s="204">
        <f>IF(O330="sníž. přenesená",K330,0)</f>
        <v>0</v>
      </c>
      <c r="BI330" s="204">
        <f>IF(O330="nulová",K330,0)</f>
        <v>0</v>
      </c>
      <c r="BJ330" s="14" t="s">
        <v>87</v>
      </c>
      <c r="BK330" s="204">
        <f>ROUND(P330*H330,2)</f>
        <v>0</v>
      </c>
      <c r="BL330" s="14" t="s">
        <v>135</v>
      </c>
      <c r="BM330" s="203" t="s">
        <v>1565</v>
      </c>
    </row>
    <row r="331" s="2" customFormat="1" ht="49.05" customHeight="1">
      <c r="A331" s="35"/>
      <c r="B331" s="36"/>
      <c r="C331" s="189" t="s">
        <v>1566</v>
      </c>
      <c r="D331" s="189" t="s">
        <v>128</v>
      </c>
      <c r="E331" s="190" t="s">
        <v>1567</v>
      </c>
      <c r="F331" s="191" t="s">
        <v>1568</v>
      </c>
      <c r="G331" s="192" t="s">
        <v>211</v>
      </c>
      <c r="H331" s="193">
        <v>12</v>
      </c>
      <c r="I331" s="194"/>
      <c r="J331" s="195"/>
      <c r="K331" s="196">
        <f>ROUND(P331*H331,2)</f>
        <v>0</v>
      </c>
      <c r="L331" s="191" t="s">
        <v>892</v>
      </c>
      <c r="M331" s="197"/>
      <c r="N331" s="198" t="s">
        <v>1</v>
      </c>
      <c r="O331" s="199" t="s">
        <v>42</v>
      </c>
      <c r="P331" s="200">
        <f>I331+J331</f>
        <v>0</v>
      </c>
      <c r="Q331" s="200">
        <f>ROUND(I331*H331,2)</f>
        <v>0</v>
      </c>
      <c r="R331" s="200">
        <f>ROUND(J331*H331,2)</f>
        <v>0</v>
      </c>
      <c r="S331" s="88"/>
      <c r="T331" s="201">
        <f>S331*H331</f>
        <v>0</v>
      </c>
      <c r="U331" s="201">
        <v>0</v>
      </c>
      <c r="V331" s="201">
        <f>U331*H331</f>
        <v>0</v>
      </c>
      <c r="W331" s="201">
        <v>0</v>
      </c>
      <c r="X331" s="202">
        <f>W331*H331</f>
        <v>0</v>
      </c>
      <c r="Y331" s="35"/>
      <c r="Z331" s="35"/>
      <c r="AA331" s="35"/>
      <c r="AB331" s="35"/>
      <c r="AC331" s="35"/>
      <c r="AD331" s="35"/>
      <c r="AE331" s="35"/>
      <c r="AR331" s="203" t="s">
        <v>133</v>
      </c>
      <c r="AT331" s="203" t="s">
        <v>128</v>
      </c>
      <c r="AU331" s="203" t="s">
        <v>87</v>
      </c>
      <c r="AY331" s="14" t="s">
        <v>134</v>
      </c>
      <c r="BE331" s="204">
        <f>IF(O331="základní",K331,0)</f>
        <v>0</v>
      </c>
      <c r="BF331" s="204">
        <f>IF(O331="snížená",K331,0)</f>
        <v>0</v>
      </c>
      <c r="BG331" s="204">
        <f>IF(O331="zákl. přenesená",K331,0)</f>
        <v>0</v>
      </c>
      <c r="BH331" s="204">
        <f>IF(O331="sníž. přenesená",K331,0)</f>
        <v>0</v>
      </c>
      <c r="BI331" s="204">
        <f>IF(O331="nulová",K331,0)</f>
        <v>0</v>
      </c>
      <c r="BJ331" s="14" t="s">
        <v>87</v>
      </c>
      <c r="BK331" s="204">
        <f>ROUND(P331*H331,2)</f>
        <v>0</v>
      </c>
      <c r="BL331" s="14" t="s">
        <v>135</v>
      </c>
      <c r="BM331" s="203" t="s">
        <v>1569</v>
      </c>
    </row>
    <row r="332" s="2" customFormat="1" ht="24.15" customHeight="1">
      <c r="A332" s="35"/>
      <c r="B332" s="36"/>
      <c r="C332" s="189" t="s">
        <v>1298</v>
      </c>
      <c r="D332" s="189" t="s">
        <v>128</v>
      </c>
      <c r="E332" s="190" t="s">
        <v>1570</v>
      </c>
      <c r="F332" s="191" t="s">
        <v>1571</v>
      </c>
      <c r="G332" s="192" t="s">
        <v>211</v>
      </c>
      <c r="H332" s="193">
        <v>50</v>
      </c>
      <c r="I332" s="194"/>
      <c r="J332" s="195"/>
      <c r="K332" s="196">
        <f>ROUND(P332*H332,2)</f>
        <v>0</v>
      </c>
      <c r="L332" s="191" t="s">
        <v>879</v>
      </c>
      <c r="M332" s="197"/>
      <c r="N332" s="198" t="s">
        <v>1</v>
      </c>
      <c r="O332" s="199" t="s">
        <v>42</v>
      </c>
      <c r="P332" s="200">
        <f>I332+J332</f>
        <v>0</v>
      </c>
      <c r="Q332" s="200">
        <f>ROUND(I332*H332,2)</f>
        <v>0</v>
      </c>
      <c r="R332" s="200">
        <f>ROUND(J332*H332,2)</f>
        <v>0</v>
      </c>
      <c r="S332" s="88"/>
      <c r="T332" s="201">
        <f>S332*H332</f>
        <v>0</v>
      </c>
      <c r="U332" s="201">
        <v>0</v>
      </c>
      <c r="V332" s="201">
        <f>U332*H332</f>
        <v>0</v>
      </c>
      <c r="W332" s="201">
        <v>0</v>
      </c>
      <c r="X332" s="202">
        <f>W332*H332</f>
        <v>0</v>
      </c>
      <c r="Y332" s="35"/>
      <c r="Z332" s="35"/>
      <c r="AA332" s="35"/>
      <c r="AB332" s="35"/>
      <c r="AC332" s="35"/>
      <c r="AD332" s="35"/>
      <c r="AE332" s="35"/>
      <c r="AR332" s="203" t="s">
        <v>133</v>
      </c>
      <c r="AT332" s="203" t="s">
        <v>128</v>
      </c>
      <c r="AU332" s="203" t="s">
        <v>87</v>
      </c>
      <c r="AY332" s="14" t="s">
        <v>134</v>
      </c>
      <c r="BE332" s="204">
        <f>IF(O332="základní",K332,0)</f>
        <v>0</v>
      </c>
      <c r="BF332" s="204">
        <f>IF(O332="snížená",K332,0)</f>
        <v>0</v>
      </c>
      <c r="BG332" s="204">
        <f>IF(O332="zákl. přenesená",K332,0)</f>
        <v>0</v>
      </c>
      <c r="BH332" s="204">
        <f>IF(O332="sníž. přenesená",K332,0)</f>
        <v>0</v>
      </c>
      <c r="BI332" s="204">
        <f>IF(O332="nulová",K332,0)</f>
        <v>0</v>
      </c>
      <c r="BJ332" s="14" t="s">
        <v>87</v>
      </c>
      <c r="BK332" s="204">
        <f>ROUND(P332*H332,2)</f>
        <v>0</v>
      </c>
      <c r="BL332" s="14" t="s">
        <v>135</v>
      </c>
      <c r="BM332" s="203" t="s">
        <v>1572</v>
      </c>
    </row>
    <row r="333" s="2" customFormat="1" ht="24.15" customHeight="1">
      <c r="A333" s="35"/>
      <c r="B333" s="36"/>
      <c r="C333" s="189" t="s">
        <v>1573</v>
      </c>
      <c r="D333" s="189" t="s">
        <v>128</v>
      </c>
      <c r="E333" s="190" t="s">
        <v>1574</v>
      </c>
      <c r="F333" s="191" t="s">
        <v>1575</v>
      </c>
      <c r="G333" s="192" t="s">
        <v>211</v>
      </c>
      <c r="H333" s="193">
        <v>100</v>
      </c>
      <c r="I333" s="194"/>
      <c r="J333" s="195"/>
      <c r="K333" s="196">
        <f>ROUND(P333*H333,2)</f>
        <v>0</v>
      </c>
      <c r="L333" s="191" t="s">
        <v>879</v>
      </c>
      <c r="M333" s="197"/>
      <c r="N333" s="198" t="s">
        <v>1</v>
      </c>
      <c r="O333" s="199" t="s">
        <v>42</v>
      </c>
      <c r="P333" s="200">
        <f>I333+J333</f>
        <v>0</v>
      </c>
      <c r="Q333" s="200">
        <f>ROUND(I333*H333,2)</f>
        <v>0</v>
      </c>
      <c r="R333" s="200">
        <f>ROUND(J333*H333,2)</f>
        <v>0</v>
      </c>
      <c r="S333" s="88"/>
      <c r="T333" s="201">
        <f>S333*H333</f>
        <v>0</v>
      </c>
      <c r="U333" s="201">
        <v>0</v>
      </c>
      <c r="V333" s="201">
        <f>U333*H333</f>
        <v>0</v>
      </c>
      <c r="W333" s="201">
        <v>0</v>
      </c>
      <c r="X333" s="202">
        <f>W333*H333</f>
        <v>0</v>
      </c>
      <c r="Y333" s="35"/>
      <c r="Z333" s="35"/>
      <c r="AA333" s="35"/>
      <c r="AB333" s="35"/>
      <c r="AC333" s="35"/>
      <c r="AD333" s="35"/>
      <c r="AE333" s="35"/>
      <c r="AR333" s="203" t="s">
        <v>133</v>
      </c>
      <c r="AT333" s="203" t="s">
        <v>128</v>
      </c>
      <c r="AU333" s="203" t="s">
        <v>87</v>
      </c>
      <c r="AY333" s="14" t="s">
        <v>134</v>
      </c>
      <c r="BE333" s="204">
        <f>IF(O333="základní",K333,0)</f>
        <v>0</v>
      </c>
      <c r="BF333" s="204">
        <f>IF(O333="snížená",K333,0)</f>
        <v>0</v>
      </c>
      <c r="BG333" s="204">
        <f>IF(O333="zákl. přenesená",K333,0)</f>
        <v>0</v>
      </c>
      <c r="BH333" s="204">
        <f>IF(O333="sníž. přenesená",K333,0)</f>
        <v>0</v>
      </c>
      <c r="BI333" s="204">
        <f>IF(O333="nulová",K333,0)</f>
        <v>0</v>
      </c>
      <c r="BJ333" s="14" t="s">
        <v>87</v>
      </c>
      <c r="BK333" s="204">
        <f>ROUND(P333*H333,2)</f>
        <v>0</v>
      </c>
      <c r="BL333" s="14" t="s">
        <v>135</v>
      </c>
      <c r="BM333" s="203" t="s">
        <v>1576</v>
      </c>
    </row>
    <row r="334" s="2" customFormat="1" ht="24.15" customHeight="1">
      <c r="A334" s="35"/>
      <c r="B334" s="36"/>
      <c r="C334" s="189" t="s">
        <v>1302</v>
      </c>
      <c r="D334" s="189" t="s">
        <v>128</v>
      </c>
      <c r="E334" s="190" t="s">
        <v>1577</v>
      </c>
      <c r="F334" s="191" t="s">
        <v>1578</v>
      </c>
      <c r="G334" s="192" t="s">
        <v>211</v>
      </c>
      <c r="H334" s="193">
        <v>50</v>
      </c>
      <c r="I334" s="194"/>
      <c r="J334" s="195"/>
      <c r="K334" s="196">
        <f>ROUND(P334*H334,2)</f>
        <v>0</v>
      </c>
      <c r="L334" s="191" t="s">
        <v>879</v>
      </c>
      <c r="M334" s="197"/>
      <c r="N334" s="198" t="s">
        <v>1</v>
      </c>
      <c r="O334" s="199" t="s">
        <v>42</v>
      </c>
      <c r="P334" s="200">
        <f>I334+J334</f>
        <v>0</v>
      </c>
      <c r="Q334" s="200">
        <f>ROUND(I334*H334,2)</f>
        <v>0</v>
      </c>
      <c r="R334" s="200">
        <f>ROUND(J334*H334,2)</f>
        <v>0</v>
      </c>
      <c r="S334" s="88"/>
      <c r="T334" s="201">
        <f>S334*H334</f>
        <v>0</v>
      </c>
      <c r="U334" s="201">
        <v>0</v>
      </c>
      <c r="V334" s="201">
        <f>U334*H334</f>
        <v>0</v>
      </c>
      <c r="W334" s="201">
        <v>0</v>
      </c>
      <c r="X334" s="202">
        <f>W334*H334</f>
        <v>0</v>
      </c>
      <c r="Y334" s="35"/>
      <c r="Z334" s="35"/>
      <c r="AA334" s="35"/>
      <c r="AB334" s="35"/>
      <c r="AC334" s="35"/>
      <c r="AD334" s="35"/>
      <c r="AE334" s="35"/>
      <c r="AR334" s="203" t="s">
        <v>133</v>
      </c>
      <c r="AT334" s="203" t="s">
        <v>128</v>
      </c>
      <c r="AU334" s="203" t="s">
        <v>87</v>
      </c>
      <c r="AY334" s="14" t="s">
        <v>134</v>
      </c>
      <c r="BE334" s="204">
        <f>IF(O334="základní",K334,0)</f>
        <v>0</v>
      </c>
      <c r="BF334" s="204">
        <f>IF(O334="snížená",K334,0)</f>
        <v>0</v>
      </c>
      <c r="BG334" s="204">
        <f>IF(O334="zákl. přenesená",K334,0)</f>
        <v>0</v>
      </c>
      <c r="BH334" s="204">
        <f>IF(O334="sníž. přenesená",K334,0)</f>
        <v>0</v>
      </c>
      <c r="BI334" s="204">
        <f>IF(O334="nulová",K334,0)</f>
        <v>0</v>
      </c>
      <c r="BJ334" s="14" t="s">
        <v>87</v>
      </c>
      <c r="BK334" s="204">
        <f>ROUND(P334*H334,2)</f>
        <v>0</v>
      </c>
      <c r="BL334" s="14" t="s">
        <v>135</v>
      </c>
      <c r="BM334" s="203" t="s">
        <v>1579</v>
      </c>
    </row>
    <row r="335" s="2" customFormat="1" ht="24.15" customHeight="1">
      <c r="A335" s="35"/>
      <c r="B335" s="36"/>
      <c r="C335" s="189" t="s">
        <v>1580</v>
      </c>
      <c r="D335" s="189" t="s">
        <v>128</v>
      </c>
      <c r="E335" s="190" t="s">
        <v>1581</v>
      </c>
      <c r="F335" s="191" t="s">
        <v>1582</v>
      </c>
      <c r="G335" s="192" t="s">
        <v>211</v>
      </c>
      <c r="H335" s="193">
        <v>30</v>
      </c>
      <c r="I335" s="194"/>
      <c r="J335" s="195"/>
      <c r="K335" s="196">
        <f>ROUND(P335*H335,2)</f>
        <v>0</v>
      </c>
      <c r="L335" s="191" t="s">
        <v>879</v>
      </c>
      <c r="M335" s="197"/>
      <c r="N335" s="198" t="s">
        <v>1</v>
      </c>
      <c r="O335" s="199" t="s">
        <v>42</v>
      </c>
      <c r="P335" s="200">
        <f>I335+J335</f>
        <v>0</v>
      </c>
      <c r="Q335" s="200">
        <f>ROUND(I335*H335,2)</f>
        <v>0</v>
      </c>
      <c r="R335" s="200">
        <f>ROUND(J335*H335,2)</f>
        <v>0</v>
      </c>
      <c r="S335" s="88"/>
      <c r="T335" s="201">
        <f>S335*H335</f>
        <v>0</v>
      </c>
      <c r="U335" s="201">
        <v>0</v>
      </c>
      <c r="V335" s="201">
        <f>U335*H335</f>
        <v>0</v>
      </c>
      <c r="W335" s="201">
        <v>0</v>
      </c>
      <c r="X335" s="202">
        <f>W335*H335</f>
        <v>0</v>
      </c>
      <c r="Y335" s="35"/>
      <c r="Z335" s="35"/>
      <c r="AA335" s="35"/>
      <c r="AB335" s="35"/>
      <c r="AC335" s="35"/>
      <c r="AD335" s="35"/>
      <c r="AE335" s="35"/>
      <c r="AR335" s="203" t="s">
        <v>133</v>
      </c>
      <c r="AT335" s="203" t="s">
        <v>128</v>
      </c>
      <c r="AU335" s="203" t="s">
        <v>87</v>
      </c>
      <c r="AY335" s="14" t="s">
        <v>134</v>
      </c>
      <c r="BE335" s="204">
        <f>IF(O335="základní",K335,0)</f>
        <v>0</v>
      </c>
      <c r="BF335" s="204">
        <f>IF(O335="snížená",K335,0)</f>
        <v>0</v>
      </c>
      <c r="BG335" s="204">
        <f>IF(O335="zákl. přenesená",K335,0)</f>
        <v>0</v>
      </c>
      <c r="BH335" s="204">
        <f>IF(O335="sníž. přenesená",K335,0)</f>
        <v>0</v>
      </c>
      <c r="BI335" s="204">
        <f>IF(O335="nulová",K335,0)</f>
        <v>0</v>
      </c>
      <c r="BJ335" s="14" t="s">
        <v>87</v>
      </c>
      <c r="BK335" s="204">
        <f>ROUND(P335*H335,2)</f>
        <v>0</v>
      </c>
      <c r="BL335" s="14" t="s">
        <v>135</v>
      </c>
      <c r="BM335" s="203" t="s">
        <v>1583</v>
      </c>
    </row>
    <row r="336" s="2" customFormat="1" ht="24.15" customHeight="1">
      <c r="A336" s="35"/>
      <c r="B336" s="36"/>
      <c r="C336" s="189" t="s">
        <v>1584</v>
      </c>
      <c r="D336" s="189" t="s">
        <v>128</v>
      </c>
      <c r="E336" s="190" t="s">
        <v>1585</v>
      </c>
      <c r="F336" s="191" t="s">
        <v>1586</v>
      </c>
      <c r="G336" s="192" t="s">
        <v>211</v>
      </c>
      <c r="H336" s="193">
        <v>20</v>
      </c>
      <c r="I336" s="194"/>
      <c r="J336" s="195"/>
      <c r="K336" s="196">
        <f>ROUND(P336*H336,2)</f>
        <v>0</v>
      </c>
      <c r="L336" s="191" t="s">
        <v>879</v>
      </c>
      <c r="M336" s="197"/>
      <c r="N336" s="198" t="s">
        <v>1</v>
      </c>
      <c r="O336" s="199" t="s">
        <v>42</v>
      </c>
      <c r="P336" s="200">
        <f>I336+J336</f>
        <v>0</v>
      </c>
      <c r="Q336" s="200">
        <f>ROUND(I336*H336,2)</f>
        <v>0</v>
      </c>
      <c r="R336" s="200">
        <f>ROUND(J336*H336,2)</f>
        <v>0</v>
      </c>
      <c r="S336" s="88"/>
      <c r="T336" s="201">
        <f>S336*H336</f>
        <v>0</v>
      </c>
      <c r="U336" s="201">
        <v>0</v>
      </c>
      <c r="V336" s="201">
        <f>U336*H336</f>
        <v>0</v>
      </c>
      <c r="W336" s="201">
        <v>0</v>
      </c>
      <c r="X336" s="202">
        <f>W336*H336</f>
        <v>0</v>
      </c>
      <c r="Y336" s="35"/>
      <c r="Z336" s="35"/>
      <c r="AA336" s="35"/>
      <c r="AB336" s="35"/>
      <c r="AC336" s="35"/>
      <c r="AD336" s="35"/>
      <c r="AE336" s="35"/>
      <c r="AR336" s="203" t="s">
        <v>133</v>
      </c>
      <c r="AT336" s="203" t="s">
        <v>128</v>
      </c>
      <c r="AU336" s="203" t="s">
        <v>87</v>
      </c>
      <c r="AY336" s="14" t="s">
        <v>134</v>
      </c>
      <c r="BE336" s="204">
        <f>IF(O336="základní",K336,0)</f>
        <v>0</v>
      </c>
      <c r="BF336" s="204">
        <f>IF(O336="snížená",K336,0)</f>
        <v>0</v>
      </c>
      <c r="BG336" s="204">
        <f>IF(O336="zákl. přenesená",K336,0)</f>
        <v>0</v>
      </c>
      <c r="BH336" s="204">
        <f>IF(O336="sníž. přenesená",K336,0)</f>
        <v>0</v>
      </c>
      <c r="BI336" s="204">
        <f>IF(O336="nulová",K336,0)</f>
        <v>0</v>
      </c>
      <c r="BJ336" s="14" t="s">
        <v>87</v>
      </c>
      <c r="BK336" s="204">
        <f>ROUND(P336*H336,2)</f>
        <v>0</v>
      </c>
      <c r="BL336" s="14" t="s">
        <v>135</v>
      </c>
      <c r="BM336" s="203" t="s">
        <v>1587</v>
      </c>
    </row>
    <row r="337" s="2" customFormat="1" ht="24.15" customHeight="1">
      <c r="A337" s="35"/>
      <c r="B337" s="36"/>
      <c r="C337" s="189" t="s">
        <v>1588</v>
      </c>
      <c r="D337" s="189" t="s">
        <v>128</v>
      </c>
      <c r="E337" s="190" t="s">
        <v>1589</v>
      </c>
      <c r="F337" s="191" t="s">
        <v>1590</v>
      </c>
      <c r="G337" s="192" t="s">
        <v>211</v>
      </c>
      <c r="H337" s="193">
        <v>20</v>
      </c>
      <c r="I337" s="194"/>
      <c r="J337" s="195"/>
      <c r="K337" s="196">
        <f>ROUND(P337*H337,2)</f>
        <v>0</v>
      </c>
      <c r="L337" s="191" t="s">
        <v>879</v>
      </c>
      <c r="M337" s="197"/>
      <c r="N337" s="198" t="s">
        <v>1</v>
      </c>
      <c r="O337" s="199" t="s">
        <v>42</v>
      </c>
      <c r="P337" s="200">
        <f>I337+J337</f>
        <v>0</v>
      </c>
      <c r="Q337" s="200">
        <f>ROUND(I337*H337,2)</f>
        <v>0</v>
      </c>
      <c r="R337" s="200">
        <f>ROUND(J337*H337,2)</f>
        <v>0</v>
      </c>
      <c r="S337" s="88"/>
      <c r="T337" s="201">
        <f>S337*H337</f>
        <v>0</v>
      </c>
      <c r="U337" s="201">
        <v>0</v>
      </c>
      <c r="V337" s="201">
        <f>U337*H337</f>
        <v>0</v>
      </c>
      <c r="W337" s="201">
        <v>0</v>
      </c>
      <c r="X337" s="202">
        <f>W337*H337</f>
        <v>0</v>
      </c>
      <c r="Y337" s="35"/>
      <c r="Z337" s="35"/>
      <c r="AA337" s="35"/>
      <c r="AB337" s="35"/>
      <c r="AC337" s="35"/>
      <c r="AD337" s="35"/>
      <c r="AE337" s="35"/>
      <c r="AR337" s="203" t="s">
        <v>133</v>
      </c>
      <c r="AT337" s="203" t="s">
        <v>128</v>
      </c>
      <c r="AU337" s="203" t="s">
        <v>87</v>
      </c>
      <c r="AY337" s="14" t="s">
        <v>134</v>
      </c>
      <c r="BE337" s="204">
        <f>IF(O337="základní",K337,0)</f>
        <v>0</v>
      </c>
      <c r="BF337" s="204">
        <f>IF(O337="snížená",K337,0)</f>
        <v>0</v>
      </c>
      <c r="BG337" s="204">
        <f>IF(O337="zákl. přenesená",K337,0)</f>
        <v>0</v>
      </c>
      <c r="BH337" s="204">
        <f>IF(O337="sníž. přenesená",K337,0)</f>
        <v>0</v>
      </c>
      <c r="BI337" s="204">
        <f>IF(O337="nulová",K337,0)</f>
        <v>0</v>
      </c>
      <c r="BJ337" s="14" t="s">
        <v>87</v>
      </c>
      <c r="BK337" s="204">
        <f>ROUND(P337*H337,2)</f>
        <v>0</v>
      </c>
      <c r="BL337" s="14" t="s">
        <v>135</v>
      </c>
      <c r="BM337" s="203" t="s">
        <v>1591</v>
      </c>
    </row>
    <row r="338" s="2" customFormat="1" ht="24.15" customHeight="1">
      <c r="A338" s="35"/>
      <c r="B338" s="36"/>
      <c r="C338" s="189" t="s">
        <v>1592</v>
      </c>
      <c r="D338" s="189" t="s">
        <v>128</v>
      </c>
      <c r="E338" s="190" t="s">
        <v>1593</v>
      </c>
      <c r="F338" s="191" t="s">
        <v>1594</v>
      </c>
      <c r="G338" s="192" t="s">
        <v>211</v>
      </c>
      <c r="H338" s="193">
        <v>100</v>
      </c>
      <c r="I338" s="194"/>
      <c r="J338" s="195"/>
      <c r="K338" s="196">
        <f>ROUND(P338*H338,2)</f>
        <v>0</v>
      </c>
      <c r="L338" s="191" t="s">
        <v>879</v>
      </c>
      <c r="M338" s="197"/>
      <c r="N338" s="198" t="s">
        <v>1</v>
      </c>
      <c r="O338" s="199" t="s">
        <v>42</v>
      </c>
      <c r="P338" s="200">
        <f>I338+J338</f>
        <v>0</v>
      </c>
      <c r="Q338" s="200">
        <f>ROUND(I338*H338,2)</f>
        <v>0</v>
      </c>
      <c r="R338" s="200">
        <f>ROUND(J338*H338,2)</f>
        <v>0</v>
      </c>
      <c r="S338" s="88"/>
      <c r="T338" s="201">
        <f>S338*H338</f>
        <v>0</v>
      </c>
      <c r="U338" s="201">
        <v>0</v>
      </c>
      <c r="V338" s="201">
        <f>U338*H338</f>
        <v>0</v>
      </c>
      <c r="W338" s="201">
        <v>0</v>
      </c>
      <c r="X338" s="202">
        <f>W338*H338</f>
        <v>0</v>
      </c>
      <c r="Y338" s="35"/>
      <c r="Z338" s="35"/>
      <c r="AA338" s="35"/>
      <c r="AB338" s="35"/>
      <c r="AC338" s="35"/>
      <c r="AD338" s="35"/>
      <c r="AE338" s="35"/>
      <c r="AR338" s="203" t="s">
        <v>133</v>
      </c>
      <c r="AT338" s="203" t="s">
        <v>128</v>
      </c>
      <c r="AU338" s="203" t="s">
        <v>87</v>
      </c>
      <c r="AY338" s="14" t="s">
        <v>134</v>
      </c>
      <c r="BE338" s="204">
        <f>IF(O338="základní",K338,0)</f>
        <v>0</v>
      </c>
      <c r="BF338" s="204">
        <f>IF(O338="snížená",K338,0)</f>
        <v>0</v>
      </c>
      <c r="BG338" s="204">
        <f>IF(O338="zákl. přenesená",K338,0)</f>
        <v>0</v>
      </c>
      <c r="BH338" s="204">
        <f>IF(O338="sníž. přenesená",K338,0)</f>
        <v>0</v>
      </c>
      <c r="BI338" s="204">
        <f>IF(O338="nulová",K338,0)</f>
        <v>0</v>
      </c>
      <c r="BJ338" s="14" t="s">
        <v>87</v>
      </c>
      <c r="BK338" s="204">
        <f>ROUND(P338*H338,2)</f>
        <v>0</v>
      </c>
      <c r="BL338" s="14" t="s">
        <v>135</v>
      </c>
      <c r="BM338" s="203" t="s">
        <v>1595</v>
      </c>
    </row>
    <row r="339" s="2" customFormat="1" ht="49.05" customHeight="1">
      <c r="A339" s="35"/>
      <c r="B339" s="36"/>
      <c r="C339" s="189" t="s">
        <v>1596</v>
      </c>
      <c r="D339" s="189" t="s">
        <v>128</v>
      </c>
      <c r="E339" s="190" t="s">
        <v>1597</v>
      </c>
      <c r="F339" s="191" t="s">
        <v>1598</v>
      </c>
      <c r="G339" s="192" t="s">
        <v>211</v>
      </c>
      <c r="H339" s="193">
        <v>12</v>
      </c>
      <c r="I339" s="194"/>
      <c r="J339" s="195"/>
      <c r="K339" s="196">
        <f>ROUND(P339*H339,2)</f>
        <v>0</v>
      </c>
      <c r="L339" s="191" t="s">
        <v>892</v>
      </c>
      <c r="M339" s="197"/>
      <c r="N339" s="198" t="s">
        <v>1</v>
      </c>
      <c r="O339" s="199" t="s">
        <v>42</v>
      </c>
      <c r="P339" s="200">
        <f>I339+J339</f>
        <v>0</v>
      </c>
      <c r="Q339" s="200">
        <f>ROUND(I339*H339,2)</f>
        <v>0</v>
      </c>
      <c r="R339" s="200">
        <f>ROUND(J339*H339,2)</f>
        <v>0</v>
      </c>
      <c r="S339" s="88"/>
      <c r="T339" s="201">
        <f>S339*H339</f>
        <v>0</v>
      </c>
      <c r="U339" s="201">
        <v>0</v>
      </c>
      <c r="V339" s="201">
        <f>U339*H339</f>
        <v>0</v>
      </c>
      <c r="W339" s="201">
        <v>0</v>
      </c>
      <c r="X339" s="202">
        <f>W339*H339</f>
        <v>0</v>
      </c>
      <c r="Y339" s="35"/>
      <c r="Z339" s="35"/>
      <c r="AA339" s="35"/>
      <c r="AB339" s="35"/>
      <c r="AC339" s="35"/>
      <c r="AD339" s="35"/>
      <c r="AE339" s="35"/>
      <c r="AR339" s="203" t="s">
        <v>133</v>
      </c>
      <c r="AT339" s="203" t="s">
        <v>128</v>
      </c>
      <c r="AU339" s="203" t="s">
        <v>87</v>
      </c>
      <c r="AY339" s="14" t="s">
        <v>134</v>
      </c>
      <c r="BE339" s="204">
        <f>IF(O339="základní",K339,0)</f>
        <v>0</v>
      </c>
      <c r="BF339" s="204">
        <f>IF(O339="snížená",K339,0)</f>
        <v>0</v>
      </c>
      <c r="BG339" s="204">
        <f>IF(O339="zákl. přenesená",K339,0)</f>
        <v>0</v>
      </c>
      <c r="BH339" s="204">
        <f>IF(O339="sníž. přenesená",K339,0)</f>
        <v>0</v>
      </c>
      <c r="BI339" s="204">
        <f>IF(O339="nulová",K339,0)</f>
        <v>0</v>
      </c>
      <c r="BJ339" s="14" t="s">
        <v>87</v>
      </c>
      <c r="BK339" s="204">
        <f>ROUND(P339*H339,2)</f>
        <v>0</v>
      </c>
      <c r="BL339" s="14" t="s">
        <v>135</v>
      </c>
      <c r="BM339" s="203" t="s">
        <v>1599</v>
      </c>
    </row>
    <row r="340" s="2" customFormat="1" ht="55.5" customHeight="1">
      <c r="A340" s="35"/>
      <c r="B340" s="36"/>
      <c r="C340" s="189" t="s">
        <v>1600</v>
      </c>
      <c r="D340" s="189" t="s">
        <v>128</v>
      </c>
      <c r="E340" s="190" t="s">
        <v>1601</v>
      </c>
      <c r="F340" s="191" t="s">
        <v>1602</v>
      </c>
      <c r="G340" s="192" t="s">
        <v>211</v>
      </c>
      <c r="H340" s="193">
        <v>1</v>
      </c>
      <c r="I340" s="194"/>
      <c r="J340" s="195"/>
      <c r="K340" s="196">
        <f>ROUND(P340*H340,2)</f>
        <v>0</v>
      </c>
      <c r="L340" s="191" t="s">
        <v>892</v>
      </c>
      <c r="M340" s="197"/>
      <c r="N340" s="198" t="s">
        <v>1</v>
      </c>
      <c r="O340" s="199" t="s">
        <v>42</v>
      </c>
      <c r="P340" s="200">
        <f>I340+J340</f>
        <v>0</v>
      </c>
      <c r="Q340" s="200">
        <f>ROUND(I340*H340,2)</f>
        <v>0</v>
      </c>
      <c r="R340" s="200">
        <f>ROUND(J340*H340,2)</f>
        <v>0</v>
      </c>
      <c r="S340" s="88"/>
      <c r="T340" s="201">
        <f>S340*H340</f>
        <v>0</v>
      </c>
      <c r="U340" s="201">
        <v>0</v>
      </c>
      <c r="V340" s="201">
        <f>U340*H340</f>
        <v>0</v>
      </c>
      <c r="W340" s="201">
        <v>0</v>
      </c>
      <c r="X340" s="202">
        <f>W340*H340</f>
        <v>0</v>
      </c>
      <c r="Y340" s="35"/>
      <c r="Z340" s="35"/>
      <c r="AA340" s="35"/>
      <c r="AB340" s="35"/>
      <c r="AC340" s="35"/>
      <c r="AD340" s="35"/>
      <c r="AE340" s="35"/>
      <c r="AR340" s="203" t="s">
        <v>133</v>
      </c>
      <c r="AT340" s="203" t="s">
        <v>128</v>
      </c>
      <c r="AU340" s="203" t="s">
        <v>87</v>
      </c>
      <c r="AY340" s="14" t="s">
        <v>134</v>
      </c>
      <c r="BE340" s="204">
        <f>IF(O340="základní",K340,0)</f>
        <v>0</v>
      </c>
      <c r="BF340" s="204">
        <f>IF(O340="snížená",K340,0)</f>
        <v>0</v>
      </c>
      <c r="BG340" s="204">
        <f>IF(O340="zákl. přenesená",K340,0)</f>
        <v>0</v>
      </c>
      <c r="BH340" s="204">
        <f>IF(O340="sníž. přenesená",K340,0)</f>
        <v>0</v>
      </c>
      <c r="BI340" s="204">
        <f>IF(O340="nulová",K340,0)</f>
        <v>0</v>
      </c>
      <c r="BJ340" s="14" t="s">
        <v>87</v>
      </c>
      <c r="BK340" s="204">
        <f>ROUND(P340*H340,2)</f>
        <v>0</v>
      </c>
      <c r="BL340" s="14" t="s">
        <v>135</v>
      </c>
      <c r="BM340" s="203" t="s">
        <v>1603</v>
      </c>
    </row>
    <row r="341" s="2" customFormat="1">
      <c r="A341" s="35"/>
      <c r="B341" s="36"/>
      <c r="C341" s="37"/>
      <c r="D341" s="205" t="s">
        <v>148</v>
      </c>
      <c r="E341" s="37"/>
      <c r="F341" s="206" t="s">
        <v>1604</v>
      </c>
      <c r="G341" s="37"/>
      <c r="H341" s="37"/>
      <c r="I341" s="207"/>
      <c r="J341" s="207"/>
      <c r="K341" s="37"/>
      <c r="L341" s="37"/>
      <c r="M341" s="41"/>
      <c r="N341" s="208"/>
      <c r="O341" s="209"/>
      <c r="P341" s="88"/>
      <c r="Q341" s="88"/>
      <c r="R341" s="88"/>
      <c r="S341" s="88"/>
      <c r="T341" s="88"/>
      <c r="U341" s="88"/>
      <c r="V341" s="88"/>
      <c r="W341" s="88"/>
      <c r="X341" s="89"/>
      <c r="Y341" s="35"/>
      <c r="Z341" s="35"/>
      <c r="AA341" s="35"/>
      <c r="AB341" s="35"/>
      <c r="AC341" s="35"/>
      <c r="AD341" s="35"/>
      <c r="AE341" s="35"/>
      <c r="AT341" s="14" t="s">
        <v>148</v>
      </c>
      <c r="AU341" s="14" t="s">
        <v>87</v>
      </c>
    </row>
    <row r="342" s="2" customFormat="1" ht="24.15" customHeight="1">
      <c r="A342" s="35"/>
      <c r="B342" s="36"/>
      <c r="C342" s="189" t="s">
        <v>1605</v>
      </c>
      <c r="D342" s="189" t="s">
        <v>128</v>
      </c>
      <c r="E342" s="190" t="s">
        <v>1606</v>
      </c>
      <c r="F342" s="191" t="s">
        <v>1607</v>
      </c>
      <c r="G342" s="192" t="s">
        <v>211</v>
      </c>
      <c r="H342" s="193">
        <v>50</v>
      </c>
      <c r="I342" s="194"/>
      <c r="J342" s="195"/>
      <c r="K342" s="196">
        <f>ROUND(P342*H342,2)</f>
        <v>0</v>
      </c>
      <c r="L342" s="191" t="s">
        <v>879</v>
      </c>
      <c r="M342" s="197"/>
      <c r="N342" s="198" t="s">
        <v>1</v>
      </c>
      <c r="O342" s="199" t="s">
        <v>42</v>
      </c>
      <c r="P342" s="200">
        <f>I342+J342</f>
        <v>0</v>
      </c>
      <c r="Q342" s="200">
        <f>ROUND(I342*H342,2)</f>
        <v>0</v>
      </c>
      <c r="R342" s="200">
        <f>ROUND(J342*H342,2)</f>
        <v>0</v>
      </c>
      <c r="S342" s="88"/>
      <c r="T342" s="201">
        <f>S342*H342</f>
        <v>0</v>
      </c>
      <c r="U342" s="201">
        <v>0</v>
      </c>
      <c r="V342" s="201">
        <f>U342*H342</f>
        <v>0</v>
      </c>
      <c r="W342" s="201">
        <v>0</v>
      </c>
      <c r="X342" s="202">
        <f>W342*H342</f>
        <v>0</v>
      </c>
      <c r="Y342" s="35"/>
      <c r="Z342" s="35"/>
      <c r="AA342" s="35"/>
      <c r="AB342" s="35"/>
      <c r="AC342" s="35"/>
      <c r="AD342" s="35"/>
      <c r="AE342" s="35"/>
      <c r="AR342" s="203" t="s">
        <v>133</v>
      </c>
      <c r="AT342" s="203" t="s">
        <v>128</v>
      </c>
      <c r="AU342" s="203" t="s">
        <v>87</v>
      </c>
      <c r="AY342" s="14" t="s">
        <v>134</v>
      </c>
      <c r="BE342" s="204">
        <f>IF(O342="základní",K342,0)</f>
        <v>0</v>
      </c>
      <c r="BF342" s="204">
        <f>IF(O342="snížená",K342,0)</f>
        <v>0</v>
      </c>
      <c r="BG342" s="204">
        <f>IF(O342="zákl. přenesená",K342,0)</f>
        <v>0</v>
      </c>
      <c r="BH342" s="204">
        <f>IF(O342="sníž. přenesená",K342,0)</f>
        <v>0</v>
      </c>
      <c r="BI342" s="204">
        <f>IF(O342="nulová",K342,0)</f>
        <v>0</v>
      </c>
      <c r="BJ342" s="14" t="s">
        <v>87</v>
      </c>
      <c r="BK342" s="204">
        <f>ROUND(P342*H342,2)</f>
        <v>0</v>
      </c>
      <c r="BL342" s="14" t="s">
        <v>135</v>
      </c>
      <c r="BM342" s="203" t="s">
        <v>1608</v>
      </c>
    </row>
    <row r="343" s="2" customFormat="1" ht="33" customHeight="1">
      <c r="A343" s="35"/>
      <c r="B343" s="36"/>
      <c r="C343" s="189" t="s">
        <v>1609</v>
      </c>
      <c r="D343" s="189" t="s">
        <v>128</v>
      </c>
      <c r="E343" s="190" t="s">
        <v>1610</v>
      </c>
      <c r="F343" s="191" t="s">
        <v>1611</v>
      </c>
      <c r="G343" s="192" t="s">
        <v>211</v>
      </c>
      <c r="H343" s="193">
        <v>50</v>
      </c>
      <c r="I343" s="194"/>
      <c r="J343" s="195"/>
      <c r="K343" s="196">
        <f>ROUND(P343*H343,2)</f>
        <v>0</v>
      </c>
      <c r="L343" s="191" t="s">
        <v>879</v>
      </c>
      <c r="M343" s="197"/>
      <c r="N343" s="198" t="s">
        <v>1</v>
      </c>
      <c r="O343" s="199" t="s">
        <v>42</v>
      </c>
      <c r="P343" s="200">
        <f>I343+J343</f>
        <v>0</v>
      </c>
      <c r="Q343" s="200">
        <f>ROUND(I343*H343,2)</f>
        <v>0</v>
      </c>
      <c r="R343" s="200">
        <f>ROUND(J343*H343,2)</f>
        <v>0</v>
      </c>
      <c r="S343" s="88"/>
      <c r="T343" s="201">
        <f>S343*H343</f>
        <v>0</v>
      </c>
      <c r="U343" s="201">
        <v>0</v>
      </c>
      <c r="V343" s="201">
        <f>U343*H343</f>
        <v>0</v>
      </c>
      <c r="W343" s="201">
        <v>0</v>
      </c>
      <c r="X343" s="202">
        <f>W343*H343</f>
        <v>0</v>
      </c>
      <c r="Y343" s="35"/>
      <c r="Z343" s="35"/>
      <c r="AA343" s="35"/>
      <c r="AB343" s="35"/>
      <c r="AC343" s="35"/>
      <c r="AD343" s="35"/>
      <c r="AE343" s="35"/>
      <c r="AR343" s="203" t="s">
        <v>133</v>
      </c>
      <c r="AT343" s="203" t="s">
        <v>128</v>
      </c>
      <c r="AU343" s="203" t="s">
        <v>87</v>
      </c>
      <c r="AY343" s="14" t="s">
        <v>134</v>
      </c>
      <c r="BE343" s="204">
        <f>IF(O343="základní",K343,0)</f>
        <v>0</v>
      </c>
      <c r="BF343" s="204">
        <f>IF(O343="snížená",K343,0)</f>
        <v>0</v>
      </c>
      <c r="BG343" s="204">
        <f>IF(O343="zákl. přenesená",K343,0)</f>
        <v>0</v>
      </c>
      <c r="BH343" s="204">
        <f>IF(O343="sníž. přenesená",K343,0)</f>
        <v>0</v>
      </c>
      <c r="BI343" s="204">
        <f>IF(O343="nulová",K343,0)</f>
        <v>0</v>
      </c>
      <c r="BJ343" s="14" t="s">
        <v>87</v>
      </c>
      <c r="BK343" s="204">
        <f>ROUND(P343*H343,2)</f>
        <v>0</v>
      </c>
      <c r="BL343" s="14" t="s">
        <v>135</v>
      </c>
      <c r="BM343" s="203" t="s">
        <v>1612</v>
      </c>
    </row>
    <row r="344" s="2" customFormat="1" ht="24.15" customHeight="1">
      <c r="A344" s="35"/>
      <c r="B344" s="36"/>
      <c r="C344" s="189" t="s">
        <v>1613</v>
      </c>
      <c r="D344" s="189" t="s">
        <v>128</v>
      </c>
      <c r="E344" s="190" t="s">
        <v>1614</v>
      </c>
      <c r="F344" s="191" t="s">
        <v>1615</v>
      </c>
      <c r="G344" s="192" t="s">
        <v>211</v>
      </c>
      <c r="H344" s="193">
        <v>20</v>
      </c>
      <c r="I344" s="194"/>
      <c r="J344" s="195"/>
      <c r="K344" s="196">
        <f>ROUND(P344*H344,2)</f>
        <v>0</v>
      </c>
      <c r="L344" s="191" t="s">
        <v>879</v>
      </c>
      <c r="M344" s="197"/>
      <c r="N344" s="198" t="s">
        <v>1</v>
      </c>
      <c r="O344" s="199" t="s">
        <v>42</v>
      </c>
      <c r="P344" s="200">
        <f>I344+J344</f>
        <v>0</v>
      </c>
      <c r="Q344" s="200">
        <f>ROUND(I344*H344,2)</f>
        <v>0</v>
      </c>
      <c r="R344" s="200">
        <f>ROUND(J344*H344,2)</f>
        <v>0</v>
      </c>
      <c r="S344" s="88"/>
      <c r="T344" s="201">
        <f>S344*H344</f>
        <v>0</v>
      </c>
      <c r="U344" s="201">
        <v>0</v>
      </c>
      <c r="V344" s="201">
        <f>U344*H344</f>
        <v>0</v>
      </c>
      <c r="W344" s="201">
        <v>0</v>
      </c>
      <c r="X344" s="202">
        <f>W344*H344</f>
        <v>0</v>
      </c>
      <c r="Y344" s="35"/>
      <c r="Z344" s="35"/>
      <c r="AA344" s="35"/>
      <c r="AB344" s="35"/>
      <c r="AC344" s="35"/>
      <c r="AD344" s="35"/>
      <c r="AE344" s="35"/>
      <c r="AR344" s="203" t="s">
        <v>133</v>
      </c>
      <c r="AT344" s="203" t="s">
        <v>128</v>
      </c>
      <c r="AU344" s="203" t="s">
        <v>87</v>
      </c>
      <c r="AY344" s="14" t="s">
        <v>134</v>
      </c>
      <c r="BE344" s="204">
        <f>IF(O344="základní",K344,0)</f>
        <v>0</v>
      </c>
      <c r="BF344" s="204">
        <f>IF(O344="snížená",K344,0)</f>
        <v>0</v>
      </c>
      <c r="BG344" s="204">
        <f>IF(O344="zákl. přenesená",K344,0)</f>
        <v>0</v>
      </c>
      <c r="BH344" s="204">
        <f>IF(O344="sníž. přenesená",K344,0)</f>
        <v>0</v>
      </c>
      <c r="BI344" s="204">
        <f>IF(O344="nulová",K344,0)</f>
        <v>0</v>
      </c>
      <c r="BJ344" s="14" t="s">
        <v>87</v>
      </c>
      <c r="BK344" s="204">
        <f>ROUND(P344*H344,2)</f>
        <v>0</v>
      </c>
      <c r="BL344" s="14" t="s">
        <v>135</v>
      </c>
      <c r="BM344" s="203" t="s">
        <v>1616</v>
      </c>
    </row>
    <row r="345" s="2" customFormat="1" ht="49.05" customHeight="1">
      <c r="A345" s="35"/>
      <c r="B345" s="36"/>
      <c r="C345" s="189" t="s">
        <v>1617</v>
      </c>
      <c r="D345" s="189" t="s">
        <v>128</v>
      </c>
      <c r="E345" s="190" t="s">
        <v>1618</v>
      </c>
      <c r="F345" s="191" t="s">
        <v>1619</v>
      </c>
      <c r="G345" s="192" t="s">
        <v>211</v>
      </c>
      <c r="H345" s="193">
        <v>25</v>
      </c>
      <c r="I345" s="194"/>
      <c r="J345" s="195"/>
      <c r="K345" s="196">
        <f>ROUND(P345*H345,2)</f>
        <v>0</v>
      </c>
      <c r="L345" s="191" t="s">
        <v>892</v>
      </c>
      <c r="M345" s="197"/>
      <c r="N345" s="198" t="s">
        <v>1</v>
      </c>
      <c r="O345" s="199" t="s">
        <v>42</v>
      </c>
      <c r="P345" s="200">
        <f>I345+J345</f>
        <v>0</v>
      </c>
      <c r="Q345" s="200">
        <f>ROUND(I345*H345,2)</f>
        <v>0</v>
      </c>
      <c r="R345" s="200">
        <f>ROUND(J345*H345,2)</f>
        <v>0</v>
      </c>
      <c r="S345" s="88"/>
      <c r="T345" s="201">
        <f>S345*H345</f>
        <v>0</v>
      </c>
      <c r="U345" s="201">
        <v>0</v>
      </c>
      <c r="V345" s="201">
        <f>U345*H345</f>
        <v>0</v>
      </c>
      <c r="W345" s="201">
        <v>0</v>
      </c>
      <c r="X345" s="202">
        <f>W345*H345</f>
        <v>0</v>
      </c>
      <c r="Y345" s="35"/>
      <c r="Z345" s="35"/>
      <c r="AA345" s="35"/>
      <c r="AB345" s="35"/>
      <c r="AC345" s="35"/>
      <c r="AD345" s="35"/>
      <c r="AE345" s="35"/>
      <c r="AR345" s="203" t="s">
        <v>133</v>
      </c>
      <c r="AT345" s="203" t="s">
        <v>128</v>
      </c>
      <c r="AU345" s="203" t="s">
        <v>87</v>
      </c>
      <c r="AY345" s="14" t="s">
        <v>134</v>
      </c>
      <c r="BE345" s="204">
        <f>IF(O345="základní",K345,0)</f>
        <v>0</v>
      </c>
      <c r="BF345" s="204">
        <f>IF(O345="snížená",K345,0)</f>
        <v>0</v>
      </c>
      <c r="BG345" s="204">
        <f>IF(O345="zákl. přenesená",K345,0)</f>
        <v>0</v>
      </c>
      <c r="BH345" s="204">
        <f>IF(O345="sníž. přenesená",K345,0)</f>
        <v>0</v>
      </c>
      <c r="BI345" s="204">
        <f>IF(O345="nulová",K345,0)</f>
        <v>0</v>
      </c>
      <c r="BJ345" s="14" t="s">
        <v>87</v>
      </c>
      <c r="BK345" s="204">
        <f>ROUND(P345*H345,2)</f>
        <v>0</v>
      </c>
      <c r="BL345" s="14" t="s">
        <v>135</v>
      </c>
      <c r="BM345" s="203" t="s">
        <v>1620</v>
      </c>
    </row>
    <row r="346" s="2" customFormat="1" ht="33" customHeight="1">
      <c r="A346" s="35"/>
      <c r="B346" s="36"/>
      <c r="C346" s="189" t="s">
        <v>1621</v>
      </c>
      <c r="D346" s="189" t="s">
        <v>128</v>
      </c>
      <c r="E346" s="190" t="s">
        <v>1622</v>
      </c>
      <c r="F346" s="191" t="s">
        <v>1623</v>
      </c>
      <c r="G346" s="192" t="s">
        <v>211</v>
      </c>
      <c r="H346" s="193">
        <v>300</v>
      </c>
      <c r="I346" s="194"/>
      <c r="J346" s="195"/>
      <c r="K346" s="196">
        <f>ROUND(P346*H346,2)</f>
        <v>0</v>
      </c>
      <c r="L346" s="191" t="s">
        <v>879</v>
      </c>
      <c r="M346" s="197"/>
      <c r="N346" s="198" t="s">
        <v>1</v>
      </c>
      <c r="O346" s="199" t="s">
        <v>42</v>
      </c>
      <c r="P346" s="200">
        <f>I346+J346</f>
        <v>0</v>
      </c>
      <c r="Q346" s="200">
        <f>ROUND(I346*H346,2)</f>
        <v>0</v>
      </c>
      <c r="R346" s="200">
        <f>ROUND(J346*H346,2)</f>
        <v>0</v>
      </c>
      <c r="S346" s="88"/>
      <c r="T346" s="201">
        <f>S346*H346</f>
        <v>0</v>
      </c>
      <c r="U346" s="201">
        <v>0</v>
      </c>
      <c r="V346" s="201">
        <f>U346*H346</f>
        <v>0</v>
      </c>
      <c r="W346" s="201">
        <v>0</v>
      </c>
      <c r="X346" s="202">
        <f>W346*H346</f>
        <v>0</v>
      </c>
      <c r="Y346" s="35"/>
      <c r="Z346" s="35"/>
      <c r="AA346" s="35"/>
      <c r="AB346" s="35"/>
      <c r="AC346" s="35"/>
      <c r="AD346" s="35"/>
      <c r="AE346" s="35"/>
      <c r="AR346" s="203" t="s">
        <v>133</v>
      </c>
      <c r="AT346" s="203" t="s">
        <v>128</v>
      </c>
      <c r="AU346" s="203" t="s">
        <v>87</v>
      </c>
      <c r="AY346" s="14" t="s">
        <v>134</v>
      </c>
      <c r="BE346" s="204">
        <f>IF(O346="základní",K346,0)</f>
        <v>0</v>
      </c>
      <c r="BF346" s="204">
        <f>IF(O346="snížená",K346,0)</f>
        <v>0</v>
      </c>
      <c r="BG346" s="204">
        <f>IF(O346="zákl. přenesená",K346,0)</f>
        <v>0</v>
      </c>
      <c r="BH346" s="204">
        <f>IF(O346="sníž. přenesená",K346,0)</f>
        <v>0</v>
      </c>
      <c r="BI346" s="204">
        <f>IF(O346="nulová",K346,0)</f>
        <v>0</v>
      </c>
      <c r="BJ346" s="14" t="s">
        <v>87</v>
      </c>
      <c r="BK346" s="204">
        <f>ROUND(P346*H346,2)</f>
        <v>0</v>
      </c>
      <c r="BL346" s="14" t="s">
        <v>135</v>
      </c>
      <c r="BM346" s="203" t="s">
        <v>1624</v>
      </c>
    </row>
    <row r="347" s="2" customFormat="1" ht="33" customHeight="1">
      <c r="A347" s="35"/>
      <c r="B347" s="36"/>
      <c r="C347" s="189" t="s">
        <v>1306</v>
      </c>
      <c r="D347" s="189" t="s">
        <v>128</v>
      </c>
      <c r="E347" s="190" t="s">
        <v>1625</v>
      </c>
      <c r="F347" s="191" t="s">
        <v>1626</v>
      </c>
      <c r="G347" s="192" t="s">
        <v>211</v>
      </c>
      <c r="H347" s="193">
        <v>500</v>
      </c>
      <c r="I347" s="194"/>
      <c r="J347" s="195"/>
      <c r="K347" s="196">
        <f>ROUND(P347*H347,2)</f>
        <v>0</v>
      </c>
      <c r="L347" s="191" t="s">
        <v>879</v>
      </c>
      <c r="M347" s="197"/>
      <c r="N347" s="198" t="s">
        <v>1</v>
      </c>
      <c r="O347" s="199" t="s">
        <v>42</v>
      </c>
      <c r="P347" s="200">
        <f>I347+J347</f>
        <v>0</v>
      </c>
      <c r="Q347" s="200">
        <f>ROUND(I347*H347,2)</f>
        <v>0</v>
      </c>
      <c r="R347" s="200">
        <f>ROUND(J347*H347,2)</f>
        <v>0</v>
      </c>
      <c r="S347" s="88"/>
      <c r="T347" s="201">
        <f>S347*H347</f>
        <v>0</v>
      </c>
      <c r="U347" s="201">
        <v>0</v>
      </c>
      <c r="V347" s="201">
        <f>U347*H347</f>
        <v>0</v>
      </c>
      <c r="W347" s="201">
        <v>0</v>
      </c>
      <c r="X347" s="202">
        <f>W347*H347</f>
        <v>0</v>
      </c>
      <c r="Y347" s="35"/>
      <c r="Z347" s="35"/>
      <c r="AA347" s="35"/>
      <c r="AB347" s="35"/>
      <c r="AC347" s="35"/>
      <c r="AD347" s="35"/>
      <c r="AE347" s="35"/>
      <c r="AR347" s="203" t="s">
        <v>133</v>
      </c>
      <c r="AT347" s="203" t="s">
        <v>128</v>
      </c>
      <c r="AU347" s="203" t="s">
        <v>87</v>
      </c>
      <c r="AY347" s="14" t="s">
        <v>134</v>
      </c>
      <c r="BE347" s="204">
        <f>IF(O347="základní",K347,0)</f>
        <v>0</v>
      </c>
      <c r="BF347" s="204">
        <f>IF(O347="snížená",K347,0)</f>
        <v>0</v>
      </c>
      <c r="BG347" s="204">
        <f>IF(O347="zákl. přenesená",K347,0)</f>
        <v>0</v>
      </c>
      <c r="BH347" s="204">
        <f>IF(O347="sníž. přenesená",K347,0)</f>
        <v>0</v>
      </c>
      <c r="BI347" s="204">
        <f>IF(O347="nulová",K347,0)</f>
        <v>0</v>
      </c>
      <c r="BJ347" s="14" t="s">
        <v>87</v>
      </c>
      <c r="BK347" s="204">
        <f>ROUND(P347*H347,2)</f>
        <v>0</v>
      </c>
      <c r="BL347" s="14" t="s">
        <v>135</v>
      </c>
      <c r="BM347" s="203" t="s">
        <v>1627</v>
      </c>
    </row>
    <row r="348" s="2" customFormat="1" ht="24.15" customHeight="1">
      <c r="A348" s="35"/>
      <c r="B348" s="36"/>
      <c r="C348" s="189" t="s">
        <v>1628</v>
      </c>
      <c r="D348" s="189" t="s">
        <v>128</v>
      </c>
      <c r="E348" s="190" t="s">
        <v>1629</v>
      </c>
      <c r="F348" s="191" t="s">
        <v>1630</v>
      </c>
      <c r="G348" s="192" t="s">
        <v>211</v>
      </c>
      <c r="H348" s="193">
        <v>200</v>
      </c>
      <c r="I348" s="194"/>
      <c r="J348" s="195"/>
      <c r="K348" s="196">
        <f>ROUND(P348*H348,2)</f>
        <v>0</v>
      </c>
      <c r="L348" s="191" t="s">
        <v>879</v>
      </c>
      <c r="M348" s="197"/>
      <c r="N348" s="198" t="s">
        <v>1</v>
      </c>
      <c r="O348" s="199" t="s">
        <v>42</v>
      </c>
      <c r="P348" s="200">
        <f>I348+J348</f>
        <v>0</v>
      </c>
      <c r="Q348" s="200">
        <f>ROUND(I348*H348,2)</f>
        <v>0</v>
      </c>
      <c r="R348" s="200">
        <f>ROUND(J348*H348,2)</f>
        <v>0</v>
      </c>
      <c r="S348" s="88"/>
      <c r="T348" s="201">
        <f>S348*H348</f>
        <v>0</v>
      </c>
      <c r="U348" s="201">
        <v>0</v>
      </c>
      <c r="V348" s="201">
        <f>U348*H348</f>
        <v>0</v>
      </c>
      <c r="W348" s="201">
        <v>0</v>
      </c>
      <c r="X348" s="202">
        <f>W348*H348</f>
        <v>0</v>
      </c>
      <c r="Y348" s="35"/>
      <c r="Z348" s="35"/>
      <c r="AA348" s="35"/>
      <c r="AB348" s="35"/>
      <c r="AC348" s="35"/>
      <c r="AD348" s="35"/>
      <c r="AE348" s="35"/>
      <c r="AR348" s="203" t="s">
        <v>133</v>
      </c>
      <c r="AT348" s="203" t="s">
        <v>128</v>
      </c>
      <c r="AU348" s="203" t="s">
        <v>87</v>
      </c>
      <c r="AY348" s="14" t="s">
        <v>134</v>
      </c>
      <c r="BE348" s="204">
        <f>IF(O348="základní",K348,0)</f>
        <v>0</v>
      </c>
      <c r="BF348" s="204">
        <f>IF(O348="snížená",K348,0)</f>
        <v>0</v>
      </c>
      <c r="BG348" s="204">
        <f>IF(O348="zákl. přenesená",K348,0)</f>
        <v>0</v>
      </c>
      <c r="BH348" s="204">
        <f>IF(O348="sníž. přenesená",K348,0)</f>
        <v>0</v>
      </c>
      <c r="BI348" s="204">
        <f>IF(O348="nulová",K348,0)</f>
        <v>0</v>
      </c>
      <c r="BJ348" s="14" t="s">
        <v>87</v>
      </c>
      <c r="BK348" s="204">
        <f>ROUND(P348*H348,2)</f>
        <v>0</v>
      </c>
      <c r="BL348" s="14" t="s">
        <v>135</v>
      </c>
      <c r="BM348" s="203" t="s">
        <v>1631</v>
      </c>
    </row>
    <row r="349" s="2" customFormat="1" ht="24.15" customHeight="1">
      <c r="A349" s="35"/>
      <c r="B349" s="36"/>
      <c r="C349" s="189" t="s">
        <v>1632</v>
      </c>
      <c r="D349" s="189" t="s">
        <v>128</v>
      </c>
      <c r="E349" s="190" t="s">
        <v>1633</v>
      </c>
      <c r="F349" s="191" t="s">
        <v>1634</v>
      </c>
      <c r="G349" s="192" t="s">
        <v>211</v>
      </c>
      <c r="H349" s="193">
        <v>50</v>
      </c>
      <c r="I349" s="194"/>
      <c r="J349" s="195"/>
      <c r="K349" s="196">
        <f>ROUND(P349*H349,2)</f>
        <v>0</v>
      </c>
      <c r="L349" s="191" t="s">
        <v>879</v>
      </c>
      <c r="M349" s="197"/>
      <c r="N349" s="198" t="s">
        <v>1</v>
      </c>
      <c r="O349" s="199" t="s">
        <v>42</v>
      </c>
      <c r="P349" s="200">
        <f>I349+J349</f>
        <v>0</v>
      </c>
      <c r="Q349" s="200">
        <f>ROUND(I349*H349,2)</f>
        <v>0</v>
      </c>
      <c r="R349" s="200">
        <f>ROUND(J349*H349,2)</f>
        <v>0</v>
      </c>
      <c r="S349" s="88"/>
      <c r="T349" s="201">
        <f>S349*H349</f>
        <v>0</v>
      </c>
      <c r="U349" s="201">
        <v>0</v>
      </c>
      <c r="V349" s="201">
        <f>U349*H349</f>
        <v>0</v>
      </c>
      <c r="W349" s="201">
        <v>0</v>
      </c>
      <c r="X349" s="202">
        <f>W349*H349</f>
        <v>0</v>
      </c>
      <c r="Y349" s="35"/>
      <c r="Z349" s="35"/>
      <c r="AA349" s="35"/>
      <c r="AB349" s="35"/>
      <c r="AC349" s="35"/>
      <c r="AD349" s="35"/>
      <c r="AE349" s="35"/>
      <c r="AR349" s="203" t="s">
        <v>133</v>
      </c>
      <c r="AT349" s="203" t="s">
        <v>128</v>
      </c>
      <c r="AU349" s="203" t="s">
        <v>87</v>
      </c>
      <c r="AY349" s="14" t="s">
        <v>134</v>
      </c>
      <c r="BE349" s="204">
        <f>IF(O349="základní",K349,0)</f>
        <v>0</v>
      </c>
      <c r="BF349" s="204">
        <f>IF(O349="snížená",K349,0)</f>
        <v>0</v>
      </c>
      <c r="BG349" s="204">
        <f>IF(O349="zákl. přenesená",K349,0)</f>
        <v>0</v>
      </c>
      <c r="BH349" s="204">
        <f>IF(O349="sníž. přenesená",K349,0)</f>
        <v>0</v>
      </c>
      <c r="BI349" s="204">
        <f>IF(O349="nulová",K349,0)</f>
        <v>0</v>
      </c>
      <c r="BJ349" s="14" t="s">
        <v>87</v>
      </c>
      <c r="BK349" s="204">
        <f>ROUND(P349*H349,2)</f>
        <v>0</v>
      </c>
      <c r="BL349" s="14" t="s">
        <v>135</v>
      </c>
      <c r="BM349" s="203" t="s">
        <v>1635</v>
      </c>
    </row>
    <row r="350" s="2" customFormat="1" ht="33" customHeight="1">
      <c r="A350" s="35"/>
      <c r="B350" s="36"/>
      <c r="C350" s="189" t="s">
        <v>1636</v>
      </c>
      <c r="D350" s="189" t="s">
        <v>128</v>
      </c>
      <c r="E350" s="190" t="s">
        <v>1637</v>
      </c>
      <c r="F350" s="191" t="s">
        <v>1638</v>
      </c>
      <c r="G350" s="192" t="s">
        <v>211</v>
      </c>
      <c r="H350" s="193">
        <v>50</v>
      </c>
      <c r="I350" s="194"/>
      <c r="J350" s="195"/>
      <c r="K350" s="196">
        <f>ROUND(P350*H350,2)</f>
        <v>0</v>
      </c>
      <c r="L350" s="191" t="s">
        <v>879</v>
      </c>
      <c r="M350" s="197"/>
      <c r="N350" s="198" t="s">
        <v>1</v>
      </c>
      <c r="O350" s="199" t="s">
        <v>42</v>
      </c>
      <c r="P350" s="200">
        <f>I350+J350</f>
        <v>0</v>
      </c>
      <c r="Q350" s="200">
        <f>ROUND(I350*H350,2)</f>
        <v>0</v>
      </c>
      <c r="R350" s="200">
        <f>ROUND(J350*H350,2)</f>
        <v>0</v>
      </c>
      <c r="S350" s="88"/>
      <c r="T350" s="201">
        <f>S350*H350</f>
        <v>0</v>
      </c>
      <c r="U350" s="201">
        <v>0</v>
      </c>
      <c r="V350" s="201">
        <f>U350*H350</f>
        <v>0</v>
      </c>
      <c r="W350" s="201">
        <v>0</v>
      </c>
      <c r="X350" s="202">
        <f>W350*H350</f>
        <v>0</v>
      </c>
      <c r="Y350" s="35"/>
      <c r="Z350" s="35"/>
      <c r="AA350" s="35"/>
      <c r="AB350" s="35"/>
      <c r="AC350" s="35"/>
      <c r="AD350" s="35"/>
      <c r="AE350" s="35"/>
      <c r="AR350" s="203" t="s">
        <v>133</v>
      </c>
      <c r="AT350" s="203" t="s">
        <v>128</v>
      </c>
      <c r="AU350" s="203" t="s">
        <v>87</v>
      </c>
      <c r="AY350" s="14" t="s">
        <v>134</v>
      </c>
      <c r="BE350" s="204">
        <f>IF(O350="základní",K350,0)</f>
        <v>0</v>
      </c>
      <c r="BF350" s="204">
        <f>IF(O350="snížená",K350,0)</f>
        <v>0</v>
      </c>
      <c r="BG350" s="204">
        <f>IF(O350="zákl. přenesená",K350,0)</f>
        <v>0</v>
      </c>
      <c r="BH350" s="204">
        <f>IF(O350="sníž. přenesená",K350,0)</f>
        <v>0</v>
      </c>
      <c r="BI350" s="204">
        <f>IF(O350="nulová",K350,0)</f>
        <v>0</v>
      </c>
      <c r="BJ350" s="14" t="s">
        <v>87</v>
      </c>
      <c r="BK350" s="204">
        <f>ROUND(P350*H350,2)</f>
        <v>0</v>
      </c>
      <c r="BL350" s="14" t="s">
        <v>135</v>
      </c>
      <c r="BM350" s="203" t="s">
        <v>1639</v>
      </c>
    </row>
    <row r="351" s="2" customFormat="1" ht="33" customHeight="1">
      <c r="A351" s="35"/>
      <c r="B351" s="36"/>
      <c r="C351" s="189" t="s">
        <v>1640</v>
      </c>
      <c r="D351" s="189" t="s">
        <v>128</v>
      </c>
      <c r="E351" s="190" t="s">
        <v>1641</v>
      </c>
      <c r="F351" s="191" t="s">
        <v>1642</v>
      </c>
      <c r="G351" s="192" t="s">
        <v>211</v>
      </c>
      <c r="H351" s="193">
        <v>50</v>
      </c>
      <c r="I351" s="194"/>
      <c r="J351" s="195"/>
      <c r="K351" s="196">
        <f>ROUND(P351*H351,2)</f>
        <v>0</v>
      </c>
      <c r="L351" s="191" t="s">
        <v>879</v>
      </c>
      <c r="M351" s="197"/>
      <c r="N351" s="198" t="s">
        <v>1</v>
      </c>
      <c r="O351" s="199" t="s">
        <v>42</v>
      </c>
      <c r="P351" s="200">
        <f>I351+J351</f>
        <v>0</v>
      </c>
      <c r="Q351" s="200">
        <f>ROUND(I351*H351,2)</f>
        <v>0</v>
      </c>
      <c r="R351" s="200">
        <f>ROUND(J351*H351,2)</f>
        <v>0</v>
      </c>
      <c r="S351" s="88"/>
      <c r="T351" s="201">
        <f>S351*H351</f>
        <v>0</v>
      </c>
      <c r="U351" s="201">
        <v>0</v>
      </c>
      <c r="V351" s="201">
        <f>U351*H351</f>
        <v>0</v>
      </c>
      <c r="W351" s="201">
        <v>0</v>
      </c>
      <c r="X351" s="202">
        <f>W351*H351</f>
        <v>0</v>
      </c>
      <c r="Y351" s="35"/>
      <c r="Z351" s="35"/>
      <c r="AA351" s="35"/>
      <c r="AB351" s="35"/>
      <c r="AC351" s="35"/>
      <c r="AD351" s="35"/>
      <c r="AE351" s="35"/>
      <c r="AR351" s="203" t="s">
        <v>133</v>
      </c>
      <c r="AT351" s="203" t="s">
        <v>128</v>
      </c>
      <c r="AU351" s="203" t="s">
        <v>87</v>
      </c>
      <c r="AY351" s="14" t="s">
        <v>134</v>
      </c>
      <c r="BE351" s="204">
        <f>IF(O351="základní",K351,0)</f>
        <v>0</v>
      </c>
      <c r="BF351" s="204">
        <f>IF(O351="snížená",K351,0)</f>
        <v>0</v>
      </c>
      <c r="BG351" s="204">
        <f>IF(O351="zákl. přenesená",K351,0)</f>
        <v>0</v>
      </c>
      <c r="BH351" s="204">
        <f>IF(O351="sníž. přenesená",K351,0)</f>
        <v>0</v>
      </c>
      <c r="BI351" s="204">
        <f>IF(O351="nulová",K351,0)</f>
        <v>0</v>
      </c>
      <c r="BJ351" s="14" t="s">
        <v>87</v>
      </c>
      <c r="BK351" s="204">
        <f>ROUND(P351*H351,2)</f>
        <v>0</v>
      </c>
      <c r="BL351" s="14" t="s">
        <v>135</v>
      </c>
      <c r="BM351" s="203" t="s">
        <v>1643</v>
      </c>
    </row>
    <row r="352" s="2" customFormat="1" ht="24.15" customHeight="1">
      <c r="A352" s="35"/>
      <c r="B352" s="36"/>
      <c r="C352" s="189" t="s">
        <v>1644</v>
      </c>
      <c r="D352" s="189" t="s">
        <v>128</v>
      </c>
      <c r="E352" s="190" t="s">
        <v>1645</v>
      </c>
      <c r="F352" s="191" t="s">
        <v>1646</v>
      </c>
      <c r="G352" s="192" t="s">
        <v>211</v>
      </c>
      <c r="H352" s="193">
        <v>50</v>
      </c>
      <c r="I352" s="194"/>
      <c r="J352" s="195"/>
      <c r="K352" s="196">
        <f>ROUND(P352*H352,2)</f>
        <v>0</v>
      </c>
      <c r="L352" s="191" t="s">
        <v>879</v>
      </c>
      <c r="M352" s="197"/>
      <c r="N352" s="198" t="s">
        <v>1</v>
      </c>
      <c r="O352" s="199" t="s">
        <v>42</v>
      </c>
      <c r="P352" s="200">
        <f>I352+J352</f>
        <v>0</v>
      </c>
      <c r="Q352" s="200">
        <f>ROUND(I352*H352,2)</f>
        <v>0</v>
      </c>
      <c r="R352" s="200">
        <f>ROUND(J352*H352,2)</f>
        <v>0</v>
      </c>
      <c r="S352" s="88"/>
      <c r="T352" s="201">
        <f>S352*H352</f>
        <v>0</v>
      </c>
      <c r="U352" s="201">
        <v>0</v>
      </c>
      <c r="V352" s="201">
        <f>U352*H352</f>
        <v>0</v>
      </c>
      <c r="W352" s="201">
        <v>0</v>
      </c>
      <c r="X352" s="202">
        <f>W352*H352</f>
        <v>0</v>
      </c>
      <c r="Y352" s="35"/>
      <c r="Z352" s="35"/>
      <c r="AA352" s="35"/>
      <c r="AB352" s="35"/>
      <c r="AC352" s="35"/>
      <c r="AD352" s="35"/>
      <c r="AE352" s="35"/>
      <c r="AR352" s="203" t="s">
        <v>133</v>
      </c>
      <c r="AT352" s="203" t="s">
        <v>128</v>
      </c>
      <c r="AU352" s="203" t="s">
        <v>87</v>
      </c>
      <c r="AY352" s="14" t="s">
        <v>134</v>
      </c>
      <c r="BE352" s="204">
        <f>IF(O352="základní",K352,0)</f>
        <v>0</v>
      </c>
      <c r="BF352" s="204">
        <f>IF(O352="snížená",K352,0)</f>
        <v>0</v>
      </c>
      <c r="BG352" s="204">
        <f>IF(O352="zákl. přenesená",K352,0)</f>
        <v>0</v>
      </c>
      <c r="BH352" s="204">
        <f>IF(O352="sníž. přenesená",K352,0)</f>
        <v>0</v>
      </c>
      <c r="BI352" s="204">
        <f>IF(O352="nulová",K352,0)</f>
        <v>0</v>
      </c>
      <c r="BJ352" s="14" t="s">
        <v>87</v>
      </c>
      <c r="BK352" s="204">
        <f>ROUND(P352*H352,2)</f>
        <v>0</v>
      </c>
      <c r="BL352" s="14" t="s">
        <v>135</v>
      </c>
      <c r="BM352" s="203" t="s">
        <v>1647</v>
      </c>
    </row>
    <row r="353" s="2" customFormat="1" ht="24.15" customHeight="1">
      <c r="A353" s="35"/>
      <c r="B353" s="36"/>
      <c r="C353" s="189" t="s">
        <v>1648</v>
      </c>
      <c r="D353" s="189" t="s">
        <v>128</v>
      </c>
      <c r="E353" s="190" t="s">
        <v>1649</v>
      </c>
      <c r="F353" s="191" t="s">
        <v>1650</v>
      </c>
      <c r="G353" s="192" t="s">
        <v>211</v>
      </c>
      <c r="H353" s="193">
        <v>150</v>
      </c>
      <c r="I353" s="194"/>
      <c r="J353" s="195"/>
      <c r="K353" s="196">
        <f>ROUND(P353*H353,2)</f>
        <v>0</v>
      </c>
      <c r="L353" s="191" t="s">
        <v>879</v>
      </c>
      <c r="M353" s="197"/>
      <c r="N353" s="198" t="s">
        <v>1</v>
      </c>
      <c r="O353" s="199" t="s">
        <v>42</v>
      </c>
      <c r="P353" s="200">
        <f>I353+J353</f>
        <v>0</v>
      </c>
      <c r="Q353" s="200">
        <f>ROUND(I353*H353,2)</f>
        <v>0</v>
      </c>
      <c r="R353" s="200">
        <f>ROUND(J353*H353,2)</f>
        <v>0</v>
      </c>
      <c r="S353" s="88"/>
      <c r="T353" s="201">
        <f>S353*H353</f>
        <v>0</v>
      </c>
      <c r="U353" s="201">
        <v>0</v>
      </c>
      <c r="V353" s="201">
        <f>U353*H353</f>
        <v>0</v>
      </c>
      <c r="W353" s="201">
        <v>0</v>
      </c>
      <c r="X353" s="202">
        <f>W353*H353</f>
        <v>0</v>
      </c>
      <c r="Y353" s="35"/>
      <c r="Z353" s="35"/>
      <c r="AA353" s="35"/>
      <c r="AB353" s="35"/>
      <c r="AC353" s="35"/>
      <c r="AD353" s="35"/>
      <c r="AE353" s="35"/>
      <c r="AR353" s="203" t="s">
        <v>133</v>
      </c>
      <c r="AT353" s="203" t="s">
        <v>128</v>
      </c>
      <c r="AU353" s="203" t="s">
        <v>87</v>
      </c>
      <c r="AY353" s="14" t="s">
        <v>134</v>
      </c>
      <c r="BE353" s="204">
        <f>IF(O353="základní",K353,0)</f>
        <v>0</v>
      </c>
      <c r="BF353" s="204">
        <f>IF(O353="snížená",K353,0)</f>
        <v>0</v>
      </c>
      <c r="BG353" s="204">
        <f>IF(O353="zákl. přenesená",K353,0)</f>
        <v>0</v>
      </c>
      <c r="BH353" s="204">
        <f>IF(O353="sníž. přenesená",K353,0)</f>
        <v>0</v>
      </c>
      <c r="BI353" s="204">
        <f>IF(O353="nulová",K353,0)</f>
        <v>0</v>
      </c>
      <c r="BJ353" s="14" t="s">
        <v>87</v>
      </c>
      <c r="BK353" s="204">
        <f>ROUND(P353*H353,2)</f>
        <v>0</v>
      </c>
      <c r="BL353" s="14" t="s">
        <v>135</v>
      </c>
      <c r="BM353" s="203" t="s">
        <v>1651</v>
      </c>
    </row>
    <row r="354" s="2" customFormat="1" ht="24.15" customHeight="1">
      <c r="A354" s="35"/>
      <c r="B354" s="36"/>
      <c r="C354" s="189" t="s">
        <v>1652</v>
      </c>
      <c r="D354" s="189" t="s">
        <v>128</v>
      </c>
      <c r="E354" s="190" t="s">
        <v>1653</v>
      </c>
      <c r="F354" s="191" t="s">
        <v>1654</v>
      </c>
      <c r="G354" s="192" t="s">
        <v>211</v>
      </c>
      <c r="H354" s="193">
        <v>50</v>
      </c>
      <c r="I354" s="194"/>
      <c r="J354" s="195"/>
      <c r="K354" s="196">
        <f>ROUND(P354*H354,2)</f>
        <v>0</v>
      </c>
      <c r="L354" s="191" t="s">
        <v>879</v>
      </c>
      <c r="M354" s="197"/>
      <c r="N354" s="198" t="s">
        <v>1</v>
      </c>
      <c r="O354" s="199" t="s">
        <v>42</v>
      </c>
      <c r="P354" s="200">
        <f>I354+J354</f>
        <v>0</v>
      </c>
      <c r="Q354" s="200">
        <f>ROUND(I354*H354,2)</f>
        <v>0</v>
      </c>
      <c r="R354" s="200">
        <f>ROUND(J354*H354,2)</f>
        <v>0</v>
      </c>
      <c r="S354" s="88"/>
      <c r="T354" s="201">
        <f>S354*H354</f>
        <v>0</v>
      </c>
      <c r="U354" s="201">
        <v>0</v>
      </c>
      <c r="V354" s="201">
        <f>U354*H354</f>
        <v>0</v>
      </c>
      <c r="W354" s="201">
        <v>0</v>
      </c>
      <c r="X354" s="202">
        <f>W354*H354</f>
        <v>0</v>
      </c>
      <c r="Y354" s="35"/>
      <c r="Z354" s="35"/>
      <c r="AA354" s="35"/>
      <c r="AB354" s="35"/>
      <c r="AC354" s="35"/>
      <c r="AD354" s="35"/>
      <c r="AE354" s="35"/>
      <c r="AR354" s="203" t="s">
        <v>133</v>
      </c>
      <c r="AT354" s="203" t="s">
        <v>128</v>
      </c>
      <c r="AU354" s="203" t="s">
        <v>87</v>
      </c>
      <c r="AY354" s="14" t="s">
        <v>134</v>
      </c>
      <c r="BE354" s="204">
        <f>IF(O354="základní",K354,0)</f>
        <v>0</v>
      </c>
      <c r="BF354" s="204">
        <f>IF(O354="snížená",K354,0)</f>
        <v>0</v>
      </c>
      <c r="BG354" s="204">
        <f>IF(O354="zákl. přenesená",K354,0)</f>
        <v>0</v>
      </c>
      <c r="BH354" s="204">
        <f>IF(O354="sníž. přenesená",K354,0)</f>
        <v>0</v>
      </c>
      <c r="BI354" s="204">
        <f>IF(O354="nulová",K354,0)</f>
        <v>0</v>
      </c>
      <c r="BJ354" s="14" t="s">
        <v>87</v>
      </c>
      <c r="BK354" s="204">
        <f>ROUND(P354*H354,2)</f>
        <v>0</v>
      </c>
      <c r="BL354" s="14" t="s">
        <v>135</v>
      </c>
      <c r="BM354" s="203" t="s">
        <v>1655</v>
      </c>
    </row>
    <row r="355" s="2" customFormat="1" ht="49.05" customHeight="1">
      <c r="A355" s="35"/>
      <c r="B355" s="36"/>
      <c r="C355" s="189" t="s">
        <v>1656</v>
      </c>
      <c r="D355" s="189" t="s">
        <v>128</v>
      </c>
      <c r="E355" s="190" t="s">
        <v>1657</v>
      </c>
      <c r="F355" s="191" t="s">
        <v>1658</v>
      </c>
      <c r="G355" s="192" t="s">
        <v>211</v>
      </c>
      <c r="H355" s="193">
        <v>10</v>
      </c>
      <c r="I355" s="194"/>
      <c r="J355" s="195"/>
      <c r="K355" s="196">
        <f>ROUND(P355*H355,2)</f>
        <v>0</v>
      </c>
      <c r="L355" s="191" t="s">
        <v>892</v>
      </c>
      <c r="M355" s="197"/>
      <c r="N355" s="198" t="s">
        <v>1</v>
      </c>
      <c r="O355" s="199" t="s">
        <v>42</v>
      </c>
      <c r="P355" s="200">
        <f>I355+J355</f>
        <v>0</v>
      </c>
      <c r="Q355" s="200">
        <f>ROUND(I355*H355,2)</f>
        <v>0</v>
      </c>
      <c r="R355" s="200">
        <f>ROUND(J355*H355,2)</f>
        <v>0</v>
      </c>
      <c r="S355" s="88"/>
      <c r="T355" s="201">
        <f>S355*H355</f>
        <v>0</v>
      </c>
      <c r="U355" s="201">
        <v>0</v>
      </c>
      <c r="V355" s="201">
        <f>U355*H355</f>
        <v>0</v>
      </c>
      <c r="W355" s="201">
        <v>0</v>
      </c>
      <c r="X355" s="202">
        <f>W355*H355</f>
        <v>0</v>
      </c>
      <c r="Y355" s="35"/>
      <c r="Z355" s="35"/>
      <c r="AA355" s="35"/>
      <c r="AB355" s="35"/>
      <c r="AC355" s="35"/>
      <c r="AD355" s="35"/>
      <c r="AE355" s="35"/>
      <c r="AR355" s="203" t="s">
        <v>133</v>
      </c>
      <c r="AT355" s="203" t="s">
        <v>128</v>
      </c>
      <c r="AU355" s="203" t="s">
        <v>87</v>
      </c>
      <c r="AY355" s="14" t="s">
        <v>134</v>
      </c>
      <c r="BE355" s="204">
        <f>IF(O355="základní",K355,0)</f>
        <v>0</v>
      </c>
      <c r="BF355" s="204">
        <f>IF(O355="snížená",K355,0)</f>
        <v>0</v>
      </c>
      <c r="BG355" s="204">
        <f>IF(O355="zákl. přenesená",K355,0)</f>
        <v>0</v>
      </c>
      <c r="BH355" s="204">
        <f>IF(O355="sníž. přenesená",K355,0)</f>
        <v>0</v>
      </c>
      <c r="BI355" s="204">
        <f>IF(O355="nulová",K355,0)</f>
        <v>0</v>
      </c>
      <c r="BJ355" s="14" t="s">
        <v>87</v>
      </c>
      <c r="BK355" s="204">
        <f>ROUND(P355*H355,2)</f>
        <v>0</v>
      </c>
      <c r="BL355" s="14" t="s">
        <v>135</v>
      </c>
      <c r="BM355" s="203" t="s">
        <v>1659</v>
      </c>
    </row>
    <row r="356" s="2" customFormat="1" ht="49.05" customHeight="1">
      <c r="A356" s="35"/>
      <c r="B356" s="36"/>
      <c r="C356" s="189" t="s">
        <v>1660</v>
      </c>
      <c r="D356" s="189" t="s">
        <v>128</v>
      </c>
      <c r="E356" s="190" t="s">
        <v>1661</v>
      </c>
      <c r="F356" s="191" t="s">
        <v>1662</v>
      </c>
      <c r="G356" s="192" t="s">
        <v>211</v>
      </c>
      <c r="H356" s="193">
        <v>10</v>
      </c>
      <c r="I356" s="194"/>
      <c r="J356" s="195"/>
      <c r="K356" s="196">
        <f>ROUND(P356*H356,2)</f>
        <v>0</v>
      </c>
      <c r="L356" s="191" t="s">
        <v>892</v>
      </c>
      <c r="M356" s="197"/>
      <c r="N356" s="198" t="s">
        <v>1</v>
      </c>
      <c r="O356" s="199" t="s">
        <v>42</v>
      </c>
      <c r="P356" s="200">
        <f>I356+J356</f>
        <v>0</v>
      </c>
      <c r="Q356" s="200">
        <f>ROUND(I356*H356,2)</f>
        <v>0</v>
      </c>
      <c r="R356" s="200">
        <f>ROUND(J356*H356,2)</f>
        <v>0</v>
      </c>
      <c r="S356" s="88"/>
      <c r="T356" s="201">
        <f>S356*H356</f>
        <v>0</v>
      </c>
      <c r="U356" s="201">
        <v>0</v>
      </c>
      <c r="V356" s="201">
        <f>U356*H356</f>
        <v>0</v>
      </c>
      <c r="W356" s="201">
        <v>0</v>
      </c>
      <c r="X356" s="202">
        <f>W356*H356</f>
        <v>0</v>
      </c>
      <c r="Y356" s="35"/>
      <c r="Z356" s="35"/>
      <c r="AA356" s="35"/>
      <c r="AB356" s="35"/>
      <c r="AC356" s="35"/>
      <c r="AD356" s="35"/>
      <c r="AE356" s="35"/>
      <c r="AR356" s="203" t="s">
        <v>133</v>
      </c>
      <c r="AT356" s="203" t="s">
        <v>128</v>
      </c>
      <c r="AU356" s="203" t="s">
        <v>87</v>
      </c>
      <c r="AY356" s="14" t="s">
        <v>134</v>
      </c>
      <c r="BE356" s="204">
        <f>IF(O356="základní",K356,0)</f>
        <v>0</v>
      </c>
      <c r="BF356" s="204">
        <f>IF(O356="snížená",K356,0)</f>
        <v>0</v>
      </c>
      <c r="BG356" s="204">
        <f>IF(O356="zákl. přenesená",K356,0)</f>
        <v>0</v>
      </c>
      <c r="BH356" s="204">
        <f>IF(O356="sníž. přenesená",K356,0)</f>
        <v>0</v>
      </c>
      <c r="BI356" s="204">
        <f>IF(O356="nulová",K356,0)</f>
        <v>0</v>
      </c>
      <c r="BJ356" s="14" t="s">
        <v>87</v>
      </c>
      <c r="BK356" s="204">
        <f>ROUND(P356*H356,2)</f>
        <v>0</v>
      </c>
      <c r="BL356" s="14" t="s">
        <v>135</v>
      </c>
      <c r="BM356" s="203" t="s">
        <v>1663</v>
      </c>
    </row>
    <row r="357" s="2" customFormat="1" ht="49.05" customHeight="1">
      <c r="A357" s="35"/>
      <c r="B357" s="36"/>
      <c r="C357" s="189" t="s">
        <v>1313</v>
      </c>
      <c r="D357" s="189" t="s">
        <v>128</v>
      </c>
      <c r="E357" s="190" t="s">
        <v>1664</v>
      </c>
      <c r="F357" s="191" t="s">
        <v>1665</v>
      </c>
      <c r="G357" s="192" t="s">
        <v>211</v>
      </c>
      <c r="H357" s="193">
        <v>10</v>
      </c>
      <c r="I357" s="194"/>
      <c r="J357" s="195"/>
      <c r="K357" s="196">
        <f>ROUND(P357*H357,2)</f>
        <v>0</v>
      </c>
      <c r="L357" s="191" t="s">
        <v>892</v>
      </c>
      <c r="M357" s="197"/>
      <c r="N357" s="198" t="s">
        <v>1</v>
      </c>
      <c r="O357" s="199" t="s">
        <v>42</v>
      </c>
      <c r="P357" s="200">
        <f>I357+J357</f>
        <v>0</v>
      </c>
      <c r="Q357" s="200">
        <f>ROUND(I357*H357,2)</f>
        <v>0</v>
      </c>
      <c r="R357" s="200">
        <f>ROUND(J357*H357,2)</f>
        <v>0</v>
      </c>
      <c r="S357" s="88"/>
      <c r="T357" s="201">
        <f>S357*H357</f>
        <v>0</v>
      </c>
      <c r="U357" s="201">
        <v>0</v>
      </c>
      <c r="V357" s="201">
        <f>U357*H357</f>
        <v>0</v>
      </c>
      <c r="W357" s="201">
        <v>0</v>
      </c>
      <c r="X357" s="202">
        <f>W357*H357</f>
        <v>0</v>
      </c>
      <c r="Y357" s="35"/>
      <c r="Z357" s="35"/>
      <c r="AA357" s="35"/>
      <c r="AB357" s="35"/>
      <c r="AC357" s="35"/>
      <c r="AD357" s="35"/>
      <c r="AE357" s="35"/>
      <c r="AR357" s="203" t="s">
        <v>133</v>
      </c>
      <c r="AT357" s="203" t="s">
        <v>128</v>
      </c>
      <c r="AU357" s="203" t="s">
        <v>87</v>
      </c>
      <c r="AY357" s="14" t="s">
        <v>134</v>
      </c>
      <c r="BE357" s="204">
        <f>IF(O357="základní",K357,0)</f>
        <v>0</v>
      </c>
      <c r="BF357" s="204">
        <f>IF(O357="snížená",K357,0)</f>
        <v>0</v>
      </c>
      <c r="BG357" s="204">
        <f>IF(O357="zákl. přenesená",K357,0)</f>
        <v>0</v>
      </c>
      <c r="BH357" s="204">
        <f>IF(O357="sníž. přenesená",K357,0)</f>
        <v>0</v>
      </c>
      <c r="BI357" s="204">
        <f>IF(O357="nulová",K357,0)</f>
        <v>0</v>
      </c>
      <c r="BJ357" s="14" t="s">
        <v>87</v>
      </c>
      <c r="BK357" s="204">
        <f>ROUND(P357*H357,2)</f>
        <v>0</v>
      </c>
      <c r="BL357" s="14" t="s">
        <v>135</v>
      </c>
      <c r="BM357" s="203" t="s">
        <v>1666</v>
      </c>
    </row>
    <row r="358" s="2" customFormat="1" ht="33" customHeight="1">
      <c r="A358" s="35"/>
      <c r="B358" s="36"/>
      <c r="C358" s="189" t="s">
        <v>1667</v>
      </c>
      <c r="D358" s="189" t="s">
        <v>128</v>
      </c>
      <c r="E358" s="190" t="s">
        <v>1668</v>
      </c>
      <c r="F358" s="191" t="s">
        <v>1669</v>
      </c>
      <c r="G358" s="192" t="s">
        <v>211</v>
      </c>
      <c r="H358" s="193">
        <v>80</v>
      </c>
      <c r="I358" s="194"/>
      <c r="J358" s="195"/>
      <c r="K358" s="196">
        <f>ROUND(P358*H358,2)</f>
        <v>0</v>
      </c>
      <c r="L358" s="191" t="s">
        <v>879</v>
      </c>
      <c r="M358" s="197"/>
      <c r="N358" s="198" t="s">
        <v>1</v>
      </c>
      <c r="O358" s="199" t="s">
        <v>42</v>
      </c>
      <c r="P358" s="200">
        <f>I358+J358</f>
        <v>0</v>
      </c>
      <c r="Q358" s="200">
        <f>ROUND(I358*H358,2)</f>
        <v>0</v>
      </c>
      <c r="R358" s="200">
        <f>ROUND(J358*H358,2)</f>
        <v>0</v>
      </c>
      <c r="S358" s="88"/>
      <c r="T358" s="201">
        <f>S358*H358</f>
        <v>0</v>
      </c>
      <c r="U358" s="201">
        <v>0</v>
      </c>
      <c r="V358" s="201">
        <f>U358*H358</f>
        <v>0</v>
      </c>
      <c r="W358" s="201">
        <v>0</v>
      </c>
      <c r="X358" s="202">
        <f>W358*H358</f>
        <v>0</v>
      </c>
      <c r="Y358" s="35"/>
      <c r="Z358" s="35"/>
      <c r="AA358" s="35"/>
      <c r="AB358" s="35"/>
      <c r="AC358" s="35"/>
      <c r="AD358" s="35"/>
      <c r="AE358" s="35"/>
      <c r="AR358" s="203" t="s">
        <v>133</v>
      </c>
      <c r="AT358" s="203" t="s">
        <v>128</v>
      </c>
      <c r="AU358" s="203" t="s">
        <v>87</v>
      </c>
      <c r="AY358" s="14" t="s">
        <v>134</v>
      </c>
      <c r="BE358" s="204">
        <f>IF(O358="základní",K358,0)</f>
        <v>0</v>
      </c>
      <c r="BF358" s="204">
        <f>IF(O358="snížená",K358,0)</f>
        <v>0</v>
      </c>
      <c r="BG358" s="204">
        <f>IF(O358="zákl. přenesená",K358,0)</f>
        <v>0</v>
      </c>
      <c r="BH358" s="204">
        <f>IF(O358="sníž. přenesená",K358,0)</f>
        <v>0</v>
      </c>
      <c r="BI358" s="204">
        <f>IF(O358="nulová",K358,0)</f>
        <v>0</v>
      </c>
      <c r="BJ358" s="14" t="s">
        <v>87</v>
      </c>
      <c r="BK358" s="204">
        <f>ROUND(P358*H358,2)</f>
        <v>0</v>
      </c>
      <c r="BL358" s="14" t="s">
        <v>135</v>
      </c>
      <c r="BM358" s="203" t="s">
        <v>1670</v>
      </c>
    </row>
    <row r="359" s="2" customFormat="1" ht="33" customHeight="1">
      <c r="A359" s="35"/>
      <c r="B359" s="36"/>
      <c r="C359" s="189" t="s">
        <v>1317</v>
      </c>
      <c r="D359" s="189" t="s">
        <v>128</v>
      </c>
      <c r="E359" s="190" t="s">
        <v>1671</v>
      </c>
      <c r="F359" s="191" t="s">
        <v>1672</v>
      </c>
      <c r="G359" s="192" t="s">
        <v>211</v>
      </c>
      <c r="H359" s="193">
        <v>250</v>
      </c>
      <c r="I359" s="194"/>
      <c r="J359" s="195"/>
      <c r="K359" s="196">
        <f>ROUND(P359*H359,2)</f>
        <v>0</v>
      </c>
      <c r="L359" s="191" t="s">
        <v>879</v>
      </c>
      <c r="M359" s="197"/>
      <c r="N359" s="198" t="s">
        <v>1</v>
      </c>
      <c r="O359" s="199" t="s">
        <v>42</v>
      </c>
      <c r="P359" s="200">
        <f>I359+J359</f>
        <v>0</v>
      </c>
      <c r="Q359" s="200">
        <f>ROUND(I359*H359,2)</f>
        <v>0</v>
      </c>
      <c r="R359" s="200">
        <f>ROUND(J359*H359,2)</f>
        <v>0</v>
      </c>
      <c r="S359" s="88"/>
      <c r="T359" s="201">
        <f>S359*H359</f>
        <v>0</v>
      </c>
      <c r="U359" s="201">
        <v>0</v>
      </c>
      <c r="V359" s="201">
        <f>U359*H359</f>
        <v>0</v>
      </c>
      <c r="W359" s="201">
        <v>0</v>
      </c>
      <c r="X359" s="202">
        <f>W359*H359</f>
        <v>0</v>
      </c>
      <c r="Y359" s="35"/>
      <c r="Z359" s="35"/>
      <c r="AA359" s="35"/>
      <c r="AB359" s="35"/>
      <c r="AC359" s="35"/>
      <c r="AD359" s="35"/>
      <c r="AE359" s="35"/>
      <c r="AR359" s="203" t="s">
        <v>133</v>
      </c>
      <c r="AT359" s="203" t="s">
        <v>128</v>
      </c>
      <c r="AU359" s="203" t="s">
        <v>87</v>
      </c>
      <c r="AY359" s="14" t="s">
        <v>134</v>
      </c>
      <c r="BE359" s="204">
        <f>IF(O359="základní",K359,0)</f>
        <v>0</v>
      </c>
      <c r="BF359" s="204">
        <f>IF(O359="snížená",K359,0)</f>
        <v>0</v>
      </c>
      <c r="BG359" s="204">
        <f>IF(O359="zákl. přenesená",K359,0)</f>
        <v>0</v>
      </c>
      <c r="BH359" s="204">
        <f>IF(O359="sníž. přenesená",K359,0)</f>
        <v>0</v>
      </c>
      <c r="BI359" s="204">
        <f>IF(O359="nulová",K359,0)</f>
        <v>0</v>
      </c>
      <c r="BJ359" s="14" t="s">
        <v>87</v>
      </c>
      <c r="BK359" s="204">
        <f>ROUND(P359*H359,2)</f>
        <v>0</v>
      </c>
      <c r="BL359" s="14" t="s">
        <v>135</v>
      </c>
      <c r="BM359" s="203" t="s">
        <v>1673</v>
      </c>
    </row>
    <row r="360" s="2" customFormat="1" ht="24.15" customHeight="1">
      <c r="A360" s="35"/>
      <c r="B360" s="36"/>
      <c r="C360" s="189" t="s">
        <v>1674</v>
      </c>
      <c r="D360" s="189" t="s">
        <v>128</v>
      </c>
      <c r="E360" s="190" t="s">
        <v>1675</v>
      </c>
      <c r="F360" s="191" t="s">
        <v>1676</v>
      </c>
      <c r="G360" s="192" t="s">
        <v>211</v>
      </c>
      <c r="H360" s="193">
        <v>200</v>
      </c>
      <c r="I360" s="194"/>
      <c r="J360" s="195"/>
      <c r="K360" s="196">
        <f>ROUND(P360*H360,2)</f>
        <v>0</v>
      </c>
      <c r="L360" s="191" t="s">
        <v>879</v>
      </c>
      <c r="M360" s="197"/>
      <c r="N360" s="198" t="s">
        <v>1</v>
      </c>
      <c r="O360" s="199" t="s">
        <v>42</v>
      </c>
      <c r="P360" s="200">
        <f>I360+J360</f>
        <v>0</v>
      </c>
      <c r="Q360" s="200">
        <f>ROUND(I360*H360,2)</f>
        <v>0</v>
      </c>
      <c r="R360" s="200">
        <f>ROUND(J360*H360,2)</f>
        <v>0</v>
      </c>
      <c r="S360" s="88"/>
      <c r="T360" s="201">
        <f>S360*H360</f>
        <v>0</v>
      </c>
      <c r="U360" s="201">
        <v>0</v>
      </c>
      <c r="V360" s="201">
        <f>U360*H360</f>
        <v>0</v>
      </c>
      <c r="W360" s="201">
        <v>0</v>
      </c>
      <c r="X360" s="202">
        <f>W360*H360</f>
        <v>0</v>
      </c>
      <c r="Y360" s="35"/>
      <c r="Z360" s="35"/>
      <c r="AA360" s="35"/>
      <c r="AB360" s="35"/>
      <c r="AC360" s="35"/>
      <c r="AD360" s="35"/>
      <c r="AE360" s="35"/>
      <c r="AR360" s="203" t="s">
        <v>133</v>
      </c>
      <c r="AT360" s="203" t="s">
        <v>128</v>
      </c>
      <c r="AU360" s="203" t="s">
        <v>87</v>
      </c>
      <c r="AY360" s="14" t="s">
        <v>134</v>
      </c>
      <c r="BE360" s="204">
        <f>IF(O360="základní",K360,0)</f>
        <v>0</v>
      </c>
      <c r="BF360" s="204">
        <f>IF(O360="snížená",K360,0)</f>
        <v>0</v>
      </c>
      <c r="BG360" s="204">
        <f>IF(O360="zákl. přenesená",K360,0)</f>
        <v>0</v>
      </c>
      <c r="BH360" s="204">
        <f>IF(O360="sníž. přenesená",K360,0)</f>
        <v>0</v>
      </c>
      <c r="BI360" s="204">
        <f>IF(O360="nulová",K360,0)</f>
        <v>0</v>
      </c>
      <c r="BJ360" s="14" t="s">
        <v>87</v>
      </c>
      <c r="BK360" s="204">
        <f>ROUND(P360*H360,2)</f>
        <v>0</v>
      </c>
      <c r="BL360" s="14" t="s">
        <v>135</v>
      </c>
      <c r="BM360" s="203" t="s">
        <v>1677</v>
      </c>
    </row>
    <row r="361" s="2" customFormat="1" ht="24.15" customHeight="1">
      <c r="A361" s="35"/>
      <c r="B361" s="36"/>
      <c r="C361" s="189" t="s">
        <v>1320</v>
      </c>
      <c r="D361" s="189" t="s">
        <v>128</v>
      </c>
      <c r="E361" s="190" t="s">
        <v>1678</v>
      </c>
      <c r="F361" s="191" t="s">
        <v>1679</v>
      </c>
      <c r="G361" s="192" t="s">
        <v>211</v>
      </c>
      <c r="H361" s="193">
        <v>80</v>
      </c>
      <c r="I361" s="194"/>
      <c r="J361" s="195"/>
      <c r="K361" s="196">
        <f>ROUND(P361*H361,2)</f>
        <v>0</v>
      </c>
      <c r="L361" s="191" t="s">
        <v>879</v>
      </c>
      <c r="M361" s="197"/>
      <c r="N361" s="198" t="s">
        <v>1</v>
      </c>
      <c r="O361" s="199" t="s">
        <v>42</v>
      </c>
      <c r="P361" s="200">
        <f>I361+J361</f>
        <v>0</v>
      </c>
      <c r="Q361" s="200">
        <f>ROUND(I361*H361,2)</f>
        <v>0</v>
      </c>
      <c r="R361" s="200">
        <f>ROUND(J361*H361,2)</f>
        <v>0</v>
      </c>
      <c r="S361" s="88"/>
      <c r="T361" s="201">
        <f>S361*H361</f>
        <v>0</v>
      </c>
      <c r="U361" s="201">
        <v>0</v>
      </c>
      <c r="V361" s="201">
        <f>U361*H361</f>
        <v>0</v>
      </c>
      <c r="W361" s="201">
        <v>0</v>
      </c>
      <c r="X361" s="202">
        <f>W361*H361</f>
        <v>0</v>
      </c>
      <c r="Y361" s="35"/>
      <c r="Z361" s="35"/>
      <c r="AA361" s="35"/>
      <c r="AB361" s="35"/>
      <c r="AC361" s="35"/>
      <c r="AD361" s="35"/>
      <c r="AE361" s="35"/>
      <c r="AR361" s="203" t="s">
        <v>133</v>
      </c>
      <c r="AT361" s="203" t="s">
        <v>128</v>
      </c>
      <c r="AU361" s="203" t="s">
        <v>87</v>
      </c>
      <c r="AY361" s="14" t="s">
        <v>134</v>
      </c>
      <c r="BE361" s="204">
        <f>IF(O361="základní",K361,0)</f>
        <v>0</v>
      </c>
      <c r="BF361" s="204">
        <f>IF(O361="snížená",K361,0)</f>
        <v>0</v>
      </c>
      <c r="BG361" s="204">
        <f>IF(O361="zákl. přenesená",K361,0)</f>
        <v>0</v>
      </c>
      <c r="BH361" s="204">
        <f>IF(O361="sníž. přenesená",K361,0)</f>
        <v>0</v>
      </c>
      <c r="BI361" s="204">
        <f>IF(O361="nulová",K361,0)</f>
        <v>0</v>
      </c>
      <c r="BJ361" s="14" t="s">
        <v>87</v>
      </c>
      <c r="BK361" s="204">
        <f>ROUND(P361*H361,2)</f>
        <v>0</v>
      </c>
      <c r="BL361" s="14" t="s">
        <v>135</v>
      </c>
      <c r="BM361" s="203" t="s">
        <v>1680</v>
      </c>
    </row>
    <row r="362" s="2" customFormat="1" ht="33" customHeight="1">
      <c r="A362" s="35"/>
      <c r="B362" s="36"/>
      <c r="C362" s="189" t="s">
        <v>1681</v>
      </c>
      <c r="D362" s="189" t="s">
        <v>128</v>
      </c>
      <c r="E362" s="190" t="s">
        <v>1682</v>
      </c>
      <c r="F362" s="191" t="s">
        <v>1683</v>
      </c>
      <c r="G362" s="192" t="s">
        <v>211</v>
      </c>
      <c r="H362" s="193">
        <v>20</v>
      </c>
      <c r="I362" s="194"/>
      <c r="J362" s="195"/>
      <c r="K362" s="196">
        <f>ROUND(P362*H362,2)</f>
        <v>0</v>
      </c>
      <c r="L362" s="191" t="s">
        <v>879</v>
      </c>
      <c r="M362" s="197"/>
      <c r="N362" s="198" t="s">
        <v>1</v>
      </c>
      <c r="O362" s="199" t="s">
        <v>42</v>
      </c>
      <c r="P362" s="200">
        <f>I362+J362</f>
        <v>0</v>
      </c>
      <c r="Q362" s="200">
        <f>ROUND(I362*H362,2)</f>
        <v>0</v>
      </c>
      <c r="R362" s="200">
        <f>ROUND(J362*H362,2)</f>
        <v>0</v>
      </c>
      <c r="S362" s="88"/>
      <c r="T362" s="201">
        <f>S362*H362</f>
        <v>0</v>
      </c>
      <c r="U362" s="201">
        <v>0</v>
      </c>
      <c r="V362" s="201">
        <f>U362*H362</f>
        <v>0</v>
      </c>
      <c r="W362" s="201">
        <v>0</v>
      </c>
      <c r="X362" s="202">
        <f>W362*H362</f>
        <v>0</v>
      </c>
      <c r="Y362" s="35"/>
      <c r="Z362" s="35"/>
      <c r="AA362" s="35"/>
      <c r="AB362" s="35"/>
      <c r="AC362" s="35"/>
      <c r="AD362" s="35"/>
      <c r="AE362" s="35"/>
      <c r="AR362" s="203" t="s">
        <v>133</v>
      </c>
      <c r="AT362" s="203" t="s">
        <v>128</v>
      </c>
      <c r="AU362" s="203" t="s">
        <v>87</v>
      </c>
      <c r="AY362" s="14" t="s">
        <v>134</v>
      </c>
      <c r="BE362" s="204">
        <f>IF(O362="základní",K362,0)</f>
        <v>0</v>
      </c>
      <c r="BF362" s="204">
        <f>IF(O362="snížená",K362,0)</f>
        <v>0</v>
      </c>
      <c r="BG362" s="204">
        <f>IF(O362="zákl. přenesená",K362,0)</f>
        <v>0</v>
      </c>
      <c r="BH362" s="204">
        <f>IF(O362="sníž. přenesená",K362,0)</f>
        <v>0</v>
      </c>
      <c r="BI362" s="204">
        <f>IF(O362="nulová",K362,0)</f>
        <v>0</v>
      </c>
      <c r="BJ362" s="14" t="s">
        <v>87</v>
      </c>
      <c r="BK362" s="204">
        <f>ROUND(P362*H362,2)</f>
        <v>0</v>
      </c>
      <c r="BL362" s="14" t="s">
        <v>135</v>
      </c>
      <c r="BM362" s="203" t="s">
        <v>1684</v>
      </c>
    </row>
    <row r="363" s="2" customFormat="1" ht="24.15" customHeight="1">
      <c r="A363" s="35"/>
      <c r="B363" s="36"/>
      <c r="C363" s="189" t="s">
        <v>1685</v>
      </c>
      <c r="D363" s="189" t="s">
        <v>128</v>
      </c>
      <c r="E363" s="190" t="s">
        <v>1686</v>
      </c>
      <c r="F363" s="191" t="s">
        <v>1687</v>
      </c>
      <c r="G363" s="192" t="s">
        <v>211</v>
      </c>
      <c r="H363" s="193">
        <v>50</v>
      </c>
      <c r="I363" s="194"/>
      <c r="J363" s="195"/>
      <c r="K363" s="196">
        <f>ROUND(P363*H363,2)</f>
        <v>0</v>
      </c>
      <c r="L363" s="191" t="s">
        <v>879</v>
      </c>
      <c r="M363" s="197"/>
      <c r="N363" s="198" t="s">
        <v>1</v>
      </c>
      <c r="O363" s="199" t="s">
        <v>42</v>
      </c>
      <c r="P363" s="200">
        <f>I363+J363</f>
        <v>0</v>
      </c>
      <c r="Q363" s="200">
        <f>ROUND(I363*H363,2)</f>
        <v>0</v>
      </c>
      <c r="R363" s="200">
        <f>ROUND(J363*H363,2)</f>
        <v>0</v>
      </c>
      <c r="S363" s="88"/>
      <c r="T363" s="201">
        <f>S363*H363</f>
        <v>0</v>
      </c>
      <c r="U363" s="201">
        <v>0</v>
      </c>
      <c r="V363" s="201">
        <f>U363*H363</f>
        <v>0</v>
      </c>
      <c r="W363" s="201">
        <v>0</v>
      </c>
      <c r="X363" s="202">
        <f>W363*H363</f>
        <v>0</v>
      </c>
      <c r="Y363" s="35"/>
      <c r="Z363" s="35"/>
      <c r="AA363" s="35"/>
      <c r="AB363" s="35"/>
      <c r="AC363" s="35"/>
      <c r="AD363" s="35"/>
      <c r="AE363" s="35"/>
      <c r="AR363" s="203" t="s">
        <v>133</v>
      </c>
      <c r="AT363" s="203" t="s">
        <v>128</v>
      </c>
      <c r="AU363" s="203" t="s">
        <v>87</v>
      </c>
      <c r="AY363" s="14" t="s">
        <v>134</v>
      </c>
      <c r="BE363" s="204">
        <f>IF(O363="základní",K363,0)</f>
        <v>0</v>
      </c>
      <c r="BF363" s="204">
        <f>IF(O363="snížená",K363,0)</f>
        <v>0</v>
      </c>
      <c r="BG363" s="204">
        <f>IF(O363="zákl. přenesená",K363,0)</f>
        <v>0</v>
      </c>
      <c r="BH363" s="204">
        <f>IF(O363="sníž. přenesená",K363,0)</f>
        <v>0</v>
      </c>
      <c r="BI363" s="204">
        <f>IF(O363="nulová",K363,0)</f>
        <v>0</v>
      </c>
      <c r="BJ363" s="14" t="s">
        <v>87</v>
      </c>
      <c r="BK363" s="204">
        <f>ROUND(P363*H363,2)</f>
        <v>0</v>
      </c>
      <c r="BL363" s="14" t="s">
        <v>135</v>
      </c>
      <c r="BM363" s="203" t="s">
        <v>1688</v>
      </c>
    </row>
    <row r="364" s="2" customFormat="1" ht="33" customHeight="1">
      <c r="A364" s="35"/>
      <c r="B364" s="36"/>
      <c r="C364" s="189" t="s">
        <v>1689</v>
      </c>
      <c r="D364" s="189" t="s">
        <v>128</v>
      </c>
      <c r="E364" s="190" t="s">
        <v>1690</v>
      </c>
      <c r="F364" s="191" t="s">
        <v>1691</v>
      </c>
      <c r="G364" s="192" t="s">
        <v>211</v>
      </c>
      <c r="H364" s="193">
        <v>25</v>
      </c>
      <c r="I364" s="194"/>
      <c r="J364" s="195"/>
      <c r="K364" s="196">
        <f>ROUND(P364*H364,2)</f>
        <v>0</v>
      </c>
      <c r="L364" s="191" t="s">
        <v>879</v>
      </c>
      <c r="M364" s="197"/>
      <c r="N364" s="198" t="s">
        <v>1</v>
      </c>
      <c r="O364" s="199" t="s">
        <v>42</v>
      </c>
      <c r="P364" s="200">
        <f>I364+J364</f>
        <v>0</v>
      </c>
      <c r="Q364" s="200">
        <f>ROUND(I364*H364,2)</f>
        <v>0</v>
      </c>
      <c r="R364" s="200">
        <f>ROUND(J364*H364,2)</f>
        <v>0</v>
      </c>
      <c r="S364" s="88"/>
      <c r="T364" s="201">
        <f>S364*H364</f>
        <v>0</v>
      </c>
      <c r="U364" s="201">
        <v>0</v>
      </c>
      <c r="V364" s="201">
        <f>U364*H364</f>
        <v>0</v>
      </c>
      <c r="W364" s="201">
        <v>0</v>
      </c>
      <c r="X364" s="202">
        <f>W364*H364</f>
        <v>0</v>
      </c>
      <c r="Y364" s="35"/>
      <c r="Z364" s="35"/>
      <c r="AA364" s="35"/>
      <c r="AB364" s="35"/>
      <c r="AC364" s="35"/>
      <c r="AD364" s="35"/>
      <c r="AE364" s="35"/>
      <c r="AR364" s="203" t="s">
        <v>133</v>
      </c>
      <c r="AT364" s="203" t="s">
        <v>128</v>
      </c>
      <c r="AU364" s="203" t="s">
        <v>87</v>
      </c>
      <c r="AY364" s="14" t="s">
        <v>134</v>
      </c>
      <c r="BE364" s="204">
        <f>IF(O364="základní",K364,0)</f>
        <v>0</v>
      </c>
      <c r="BF364" s="204">
        <f>IF(O364="snížená",K364,0)</f>
        <v>0</v>
      </c>
      <c r="BG364" s="204">
        <f>IF(O364="zákl. přenesená",K364,0)</f>
        <v>0</v>
      </c>
      <c r="BH364" s="204">
        <f>IF(O364="sníž. přenesená",K364,0)</f>
        <v>0</v>
      </c>
      <c r="BI364" s="204">
        <f>IF(O364="nulová",K364,0)</f>
        <v>0</v>
      </c>
      <c r="BJ364" s="14" t="s">
        <v>87</v>
      </c>
      <c r="BK364" s="204">
        <f>ROUND(P364*H364,2)</f>
        <v>0</v>
      </c>
      <c r="BL364" s="14" t="s">
        <v>135</v>
      </c>
      <c r="BM364" s="203" t="s">
        <v>1692</v>
      </c>
    </row>
    <row r="365" s="2" customFormat="1" ht="49.05" customHeight="1">
      <c r="A365" s="35"/>
      <c r="B365" s="36"/>
      <c r="C365" s="189" t="s">
        <v>1693</v>
      </c>
      <c r="D365" s="189" t="s">
        <v>128</v>
      </c>
      <c r="E365" s="190" t="s">
        <v>1694</v>
      </c>
      <c r="F365" s="191" t="s">
        <v>1695</v>
      </c>
      <c r="G365" s="192" t="s">
        <v>211</v>
      </c>
      <c r="H365" s="193">
        <v>3</v>
      </c>
      <c r="I365" s="194"/>
      <c r="J365" s="195"/>
      <c r="K365" s="196">
        <f>ROUND(P365*H365,2)</f>
        <v>0</v>
      </c>
      <c r="L365" s="191" t="s">
        <v>892</v>
      </c>
      <c r="M365" s="197"/>
      <c r="N365" s="198" t="s">
        <v>1</v>
      </c>
      <c r="O365" s="199" t="s">
        <v>42</v>
      </c>
      <c r="P365" s="200">
        <f>I365+J365</f>
        <v>0</v>
      </c>
      <c r="Q365" s="200">
        <f>ROUND(I365*H365,2)</f>
        <v>0</v>
      </c>
      <c r="R365" s="200">
        <f>ROUND(J365*H365,2)</f>
        <v>0</v>
      </c>
      <c r="S365" s="88"/>
      <c r="T365" s="201">
        <f>S365*H365</f>
        <v>0</v>
      </c>
      <c r="U365" s="201">
        <v>0</v>
      </c>
      <c r="V365" s="201">
        <f>U365*H365</f>
        <v>0</v>
      </c>
      <c r="W365" s="201">
        <v>0</v>
      </c>
      <c r="X365" s="202">
        <f>W365*H365</f>
        <v>0</v>
      </c>
      <c r="Y365" s="35"/>
      <c r="Z365" s="35"/>
      <c r="AA365" s="35"/>
      <c r="AB365" s="35"/>
      <c r="AC365" s="35"/>
      <c r="AD365" s="35"/>
      <c r="AE365" s="35"/>
      <c r="AR365" s="203" t="s">
        <v>133</v>
      </c>
      <c r="AT365" s="203" t="s">
        <v>128</v>
      </c>
      <c r="AU365" s="203" t="s">
        <v>87</v>
      </c>
      <c r="AY365" s="14" t="s">
        <v>134</v>
      </c>
      <c r="BE365" s="204">
        <f>IF(O365="základní",K365,0)</f>
        <v>0</v>
      </c>
      <c r="BF365" s="204">
        <f>IF(O365="snížená",K365,0)</f>
        <v>0</v>
      </c>
      <c r="BG365" s="204">
        <f>IF(O365="zákl. přenesená",K365,0)</f>
        <v>0</v>
      </c>
      <c r="BH365" s="204">
        <f>IF(O365="sníž. přenesená",K365,0)</f>
        <v>0</v>
      </c>
      <c r="BI365" s="204">
        <f>IF(O365="nulová",K365,0)</f>
        <v>0</v>
      </c>
      <c r="BJ365" s="14" t="s">
        <v>87</v>
      </c>
      <c r="BK365" s="204">
        <f>ROUND(P365*H365,2)</f>
        <v>0</v>
      </c>
      <c r="BL365" s="14" t="s">
        <v>135</v>
      </c>
      <c r="BM365" s="203" t="s">
        <v>1696</v>
      </c>
    </row>
    <row r="366" s="2" customFormat="1" ht="49.05" customHeight="1">
      <c r="A366" s="35"/>
      <c r="B366" s="36"/>
      <c r="C366" s="189" t="s">
        <v>1697</v>
      </c>
      <c r="D366" s="189" t="s">
        <v>128</v>
      </c>
      <c r="E366" s="190" t="s">
        <v>1698</v>
      </c>
      <c r="F366" s="191" t="s">
        <v>1699</v>
      </c>
      <c r="G366" s="192" t="s">
        <v>211</v>
      </c>
      <c r="H366" s="193">
        <v>2</v>
      </c>
      <c r="I366" s="194"/>
      <c r="J366" s="195"/>
      <c r="K366" s="196">
        <f>ROUND(P366*H366,2)</f>
        <v>0</v>
      </c>
      <c r="L366" s="191" t="s">
        <v>892</v>
      </c>
      <c r="M366" s="197"/>
      <c r="N366" s="198" t="s">
        <v>1</v>
      </c>
      <c r="O366" s="199" t="s">
        <v>42</v>
      </c>
      <c r="P366" s="200">
        <f>I366+J366</f>
        <v>0</v>
      </c>
      <c r="Q366" s="200">
        <f>ROUND(I366*H366,2)</f>
        <v>0</v>
      </c>
      <c r="R366" s="200">
        <f>ROUND(J366*H366,2)</f>
        <v>0</v>
      </c>
      <c r="S366" s="88"/>
      <c r="T366" s="201">
        <f>S366*H366</f>
        <v>0</v>
      </c>
      <c r="U366" s="201">
        <v>0</v>
      </c>
      <c r="V366" s="201">
        <f>U366*H366</f>
        <v>0</v>
      </c>
      <c r="W366" s="201">
        <v>0</v>
      </c>
      <c r="X366" s="202">
        <f>W366*H366</f>
        <v>0</v>
      </c>
      <c r="Y366" s="35"/>
      <c r="Z366" s="35"/>
      <c r="AA366" s="35"/>
      <c r="AB366" s="35"/>
      <c r="AC366" s="35"/>
      <c r="AD366" s="35"/>
      <c r="AE366" s="35"/>
      <c r="AR366" s="203" t="s">
        <v>133</v>
      </c>
      <c r="AT366" s="203" t="s">
        <v>128</v>
      </c>
      <c r="AU366" s="203" t="s">
        <v>87</v>
      </c>
      <c r="AY366" s="14" t="s">
        <v>134</v>
      </c>
      <c r="BE366" s="204">
        <f>IF(O366="základní",K366,0)</f>
        <v>0</v>
      </c>
      <c r="BF366" s="204">
        <f>IF(O366="snížená",K366,0)</f>
        <v>0</v>
      </c>
      <c r="BG366" s="204">
        <f>IF(O366="zákl. přenesená",K366,0)</f>
        <v>0</v>
      </c>
      <c r="BH366" s="204">
        <f>IF(O366="sníž. přenesená",K366,0)</f>
        <v>0</v>
      </c>
      <c r="BI366" s="204">
        <f>IF(O366="nulová",K366,0)</f>
        <v>0</v>
      </c>
      <c r="BJ366" s="14" t="s">
        <v>87</v>
      </c>
      <c r="BK366" s="204">
        <f>ROUND(P366*H366,2)</f>
        <v>0</v>
      </c>
      <c r="BL366" s="14" t="s">
        <v>135</v>
      </c>
      <c r="BM366" s="203" t="s">
        <v>1700</v>
      </c>
    </row>
    <row r="367" s="2" customFormat="1" ht="37.8" customHeight="1">
      <c r="A367" s="35"/>
      <c r="B367" s="36"/>
      <c r="C367" s="189" t="s">
        <v>1701</v>
      </c>
      <c r="D367" s="189" t="s">
        <v>128</v>
      </c>
      <c r="E367" s="190" t="s">
        <v>1702</v>
      </c>
      <c r="F367" s="191" t="s">
        <v>1703</v>
      </c>
      <c r="G367" s="192" t="s">
        <v>211</v>
      </c>
      <c r="H367" s="193">
        <v>20</v>
      </c>
      <c r="I367" s="194"/>
      <c r="J367" s="195"/>
      <c r="K367" s="196">
        <f>ROUND(P367*H367,2)</f>
        <v>0</v>
      </c>
      <c r="L367" s="191" t="s">
        <v>879</v>
      </c>
      <c r="M367" s="197"/>
      <c r="N367" s="198" t="s">
        <v>1</v>
      </c>
      <c r="O367" s="199" t="s">
        <v>42</v>
      </c>
      <c r="P367" s="200">
        <f>I367+J367</f>
        <v>0</v>
      </c>
      <c r="Q367" s="200">
        <f>ROUND(I367*H367,2)</f>
        <v>0</v>
      </c>
      <c r="R367" s="200">
        <f>ROUND(J367*H367,2)</f>
        <v>0</v>
      </c>
      <c r="S367" s="88"/>
      <c r="T367" s="201">
        <f>S367*H367</f>
        <v>0</v>
      </c>
      <c r="U367" s="201">
        <v>0</v>
      </c>
      <c r="V367" s="201">
        <f>U367*H367</f>
        <v>0</v>
      </c>
      <c r="W367" s="201">
        <v>0</v>
      </c>
      <c r="X367" s="202">
        <f>W367*H367</f>
        <v>0</v>
      </c>
      <c r="Y367" s="35"/>
      <c r="Z367" s="35"/>
      <c r="AA367" s="35"/>
      <c r="AB367" s="35"/>
      <c r="AC367" s="35"/>
      <c r="AD367" s="35"/>
      <c r="AE367" s="35"/>
      <c r="AR367" s="203" t="s">
        <v>133</v>
      </c>
      <c r="AT367" s="203" t="s">
        <v>128</v>
      </c>
      <c r="AU367" s="203" t="s">
        <v>87</v>
      </c>
      <c r="AY367" s="14" t="s">
        <v>134</v>
      </c>
      <c r="BE367" s="204">
        <f>IF(O367="základní",K367,0)</f>
        <v>0</v>
      </c>
      <c r="BF367" s="204">
        <f>IF(O367="snížená",K367,0)</f>
        <v>0</v>
      </c>
      <c r="BG367" s="204">
        <f>IF(O367="zákl. přenesená",K367,0)</f>
        <v>0</v>
      </c>
      <c r="BH367" s="204">
        <f>IF(O367="sníž. přenesená",K367,0)</f>
        <v>0</v>
      </c>
      <c r="BI367" s="204">
        <f>IF(O367="nulová",K367,0)</f>
        <v>0</v>
      </c>
      <c r="BJ367" s="14" t="s">
        <v>87</v>
      </c>
      <c r="BK367" s="204">
        <f>ROUND(P367*H367,2)</f>
        <v>0</v>
      </c>
      <c r="BL367" s="14" t="s">
        <v>135</v>
      </c>
      <c r="BM367" s="203" t="s">
        <v>1704</v>
      </c>
    </row>
    <row r="368" s="2" customFormat="1" ht="37.8" customHeight="1">
      <c r="A368" s="35"/>
      <c r="B368" s="36"/>
      <c r="C368" s="189" t="s">
        <v>1705</v>
      </c>
      <c r="D368" s="189" t="s">
        <v>128</v>
      </c>
      <c r="E368" s="190" t="s">
        <v>1706</v>
      </c>
      <c r="F368" s="191" t="s">
        <v>1707</v>
      </c>
      <c r="G368" s="192" t="s">
        <v>211</v>
      </c>
      <c r="H368" s="193">
        <v>30</v>
      </c>
      <c r="I368" s="194"/>
      <c r="J368" s="195"/>
      <c r="K368" s="196">
        <f>ROUND(P368*H368,2)</f>
        <v>0</v>
      </c>
      <c r="L368" s="191" t="s">
        <v>879</v>
      </c>
      <c r="M368" s="197"/>
      <c r="N368" s="198" t="s">
        <v>1</v>
      </c>
      <c r="O368" s="199" t="s">
        <v>42</v>
      </c>
      <c r="P368" s="200">
        <f>I368+J368</f>
        <v>0</v>
      </c>
      <c r="Q368" s="200">
        <f>ROUND(I368*H368,2)</f>
        <v>0</v>
      </c>
      <c r="R368" s="200">
        <f>ROUND(J368*H368,2)</f>
        <v>0</v>
      </c>
      <c r="S368" s="88"/>
      <c r="T368" s="201">
        <f>S368*H368</f>
        <v>0</v>
      </c>
      <c r="U368" s="201">
        <v>0</v>
      </c>
      <c r="V368" s="201">
        <f>U368*H368</f>
        <v>0</v>
      </c>
      <c r="W368" s="201">
        <v>0</v>
      </c>
      <c r="X368" s="202">
        <f>W368*H368</f>
        <v>0</v>
      </c>
      <c r="Y368" s="35"/>
      <c r="Z368" s="35"/>
      <c r="AA368" s="35"/>
      <c r="AB368" s="35"/>
      <c r="AC368" s="35"/>
      <c r="AD368" s="35"/>
      <c r="AE368" s="35"/>
      <c r="AR368" s="203" t="s">
        <v>133</v>
      </c>
      <c r="AT368" s="203" t="s">
        <v>128</v>
      </c>
      <c r="AU368" s="203" t="s">
        <v>87</v>
      </c>
      <c r="AY368" s="14" t="s">
        <v>134</v>
      </c>
      <c r="BE368" s="204">
        <f>IF(O368="základní",K368,0)</f>
        <v>0</v>
      </c>
      <c r="BF368" s="204">
        <f>IF(O368="snížená",K368,0)</f>
        <v>0</v>
      </c>
      <c r="BG368" s="204">
        <f>IF(O368="zákl. přenesená",K368,0)</f>
        <v>0</v>
      </c>
      <c r="BH368" s="204">
        <f>IF(O368="sníž. přenesená",K368,0)</f>
        <v>0</v>
      </c>
      <c r="BI368" s="204">
        <f>IF(O368="nulová",K368,0)</f>
        <v>0</v>
      </c>
      <c r="BJ368" s="14" t="s">
        <v>87</v>
      </c>
      <c r="BK368" s="204">
        <f>ROUND(P368*H368,2)</f>
        <v>0</v>
      </c>
      <c r="BL368" s="14" t="s">
        <v>135</v>
      </c>
      <c r="BM368" s="203" t="s">
        <v>1708</v>
      </c>
    </row>
    <row r="369" s="2" customFormat="1" ht="49.05" customHeight="1">
      <c r="A369" s="35"/>
      <c r="B369" s="36"/>
      <c r="C369" s="189" t="s">
        <v>1709</v>
      </c>
      <c r="D369" s="189" t="s">
        <v>128</v>
      </c>
      <c r="E369" s="190" t="s">
        <v>1710</v>
      </c>
      <c r="F369" s="191" t="s">
        <v>1711</v>
      </c>
      <c r="G369" s="192" t="s">
        <v>211</v>
      </c>
      <c r="H369" s="193">
        <v>40</v>
      </c>
      <c r="I369" s="194"/>
      <c r="J369" s="195"/>
      <c r="K369" s="196">
        <f>ROUND(P369*H369,2)</f>
        <v>0</v>
      </c>
      <c r="L369" s="191" t="s">
        <v>892</v>
      </c>
      <c r="M369" s="197"/>
      <c r="N369" s="198" t="s">
        <v>1</v>
      </c>
      <c r="O369" s="199" t="s">
        <v>42</v>
      </c>
      <c r="P369" s="200">
        <f>I369+J369</f>
        <v>0</v>
      </c>
      <c r="Q369" s="200">
        <f>ROUND(I369*H369,2)</f>
        <v>0</v>
      </c>
      <c r="R369" s="200">
        <f>ROUND(J369*H369,2)</f>
        <v>0</v>
      </c>
      <c r="S369" s="88"/>
      <c r="T369" s="201">
        <f>S369*H369</f>
        <v>0</v>
      </c>
      <c r="U369" s="201">
        <v>0</v>
      </c>
      <c r="V369" s="201">
        <f>U369*H369</f>
        <v>0</v>
      </c>
      <c r="W369" s="201">
        <v>0</v>
      </c>
      <c r="X369" s="202">
        <f>W369*H369</f>
        <v>0</v>
      </c>
      <c r="Y369" s="35"/>
      <c r="Z369" s="35"/>
      <c r="AA369" s="35"/>
      <c r="AB369" s="35"/>
      <c r="AC369" s="35"/>
      <c r="AD369" s="35"/>
      <c r="AE369" s="35"/>
      <c r="AR369" s="203" t="s">
        <v>133</v>
      </c>
      <c r="AT369" s="203" t="s">
        <v>128</v>
      </c>
      <c r="AU369" s="203" t="s">
        <v>87</v>
      </c>
      <c r="AY369" s="14" t="s">
        <v>134</v>
      </c>
      <c r="BE369" s="204">
        <f>IF(O369="základní",K369,0)</f>
        <v>0</v>
      </c>
      <c r="BF369" s="204">
        <f>IF(O369="snížená",K369,0)</f>
        <v>0</v>
      </c>
      <c r="BG369" s="204">
        <f>IF(O369="zákl. přenesená",K369,0)</f>
        <v>0</v>
      </c>
      <c r="BH369" s="204">
        <f>IF(O369="sníž. přenesená",K369,0)</f>
        <v>0</v>
      </c>
      <c r="BI369" s="204">
        <f>IF(O369="nulová",K369,0)</f>
        <v>0</v>
      </c>
      <c r="BJ369" s="14" t="s">
        <v>87</v>
      </c>
      <c r="BK369" s="204">
        <f>ROUND(P369*H369,2)</f>
        <v>0</v>
      </c>
      <c r="BL369" s="14" t="s">
        <v>135</v>
      </c>
      <c r="BM369" s="203" t="s">
        <v>1712</v>
      </c>
    </row>
    <row r="370" s="2" customFormat="1" ht="49.05" customHeight="1">
      <c r="A370" s="35"/>
      <c r="B370" s="36"/>
      <c r="C370" s="189" t="s">
        <v>1713</v>
      </c>
      <c r="D370" s="189" t="s">
        <v>128</v>
      </c>
      <c r="E370" s="190" t="s">
        <v>1714</v>
      </c>
      <c r="F370" s="191" t="s">
        <v>1715</v>
      </c>
      <c r="G370" s="192" t="s">
        <v>211</v>
      </c>
      <c r="H370" s="193">
        <v>100</v>
      </c>
      <c r="I370" s="194"/>
      <c r="J370" s="195"/>
      <c r="K370" s="196">
        <f>ROUND(P370*H370,2)</f>
        <v>0</v>
      </c>
      <c r="L370" s="191" t="s">
        <v>892</v>
      </c>
      <c r="M370" s="197"/>
      <c r="N370" s="198" t="s">
        <v>1</v>
      </c>
      <c r="O370" s="199" t="s">
        <v>42</v>
      </c>
      <c r="P370" s="200">
        <f>I370+J370</f>
        <v>0</v>
      </c>
      <c r="Q370" s="200">
        <f>ROUND(I370*H370,2)</f>
        <v>0</v>
      </c>
      <c r="R370" s="200">
        <f>ROUND(J370*H370,2)</f>
        <v>0</v>
      </c>
      <c r="S370" s="88"/>
      <c r="T370" s="201">
        <f>S370*H370</f>
        <v>0</v>
      </c>
      <c r="U370" s="201">
        <v>0</v>
      </c>
      <c r="V370" s="201">
        <f>U370*H370</f>
        <v>0</v>
      </c>
      <c r="W370" s="201">
        <v>0</v>
      </c>
      <c r="X370" s="202">
        <f>W370*H370</f>
        <v>0</v>
      </c>
      <c r="Y370" s="35"/>
      <c r="Z370" s="35"/>
      <c r="AA370" s="35"/>
      <c r="AB370" s="35"/>
      <c r="AC370" s="35"/>
      <c r="AD370" s="35"/>
      <c r="AE370" s="35"/>
      <c r="AR370" s="203" t="s">
        <v>133</v>
      </c>
      <c r="AT370" s="203" t="s">
        <v>128</v>
      </c>
      <c r="AU370" s="203" t="s">
        <v>87</v>
      </c>
      <c r="AY370" s="14" t="s">
        <v>134</v>
      </c>
      <c r="BE370" s="204">
        <f>IF(O370="základní",K370,0)</f>
        <v>0</v>
      </c>
      <c r="BF370" s="204">
        <f>IF(O370="snížená",K370,0)</f>
        <v>0</v>
      </c>
      <c r="BG370" s="204">
        <f>IF(O370="zákl. přenesená",K370,0)</f>
        <v>0</v>
      </c>
      <c r="BH370" s="204">
        <f>IF(O370="sníž. přenesená",K370,0)</f>
        <v>0</v>
      </c>
      <c r="BI370" s="204">
        <f>IF(O370="nulová",K370,0)</f>
        <v>0</v>
      </c>
      <c r="BJ370" s="14" t="s">
        <v>87</v>
      </c>
      <c r="BK370" s="204">
        <f>ROUND(P370*H370,2)</f>
        <v>0</v>
      </c>
      <c r="BL370" s="14" t="s">
        <v>135</v>
      </c>
      <c r="BM370" s="203" t="s">
        <v>1716</v>
      </c>
    </row>
    <row r="371" s="2" customFormat="1" ht="49.05" customHeight="1">
      <c r="A371" s="35"/>
      <c r="B371" s="36"/>
      <c r="C371" s="189" t="s">
        <v>1717</v>
      </c>
      <c r="D371" s="189" t="s">
        <v>128</v>
      </c>
      <c r="E371" s="190" t="s">
        <v>1718</v>
      </c>
      <c r="F371" s="191" t="s">
        <v>1719</v>
      </c>
      <c r="G371" s="192" t="s">
        <v>211</v>
      </c>
      <c r="H371" s="193">
        <v>100</v>
      </c>
      <c r="I371" s="194"/>
      <c r="J371" s="195"/>
      <c r="K371" s="196">
        <f>ROUND(P371*H371,2)</f>
        <v>0</v>
      </c>
      <c r="L371" s="191" t="s">
        <v>892</v>
      </c>
      <c r="M371" s="197"/>
      <c r="N371" s="198" t="s">
        <v>1</v>
      </c>
      <c r="O371" s="199" t="s">
        <v>42</v>
      </c>
      <c r="P371" s="200">
        <f>I371+J371</f>
        <v>0</v>
      </c>
      <c r="Q371" s="200">
        <f>ROUND(I371*H371,2)</f>
        <v>0</v>
      </c>
      <c r="R371" s="200">
        <f>ROUND(J371*H371,2)</f>
        <v>0</v>
      </c>
      <c r="S371" s="88"/>
      <c r="T371" s="201">
        <f>S371*H371</f>
        <v>0</v>
      </c>
      <c r="U371" s="201">
        <v>0</v>
      </c>
      <c r="V371" s="201">
        <f>U371*H371</f>
        <v>0</v>
      </c>
      <c r="W371" s="201">
        <v>0</v>
      </c>
      <c r="X371" s="202">
        <f>W371*H371</f>
        <v>0</v>
      </c>
      <c r="Y371" s="35"/>
      <c r="Z371" s="35"/>
      <c r="AA371" s="35"/>
      <c r="AB371" s="35"/>
      <c r="AC371" s="35"/>
      <c r="AD371" s="35"/>
      <c r="AE371" s="35"/>
      <c r="AR371" s="203" t="s">
        <v>133</v>
      </c>
      <c r="AT371" s="203" t="s">
        <v>128</v>
      </c>
      <c r="AU371" s="203" t="s">
        <v>87</v>
      </c>
      <c r="AY371" s="14" t="s">
        <v>134</v>
      </c>
      <c r="BE371" s="204">
        <f>IF(O371="základní",K371,0)</f>
        <v>0</v>
      </c>
      <c r="BF371" s="204">
        <f>IF(O371="snížená",K371,0)</f>
        <v>0</v>
      </c>
      <c r="BG371" s="204">
        <f>IF(O371="zákl. přenesená",K371,0)</f>
        <v>0</v>
      </c>
      <c r="BH371" s="204">
        <f>IF(O371="sníž. přenesená",K371,0)</f>
        <v>0</v>
      </c>
      <c r="BI371" s="204">
        <f>IF(O371="nulová",K371,0)</f>
        <v>0</v>
      </c>
      <c r="BJ371" s="14" t="s">
        <v>87</v>
      </c>
      <c r="BK371" s="204">
        <f>ROUND(P371*H371,2)</f>
        <v>0</v>
      </c>
      <c r="BL371" s="14" t="s">
        <v>135</v>
      </c>
      <c r="BM371" s="203" t="s">
        <v>1720</v>
      </c>
    </row>
    <row r="372" s="2" customFormat="1" ht="49.05" customHeight="1">
      <c r="A372" s="35"/>
      <c r="B372" s="36"/>
      <c r="C372" s="189" t="s">
        <v>1721</v>
      </c>
      <c r="D372" s="189" t="s">
        <v>128</v>
      </c>
      <c r="E372" s="190" t="s">
        <v>1722</v>
      </c>
      <c r="F372" s="191" t="s">
        <v>1723</v>
      </c>
      <c r="G372" s="192" t="s">
        <v>211</v>
      </c>
      <c r="H372" s="193">
        <v>100</v>
      </c>
      <c r="I372" s="194"/>
      <c r="J372" s="195"/>
      <c r="K372" s="196">
        <f>ROUND(P372*H372,2)</f>
        <v>0</v>
      </c>
      <c r="L372" s="191" t="s">
        <v>892</v>
      </c>
      <c r="M372" s="197"/>
      <c r="N372" s="198" t="s">
        <v>1</v>
      </c>
      <c r="O372" s="199" t="s">
        <v>42</v>
      </c>
      <c r="P372" s="200">
        <f>I372+J372</f>
        <v>0</v>
      </c>
      <c r="Q372" s="200">
        <f>ROUND(I372*H372,2)</f>
        <v>0</v>
      </c>
      <c r="R372" s="200">
        <f>ROUND(J372*H372,2)</f>
        <v>0</v>
      </c>
      <c r="S372" s="88"/>
      <c r="T372" s="201">
        <f>S372*H372</f>
        <v>0</v>
      </c>
      <c r="U372" s="201">
        <v>0</v>
      </c>
      <c r="V372" s="201">
        <f>U372*H372</f>
        <v>0</v>
      </c>
      <c r="W372" s="201">
        <v>0</v>
      </c>
      <c r="X372" s="202">
        <f>W372*H372</f>
        <v>0</v>
      </c>
      <c r="Y372" s="35"/>
      <c r="Z372" s="35"/>
      <c r="AA372" s="35"/>
      <c r="AB372" s="35"/>
      <c r="AC372" s="35"/>
      <c r="AD372" s="35"/>
      <c r="AE372" s="35"/>
      <c r="AR372" s="203" t="s">
        <v>133</v>
      </c>
      <c r="AT372" s="203" t="s">
        <v>128</v>
      </c>
      <c r="AU372" s="203" t="s">
        <v>87</v>
      </c>
      <c r="AY372" s="14" t="s">
        <v>134</v>
      </c>
      <c r="BE372" s="204">
        <f>IF(O372="základní",K372,0)</f>
        <v>0</v>
      </c>
      <c r="BF372" s="204">
        <f>IF(O372="snížená",K372,0)</f>
        <v>0</v>
      </c>
      <c r="BG372" s="204">
        <f>IF(O372="zákl. přenesená",K372,0)</f>
        <v>0</v>
      </c>
      <c r="BH372" s="204">
        <f>IF(O372="sníž. přenesená",K372,0)</f>
        <v>0</v>
      </c>
      <c r="BI372" s="204">
        <f>IF(O372="nulová",K372,0)</f>
        <v>0</v>
      </c>
      <c r="BJ372" s="14" t="s">
        <v>87</v>
      </c>
      <c r="BK372" s="204">
        <f>ROUND(P372*H372,2)</f>
        <v>0</v>
      </c>
      <c r="BL372" s="14" t="s">
        <v>135</v>
      </c>
      <c r="BM372" s="203" t="s">
        <v>1724</v>
      </c>
    </row>
    <row r="373" s="2" customFormat="1" ht="49.05" customHeight="1">
      <c r="A373" s="35"/>
      <c r="B373" s="36"/>
      <c r="C373" s="189" t="s">
        <v>1385</v>
      </c>
      <c r="D373" s="189" t="s">
        <v>128</v>
      </c>
      <c r="E373" s="190" t="s">
        <v>1725</v>
      </c>
      <c r="F373" s="191" t="s">
        <v>1726</v>
      </c>
      <c r="G373" s="192" t="s">
        <v>211</v>
      </c>
      <c r="H373" s="193">
        <v>50</v>
      </c>
      <c r="I373" s="194"/>
      <c r="J373" s="195"/>
      <c r="K373" s="196">
        <f>ROUND(P373*H373,2)</f>
        <v>0</v>
      </c>
      <c r="L373" s="191" t="s">
        <v>892</v>
      </c>
      <c r="M373" s="197"/>
      <c r="N373" s="198" t="s">
        <v>1</v>
      </c>
      <c r="O373" s="199" t="s">
        <v>42</v>
      </c>
      <c r="P373" s="200">
        <f>I373+J373</f>
        <v>0</v>
      </c>
      <c r="Q373" s="200">
        <f>ROUND(I373*H373,2)</f>
        <v>0</v>
      </c>
      <c r="R373" s="200">
        <f>ROUND(J373*H373,2)</f>
        <v>0</v>
      </c>
      <c r="S373" s="88"/>
      <c r="T373" s="201">
        <f>S373*H373</f>
        <v>0</v>
      </c>
      <c r="U373" s="201">
        <v>0</v>
      </c>
      <c r="V373" s="201">
        <f>U373*H373</f>
        <v>0</v>
      </c>
      <c r="W373" s="201">
        <v>0</v>
      </c>
      <c r="X373" s="202">
        <f>W373*H373</f>
        <v>0</v>
      </c>
      <c r="Y373" s="35"/>
      <c r="Z373" s="35"/>
      <c r="AA373" s="35"/>
      <c r="AB373" s="35"/>
      <c r="AC373" s="35"/>
      <c r="AD373" s="35"/>
      <c r="AE373" s="35"/>
      <c r="AR373" s="203" t="s">
        <v>133</v>
      </c>
      <c r="AT373" s="203" t="s">
        <v>128</v>
      </c>
      <c r="AU373" s="203" t="s">
        <v>87</v>
      </c>
      <c r="AY373" s="14" t="s">
        <v>134</v>
      </c>
      <c r="BE373" s="204">
        <f>IF(O373="základní",K373,0)</f>
        <v>0</v>
      </c>
      <c r="BF373" s="204">
        <f>IF(O373="snížená",K373,0)</f>
        <v>0</v>
      </c>
      <c r="BG373" s="204">
        <f>IF(O373="zákl. přenesená",K373,0)</f>
        <v>0</v>
      </c>
      <c r="BH373" s="204">
        <f>IF(O373="sníž. přenesená",K373,0)</f>
        <v>0</v>
      </c>
      <c r="BI373" s="204">
        <f>IF(O373="nulová",K373,0)</f>
        <v>0</v>
      </c>
      <c r="BJ373" s="14" t="s">
        <v>87</v>
      </c>
      <c r="BK373" s="204">
        <f>ROUND(P373*H373,2)</f>
        <v>0</v>
      </c>
      <c r="BL373" s="14" t="s">
        <v>135</v>
      </c>
      <c r="BM373" s="203" t="s">
        <v>1727</v>
      </c>
    </row>
    <row r="374" s="2" customFormat="1" ht="49.05" customHeight="1">
      <c r="A374" s="35"/>
      <c r="B374" s="36"/>
      <c r="C374" s="189" t="s">
        <v>1728</v>
      </c>
      <c r="D374" s="189" t="s">
        <v>128</v>
      </c>
      <c r="E374" s="190" t="s">
        <v>1729</v>
      </c>
      <c r="F374" s="191" t="s">
        <v>1730</v>
      </c>
      <c r="G374" s="192" t="s">
        <v>211</v>
      </c>
      <c r="H374" s="193">
        <v>20</v>
      </c>
      <c r="I374" s="194"/>
      <c r="J374" s="195"/>
      <c r="K374" s="196">
        <f>ROUND(P374*H374,2)</f>
        <v>0</v>
      </c>
      <c r="L374" s="191" t="s">
        <v>892</v>
      </c>
      <c r="M374" s="197"/>
      <c r="N374" s="198" t="s">
        <v>1</v>
      </c>
      <c r="O374" s="199" t="s">
        <v>42</v>
      </c>
      <c r="P374" s="200">
        <f>I374+J374</f>
        <v>0</v>
      </c>
      <c r="Q374" s="200">
        <f>ROUND(I374*H374,2)</f>
        <v>0</v>
      </c>
      <c r="R374" s="200">
        <f>ROUND(J374*H374,2)</f>
        <v>0</v>
      </c>
      <c r="S374" s="88"/>
      <c r="T374" s="201">
        <f>S374*H374</f>
        <v>0</v>
      </c>
      <c r="U374" s="201">
        <v>0</v>
      </c>
      <c r="V374" s="201">
        <f>U374*H374</f>
        <v>0</v>
      </c>
      <c r="W374" s="201">
        <v>0</v>
      </c>
      <c r="X374" s="202">
        <f>W374*H374</f>
        <v>0</v>
      </c>
      <c r="Y374" s="35"/>
      <c r="Z374" s="35"/>
      <c r="AA374" s="35"/>
      <c r="AB374" s="35"/>
      <c r="AC374" s="35"/>
      <c r="AD374" s="35"/>
      <c r="AE374" s="35"/>
      <c r="AR374" s="203" t="s">
        <v>133</v>
      </c>
      <c r="AT374" s="203" t="s">
        <v>128</v>
      </c>
      <c r="AU374" s="203" t="s">
        <v>87</v>
      </c>
      <c r="AY374" s="14" t="s">
        <v>134</v>
      </c>
      <c r="BE374" s="204">
        <f>IF(O374="základní",K374,0)</f>
        <v>0</v>
      </c>
      <c r="BF374" s="204">
        <f>IF(O374="snížená",K374,0)</f>
        <v>0</v>
      </c>
      <c r="BG374" s="204">
        <f>IF(O374="zákl. přenesená",K374,0)</f>
        <v>0</v>
      </c>
      <c r="BH374" s="204">
        <f>IF(O374="sníž. přenesená",K374,0)</f>
        <v>0</v>
      </c>
      <c r="BI374" s="204">
        <f>IF(O374="nulová",K374,0)</f>
        <v>0</v>
      </c>
      <c r="BJ374" s="14" t="s">
        <v>87</v>
      </c>
      <c r="BK374" s="204">
        <f>ROUND(P374*H374,2)</f>
        <v>0</v>
      </c>
      <c r="BL374" s="14" t="s">
        <v>135</v>
      </c>
      <c r="BM374" s="203" t="s">
        <v>1731</v>
      </c>
    </row>
    <row r="375" s="2" customFormat="1" ht="49.05" customHeight="1">
      <c r="A375" s="35"/>
      <c r="B375" s="36"/>
      <c r="C375" s="189" t="s">
        <v>1389</v>
      </c>
      <c r="D375" s="189" t="s">
        <v>128</v>
      </c>
      <c r="E375" s="190" t="s">
        <v>1732</v>
      </c>
      <c r="F375" s="191" t="s">
        <v>1733</v>
      </c>
      <c r="G375" s="192" t="s">
        <v>211</v>
      </c>
      <c r="H375" s="193">
        <v>20</v>
      </c>
      <c r="I375" s="194"/>
      <c r="J375" s="195"/>
      <c r="K375" s="196">
        <f>ROUND(P375*H375,2)</f>
        <v>0</v>
      </c>
      <c r="L375" s="191" t="s">
        <v>892</v>
      </c>
      <c r="M375" s="197"/>
      <c r="N375" s="198" t="s">
        <v>1</v>
      </c>
      <c r="O375" s="199" t="s">
        <v>42</v>
      </c>
      <c r="P375" s="200">
        <f>I375+J375</f>
        <v>0</v>
      </c>
      <c r="Q375" s="200">
        <f>ROUND(I375*H375,2)</f>
        <v>0</v>
      </c>
      <c r="R375" s="200">
        <f>ROUND(J375*H375,2)</f>
        <v>0</v>
      </c>
      <c r="S375" s="88"/>
      <c r="T375" s="201">
        <f>S375*H375</f>
        <v>0</v>
      </c>
      <c r="U375" s="201">
        <v>0</v>
      </c>
      <c r="V375" s="201">
        <f>U375*H375</f>
        <v>0</v>
      </c>
      <c r="W375" s="201">
        <v>0</v>
      </c>
      <c r="X375" s="202">
        <f>W375*H375</f>
        <v>0</v>
      </c>
      <c r="Y375" s="35"/>
      <c r="Z375" s="35"/>
      <c r="AA375" s="35"/>
      <c r="AB375" s="35"/>
      <c r="AC375" s="35"/>
      <c r="AD375" s="35"/>
      <c r="AE375" s="35"/>
      <c r="AR375" s="203" t="s">
        <v>133</v>
      </c>
      <c r="AT375" s="203" t="s">
        <v>128</v>
      </c>
      <c r="AU375" s="203" t="s">
        <v>87</v>
      </c>
      <c r="AY375" s="14" t="s">
        <v>134</v>
      </c>
      <c r="BE375" s="204">
        <f>IF(O375="základní",K375,0)</f>
        <v>0</v>
      </c>
      <c r="BF375" s="204">
        <f>IF(O375="snížená",K375,0)</f>
        <v>0</v>
      </c>
      <c r="BG375" s="204">
        <f>IF(O375="zákl. přenesená",K375,0)</f>
        <v>0</v>
      </c>
      <c r="BH375" s="204">
        <f>IF(O375="sníž. přenesená",K375,0)</f>
        <v>0</v>
      </c>
      <c r="BI375" s="204">
        <f>IF(O375="nulová",K375,0)</f>
        <v>0</v>
      </c>
      <c r="BJ375" s="14" t="s">
        <v>87</v>
      </c>
      <c r="BK375" s="204">
        <f>ROUND(P375*H375,2)</f>
        <v>0</v>
      </c>
      <c r="BL375" s="14" t="s">
        <v>135</v>
      </c>
      <c r="BM375" s="203" t="s">
        <v>1734</v>
      </c>
    </row>
    <row r="376" s="2" customFormat="1" ht="49.05" customHeight="1">
      <c r="A376" s="35"/>
      <c r="B376" s="36"/>
      <c r="C376" s="189" t="s">
        <v>1735</v>
      </c>
      <c r="D376" s="189" t="s">
        <v>128</v>
      </c>
      <c r="E376" s="190" t="s">
        <v>1736</v>
      </c>
      <c r="F376" s="191" t="s">
        <v>1737</v>
      </c>
      <c r="G376" s="192" t="s">
        <v>211</v>
      </c>
      <c r="H376" s="193">
        <v>30</v>
      </c>
      <c r="I376" s="194"/>
      <c r="J376" s="195"/>
      <c r="K376" s="196">
        <f>ROUND(P376*H376,2)</f>
        <v>0</v>
      </c>
      <c r="L376" s="191" t="s">
        <v>892</v>
      </c>
      <c r="M376" s="197"/>
      <c r="N376" s="198" t="s">
        <v>1</v>
      </c>
      <c r="O376" s="199" t="s">
        <v>42</v>
      </c>
      <c r="P376" s="200">
        <f>I376+J376</f>
        <v>0</v>
      </c>
      <c r="Q376" s="200">
        <f>ROUND(I376*H376,2)</f>
        <v>0</v>
      </c>
      <c r="R376" s="200">
        <f>ROUND(J376*H376,2)</f>
        <v>0</v>
      </c>
      <c r="S376" s="88"/>
      <c r="T376" s="201">
        <f>S376*H376</f>
        <v>0</v>
      </c>
      <c r="U376" s="201">
        <v>0</v>
      </c>
      <c r="V376" s="201">
        <f>U376*H376</f>
        <v>0</v>
      </c>
      <c r="W376" s="201">
        <v>0</v>
      </c>
      <c r="X376" s="202">
        <f>W376*H376</f>
        <v>0</v>
      </c>
      <c r="Y376" s="35"/>
      <c r="Z376" s="35"/>
      <c r="AA376" s="35"/>
      <c r="AB376" s="35"/>
      <c r="AC376" s="35"/>
      <c r="AD376" s="35"/>
      <c r="AE376" s="35"/>
      <c r="AR376" s="203" t="s">
        <v>133</v>
      </c>
      <c r="AT376" s="203" t="s">
        <v>128</v>
      </c>
      <c r="AU376" s="203" t="s">
        <v>87</v>
      </c>
      <c r="AY376" s="14" t="s">
        <v>134</v>
      </c>
      <c r="BE376" s="204">
        <f>IF(O376="základní",K376,0)</f>
        <v>0</v>
      </c>
      <c r="BF376" s="204">
        <f>IF(O376="snížená",K376,0)</f>
        <v>0</v>
      </c>
      <c r="BG376" s="204">
        <f>IF(O376="zákl. přenesená",K376,0)</f>
        <v>0</v>
      </c>
      <c r="BH376" s="204">
        <f>IF(O376="sníž. přenesená",K376,0)</f>
        <v>0</v>
      </c>
      <c r="BI376" s="204">
        <f>IF(O376="nulová",K376,0)</f>
        <v>0</v>
      </c>
      <c r="BJ376" s="14" t="s">
        <v>87</v>
      </c>
      <c r="BK376" s="204">
        <f>ROUND(P376*H376,2)</f>
        <v>0</v>
      </c>
      <c r="BL376" s="14" t="s">
        <v>135</v>
      </c>
      <c r="BM376" s="203" t="s">
        <v>1738</v>
      </c>
    </row>
    <row r="377" s="2" customFormat="1" ht="49.05" customHeight="1">
      <c r="A377" s="35"/>
      <c r="B377" s="36"/>
      <c r="C377" s="189" t="s">
        <v>1393</v>
      </c>
      <c r="D377" s="189" t="s">
        <v>128</v>
      </c>
      <c r="E377" s="190" t="s">
        <v>1739</v>
      </c>
      <c r="F377" s="191" t="s">
        <v>1740</v>
      </c>
      <c r="G377" s="192" t="s">
        <v>131</v>
      </c>
      <c r="H377" s="193">
        <v>1</v>
      </c>
      <c r="I377" s="194"/>
      <c r="J377" s="195"/>
      <c r="K377" s="196">
        <f>ROUND(P377*H377,2)</f>
        <v>0</v>
      </c>
      <c r="L377" s="191" t="s">
        <v>892</v>
      </c>
      <c r="M377" s="197"/>
      <c r="N377" s="198" t="s">
        <v>1</v>
      </c>
      <c r="O377" s="199" t="s">
        <v>42</v>
      </c>
      <c r="P377" s="200">
        <f>I377+J377</f>
        <v>0</v>
      </c>
      <c r="Q377" s="200">
        <f>ROUND(I377*H377,2)</f>
        <v>0</v>
      </c>
      <c r="R377" s="200">
        <f>ROUND(J377*H377,2)</f>
        <v>0</v>
      </c>
      <c r="S377" s="88"/>
      <c r="T377" s="201">
        <f>S377*H377</f>
        <v>0</v>
      </c>
      <c r="U377" s="201">
        <v>0</v>
      </c>
      <c r="V377" s="201">
        <f>U377*H377</f>
        <v>0</v>
      </c>
      <c r="W377" s="201">
        <v>0</v>
      </c>
      <c r="X377" s="202">
        <f>W377*H377</f>
        <v>0</v>
      </c>
      <c r="Y377" s="35"/>
      <c r="Z377" s="35"/>
      <c r="AA377" s="35"/>
      <c r="AB377" s="35"/>
      <c r="AC377" s="35"/>
      <c r="AD377" s="35"/>
      <c r="AE377" s="35"/>
      <c r="AR377" s="203" t="s">
        <v>133</v>
      </c>
      <c r="AT377" s="203" t="s">
        <v>128</v>
      </c>
      <c r="AU377" s="203" t="s">
        <v>87</v>
      </c>
      <c r="AY377" s="14" t="s">
        <v>134</v>
      </c>
      <c r="BE377" s="204">
        <f>IF(O377="základní",K377,0)</f>
        <v>0</v>
      </c>
      <c r="BF377" s="204">
        <f>IF(O377="snížená",K377,0)</f>
        <v>0</v>
      </c>
      <c r="BG377" s="204">
        <f>IF(O377="zákl. přenesená",K377,0)</f>
        <v>0</v>
      </c>
      <c r="BH377" s="204">
        <f>IF(O377="sníž. přenesená",K377,0)</f>
        <v>0</v>
      </c>
      <c r="BI377" s="204">
        <f>IF(O377="nulová",K377,0)</f>
        <v>0</v>
      </c>
      <c r="BJ377" s="14" t="s">
        <v>87</v>
      </c>
      <c r="BK377" s="204">
        <f>ROUND(P377*H377,2)</f>
        <v>0</v>
      </c>
      <c r="BL377" s="14" t="s">
        <v>135</v>
      </c>
      <c r="BM377" s="203" t="s">
        <v>1741</v>
      </c>
    </row>
    <row r="378" s="2" customFormat="1" ht="49.05" customHeight="1">
      <c r="A378" s="35"/>
      <c r="B378" s="36"/>
      <c r="C378" s="189" t="s">
        <v>1742</v>
      </c>
      <c r="D378" s="189" t="s">
        <v>128</v>
      </c>
      <c r="E378" s="190" t="s">
        <v>1743</v>
      </c>
      <c r="F378" s="191" t="s">
        <v>1744</v>
      </c>
      <c r="G378" s="192" t="s">
        <v>131</v>
      </c>
      <c r="H378" s="193">
        <v>1</v>
      </c>
      <c r="I378" s="194"/>
      <c r="J378" s="195"/>
      <c r="K378" s="196">
        <f>ROUND(P378*H378,2)</f>
        <v>0</v>
      </c>
      <c r="L378" s="191" t="s">
        <v>892</v>
      </c>
      <c r="M378" s="197"/>
      <c r="N378" s="198" t="s">
        <v>1</v>
      </c>
      <c r="O378" s="199" t="s">
        <v>42</v>
      </c>
      <c r="P378" s="200">
        <f>I378+J378</f>
        <v>0</v>
      </c>
      <c r="Q378" s="200">
        <f>ROUND(I378*H378,2)</f>
        <v>0</v>
      </c>
      <c r="R378" s="200">
        <f>ROUND(J378*H378,2)</f>
        <v>0</v>
      </c>
      <c r="S378" s="88"/>
      <c r="T378" s="201">
        <f>S378*H378</f>
        <v>0</v>
      </c>
      <c r="U378" s="201">
        <v>0</v>
      </c>
      <c r="V378" s="201">
        <f>U378*H378</f>
        <v>0</v>
      </c>
      <c r="W378" s="201">
        <v>0</v>
      </c>
      <c r="X378" s="202">
        <f>W378*H378</f>
        <v>0</v>
      </c>
      <c r="Y378" s="35"/>
      <c r="Z378" s="35"/>
      <c r="AA378" s="35"/>
      <c r="AB378" s="35"/>
      <c r="AC378" s="35"/>
      <c r="AD378" s="35"/>
      <c r="AE378" s="35"/>
      <c r="AR378" s="203" t="s">
        <v>133</v>
      </c>
      <c r="AT378" s="203" t="s">
        <v>128</v>
      </c>
      <c r="AU378" s="203" t="s">
        <v>87</v>
      </c>
      <c r="AY378" s="14" t="s">
        <v>134</v>
      </c>
      <c r="BE378" s="204">
        <f>IF(O378="základní",K378,0)</f>
        <v>0</v>
      </c>
      <c r="BF378" s="204">
        <f>IF(O378="snížená",K378,0)</f>
        <v>0</v>
      </c>
      <c r="BG378" s="204">
        <f>IF(O378="zákl. přenesená",K378,0)</f>
        <v>0</v>
      </c>
      <c r="BH378" s="204">
        <f>IF(O378="sníž. přenesená",K378,0)</f>
        <v>0</v>
      </c>
      <c r="BI378" s="204">
        <f>IF(O378="nulová",K378,0)</f>
        <v>0</v>
      </c>
      <c r="BJ378" s="14" t="s">
        <v>87</v>
      </c>
      <c r="BK378" s="204">
        <f>ROUND(P378*H378,2)</f>
        <v>0</v>
      </c>
      <c r="BL378" s="14" t="s">
        <v>135</v>
      </c>
      <c r="BM378" s="203" t="s">
        <v>1745</v>
      </c>
    </row>
    <row r="379" s="2" customFormat="1" ht="49.05" customHeight="1">
      <c r="A379" s="35"/>
      <c r="B379" s="36"/>
      <c r="C379" s="189" t="s">
        <v>1746</v>
      </c>
      <c r="D379" s="189" t="s">
        <v>128</v>
      </c>
      <c r="E379" s="190" t="s">
        <v>1747</v>
      </c>
      <c r="F379" s="191" t="s">
        <v>1748</v>
      </c>
      <c r="G379" s="192" t="s">
        <v>131</v>
      </c>
      <c r="H379" s="193">
        <v>1</v>
      </c>
      <c r="I379" s="194"/>
      <c r="J379" s="195"/>
      <c r="K379" s="196">
        <f>ROUND(P379*H379,2)</f>
        <v>0</v>
      </c>
      <c r="L379" s="191" t="s">
        <v>892</v>
      </c>
      <c r="M379" s="197"/>
      <c r="N379" s="198" t="s">
        <v>1</v>
      </c>
      <c r="O379" s="199" t="s">
        <v>42</v>
      </c>
      <c r="P379" s="200">
        <f>I379+J379</f>
        <v>0</v>
      </c>
      <c r="Q379" s="200">
        <f>ROUND(I379*H379,2)</f>
        <v>0</v>
      </c>
      <c r="R379" s="200">
        <f>ROUND(J379*H379,2)</f>
        <v>0</v>
      </c>
      <c r="S379" s="88"/>
      <c r="T379" s="201">
        <f>S379*H379</f>
        <v>0</v>
      </c>
      <c r="U379" s="201">
        <v>0</v>
      </c>
      <c r="V379" s="201">
        <f>U379*H379</f>
        <v>0</v>
      </c>
      <c r="W379" s="201">
        <v>0</v>
      </c>
      <c r="X379" s="202">
        <f>W379*H379</f>
        <v>0</v>
      </c>
      <c r="Y379" s="35"/>
      <c r="Z379" s="35"/>
      <c r="AA379" s="35"/>
      <c r="AB379" s="35"/>
      <c r="AC379" s="35"/>
      <c r="AD379" s="35"/>
      <c r="AE379" s="35"/>
      <c r="AR379" s="203" t="s">
        <v>133</v>
      </c>
      <c r="AT379" s="203" t="s">
        <v>128</v>
      </c>
      <c r="AU379" s="203" t="s">
        <v>87</v>
      </c>
      <c r="AY379" s="14" t="s">
        <v>134</v>
      </c>
      <c r="BE379" s="204">
        <f>IF(O379="základní",K379,0)</f>
        <v>0</v>
      </c>
      <c r="BF379" s="204">
        <f>IF(O379="snížená",K379,0)</f>
        <v>0</v>
      </c>
      <c r="BG379" s="204">
        <f>IF(O379="zákl. přenesená",K379,0)</f>
        <v>0</v>
      </c>
      <c r="BH379" s="204">
        <f>IF(O379="sníž. přenesená",K379,0)</f>
        <v>0</v>
      </c>
      <c r="BI379" s="204">
        <f>IF(O379="nulová",K379,0)</f>
        <v>0</v>
      </c>
      <c r="BJ379" s="14" t="s">
        <v>87</v>
      </c>
      <c r="BK379" s="204">
        <f>ROUND(P379*H379,2)</f>
        <v>0</v>
      </c>
      <c r="BL379" s="14" t="s">
        <v>135</v>
      </c>
      <c r="BM379" s="203" t="s">
        <v>1749</v>
      </c>
    </row>
    <row r="380" s="2" customFormat="1" ht="49.05" customHeight="1">
      <c r="A380" s="35"/>
      <c r="B380" s="36"/>
      <c r="C380" s="189" t="s">
        <v>1750</v>
      </c>
      <c r="D380" s="189" t="s">
        <v>128</v>
      </c>
      <c r="E380" s="190" t="s">
        <v>1751</v>
      </c>
      <c r="F380" s="191" t="s">
        <v>1752</v>
      </c>
      <c r="G380" s="192" t="s">
        <v>211</v>
      </c>
      <c r="H380" s="193">
        <v>25</v>
      </c>
      <c r="I380" s="194"/>
      <c r="J380" s="195"/>
      <c r="K380" s="196">
        <f>ROUND(P380*H380,2)</f>
        <v>0</v>
      </c>
      <c r="L380" s="191" t="s">
        <v>892</v>
      </c>
      <c r="M380" s="197"/>
      <c r="N380" s="198" t="s">
        <v>1</v>
      </c>
      <c r="O380" s="199" t="s">
        <v>42</v>
      </c>
      <c r="P380" s="200">
        <f>I380+J380</f>
        <v>0</v>
      </c>
      <c r="Q380" s="200">
        <f>ROUND(I380*H380,2)</f>
        <v>0</v>
      </c>
      <c r="R380" s="200">
        <f>ROUND(J380*H380,2)</f>
        <v>0</v>
      </c>
      <c r="S380" s="88"/>
      <c r="T380" s="201">
        <f>S380*H380</f>
        <v>0</v>
      </c>
      <c r="U380" s="201">
        <v>0</v>
      </c>
      <c r="V380" s="201">
        <f>U380*H380</f>
        <v>0</v>
      </c>
      <c r="W380" s="201">
        <v>0</v>
      </c>
      <c r="X380" s="202">
        <f>W380*H380</f>
        <v>0</v>
      </c>
      <c r="Y380" s="35"/>
      <c r="Z380" s="35"/>
      <c r="AA380" s="35"/>
      <c r="AB380" s="35"/>
      <c r="AC380" s="35"/>
      <c r="AD380" s="35"/>
      <c r="AE380" s="35"/>
      <c r="AR380" s="203" t="s">
        <v>133</v>
      </c>
      <c r="AT380" s="203" t="s">
        <v>128</v>
      </c>
      <c r="AU380" s="203" t="s">
        <v>87</v>
      </c>
      <c r="AY380" s="14" t="s">
        <v>134</v>
      </c>
      <c r="BE380" s="204">
        <f>IF(O380="základní",K380,0)</f>
        <v>0</v>
      </c>
      <c r="BF380" s="204">
        <f>IF(O380="snížená",K380,0)</f>
        <v>0</v>
      </c>
      <c r="BG380" s="204">
        <f>IF(O380="zákl. přenesená",K380,0)</f>
        <v>0</v>
      </c>
      <c r="BH380" s="204">
        <f>IF(O380="sníž. přenesená",K380,0)</f>
        <v>0</v>
      </c>
      <c r="BI380" s="204">
        <f>IF(O380="nulová",K380,0)</f>
        <v>0</v>
      </c>
      <c r="BJ380" s="14" t="s">
        <v>87</v>
      </c>
      <c r="BK380" s="204">
        <f>ROUND(P380*H380,2)</f>
        <v>0</v>
      </c>
      <c r="BL380" s="14" t="s">
        <v>135</v>
      </c>
      <c r="BM380" s="203" t="s">
        <v>1753</v>
      </c>
    </row>
    <row r="381" s="2" customFormat="1" ht="24.15" customHeight="1">
      <c r="A381" s="35"/>
      <c r="B381" s="36"/>
      <c r="C381" s="189" t="s">
        <v>1754</v>
      </c>
      <c r="D381" s="189" t="s">
        <v>128</v>
      </c>
      <c r="E381" s="190" t="s">
        <v>1755</v>
      </c>
      <c r="F381" s="191" t="s">
        <v>1756</v>
      </c>
      <c r="G381" s="192" t="s">
        <v>211</v>
      </c>
      <c r="H381" s="193">
        <v>100</v>
      </c>
      <c r="I381" s="194"/>
      <c r="J381" s="195"/>
      <c r="K381" s="196">
        <f>ROUND(P381*H381,2)</f>
        <v>0</v>
      </c>
      <c r="L381" s="191" t="s">
        <v>879</v>
      </c>
      <c r="M381" s="197"/>
      <c r="N381" s="198" t="s">
        <v>1</v>
      </c>
      <c r="O381" s="199" t="s">
        <v>42</v>
      </c>
      <c r="P381" s="200">
        <f>I381+J381</f>
        <v>0</v>
      </c>
      <c r="Q381" s="200">
        <f>ROUND(I381*H381,2)</f>
        <v>0</v>
      </c>
      <c r="R381" s="200">
        <f>ROUND(J381*H381,2)</f>
        <v>0</v>
      </c>
      <c r="S381" s="88"/>
      <c r="T381" s="201">
        <f>S381*H381</f>
        <v>0</v>
      </c>
      <c r="U381" s="201">
        <v>0</v>
      </c>
      <c r="V381" s="201">
        <f>U381*H381</f>
        <v>0</v>
      </c>
      <c r="W381" s="201">
        <v>0</v>
      </c>
      <c r="X381" s="202">
        <f>W381*H381</f>
        <v>0</v>
      </c>
      <c r="Y381" s="35"/>
      <c r="Z381" s="35"/>
      <c r="AA381" s="35"/>
      <c r="AB381" s="35"/>
      <c r="AC381" s="35"/>
      <c r="AD381" s="35"/>
      <c r="AE381" s="35"/>
      <c r="AR381" s="203" t="s">
        <v>133</v>
      </c>
      <c r="AT381" s="203" t="s">
        <v>128</v>
      </c>
      <c r="AU381" s="203" t="s">
        <v>87</v>
      </c>
      <c r="AY381" s="14" t="s">
        <v>134</v>
      </c>
      <c r="BE381" s="204">
        <f>IF(O381="základní",K381,0)</f>
        <v>0</v>
      </c>
      <c r="BF381" s="204">
        <f>IF(O381="snížená",K381,0)</f>
        <v>0</v>
      </c>
      <c r="BG381" s="204">
        <f>IF(O381="zákl. přenesená",K381,0)</f>
        <v>0</v>
      </c>
      <c r="BH381" s="204">
        <f>IF(O381="sníž. přenesená",K381,0)</f>
        <v>0</v>
      </c>
      <c r="BI381" s="204">
        <f>IF(O381="nulová",K381,0)</f>
        <v>0</v>
      </c>
      <c r="BJ381" s="14" t="s">
        <v>87</v>
      </c>
      <c r="BK381" s="204">
        <f>ROUND(P381*H381,2)</f>
        <v>0</v>
      </c>
      <c r="BL381" s="14" t="s">
        <v>135</v>
      </c>
      <c r="BM381" s="203" t="s">
        <v>1757</v>
      </c>
    </row>
    <row r="382" s="2" customFormat="1" ht="49.05" customHeight="1">
      <c r="A382" s="35"/>
      <c r="B382" s="36"/>
      <c r="C382" s="189" t="s">
        <v>1758</v>
      </c>
      <c r="D382" s="189" t="s">
        <v>128</v>
      </c>
      <c r="E382" s="190" t="s">
        <v>1759</v>
      </c>
      <c r="F382" s="191" t="s">
        <v>1760</v>
      </c>
      <c r="G382" s="192" t="s">
        <v>211</v>
      </c>
      <c r="H382" s="193">
        <v>20</v>
      </c>
      <c r="I382" s="194"/>
      <c r="J382" s="195"/>
      <c r="K382" s="196">
        <f>ROUND(P382*H382,2)</f>
        <v>0</v>
      </c>
      <c r="L382" s="191" t="s">
        <v>892</v>
      </c>
      <c r="M382" s="197"/>
      <c r="N382" s="198" t="s">
        <v>1</v>
      </c>
      <c r="O382" s="199" t="s">
        <v>42</v>
      </c>
      <c r="P382" s="200">
        <f>I382+J382</f>
        <v>0</v>
      </c>
      <c r="Q382" s="200">
        <f>ROUND(I382*H382,2)</f>
        <v>0</v>
      </c>
      <c r="R382" s="200">
        <f>ROUND(J382*H382,2)</f>
        <v>0</v>
      </c>
      <c r="S382" s="88"/>
      <c r="T382" s="201">
        <f>S382*H382</f>
        <v>0</v>
      </c>
      <c r="U382" s="201">
        <v>0</v>
      </c>
      <c r="V382" s="201">
        <f>U382*H382</f>
        <v>0</v>
      </c>
      <c r="W382" s="201">
        <v>0</v>
      </c>
      <c r="X382" s="202">
        <f>W382*H382</f>
        <v>0</v>
      </c>
      <c r="Y382" s="35"/>
      <c r="Z382" s="35"/>
      <c r="AA382" s="35"/>
      <c r="AB382" s="35"/>
      <c r="AC382" s="35"/>
      <c r="AD382" s="35"/>
      <c r="AE382" s="35"/>
      <c r="AR382" s="203" t="s">
        <v>133</v>
      </c>
      <c r="AT382" s="203" t="s">
        <v>128</v>
      </c>
      <c r="AU382" s="203" t="s">
        <v>87</v>
      </c>
      <c r="AY382" s="14" t="s">
        <v>134</v>
      </c>
      <c r="BE382" s="204">
        <f>IF(O382="základní",K382,0)</f>
        <v>0</v>
      </c>
      <c r="BF382" s="204">
        <f>IF(O382="snížená",K382,0)</f>
        <v>0</v>
      </c>
      <c r="BG382" s="204">
        <f>IF(O382="zákl. přenesená",K382,0)</f>
        <v>0</v>
      </c>
      <c r="BH382" s="204">
        <f>IF(O382="sníž. přenesená",K382,0)</f>
        <v>0</v>
      </c>
      <c r="BI382" s="204">
        <f>IF(O382="nulová",K382,0)</f>
        <v>0</v>
      </c>
      <c r="BJ382" s="14" t="s">
        <v>87</v>
      </c>
      <c r="BK382" s="204">
        <f>ROUND(P382*H382,2)</f>
        <v>0</v>
      </c>
      <c r="BL382" s="14" t="s">
        <v>135</v>
      </c>
      <c r="BM382" s="203" t="s">
        <v>1761</v>
      </c>
    </row>
    <row r="383" s="2" customFormat="1" ht="49.05" customHeight="1">
      <c r="A383" s="35"/>
      <c r="B383" s="36"/>
      <c r="C383" s="189" t="s">
        <v>1397</v>
      </c>
      <c r="D383" s="189" t="s">
        <v>128</v>
      </c>
      <c r="E383" s="190" t="s">
        <v>1762</v>
      </c>
      <c r="F383" s="191" t="s">
        <v>1763</v>
      </c>
      <c r="G383" s="192" t="s">
        <v>211</v>
      </c>
      <c r="H383" s="193">
        <v>100</v>
      </c>
      <c r="I383" s="194"/>
      <c r="J383" s="195"/>
      <c r="K383" s="196">
        <f>ROUND(P383*H383,2)</f>
        <v>0</v>
      </c>
      <c r="L383" s="191" t="s">
        <v>892</v>
      </c>
      <c r="M383" s="197"/>
      <c r="N383" s="198" t="s">
        <v>1</v>
      </c>
      <c r="O383" s="199" t="s">
        <v>42</v>
      </c>
      <c r="P383" s="200">
        <f>I383+J383</f>
        <v>0</v>
      </c>
      <c r="Q383" s="200">
        <f>ROUND(I383*H383,2)</f>
        <v>0</v>
      </c>
      <c r="R383" s="200">
        <f>ROUND(J383*H383,2)</f>
        <v>0</v>
      </c>
      <c r="S383" s="88"/>
      <c r="T383" s="201">
        <f>S383*H383</f>
        <v>0</v>
      </c>
      <c r="U383" s="201">
        <v>0</v>
      </c>
      <c r="V383" s="201">
        <f>U383*H383</f>
        <v>0</v>
      </c>
      <c r="W383" s="201">
        <v>0</v>
      </c>
      <c r="X383" s="202">
        <f>W383*H383</f>
        <v>0</v>
      </c>
      <c r="Y383" s="35"/>
      <c r="Z383" s="35"/>
      <c r="AA383" s="35"/>
      <c r="AB383" s="35"/>
      <c r="AC383" s="35"/>
      <c r="AD383" s="35"/>
      <c r="AE383" s="35"/>
      <c r="AR383" s="203" t="s">
        <v>133</v>
      </c>
      <c r="AT383" s="203" t="s">
        <v>128</v>
      </c>
      <c r="AU383" s="203" t="s">
        <v>87</v>
      </c>
      <c r="AY383" s="14" t="s">
        <v>134</v>
      </c>
      <c r="BE383" s="204">
        <f>IF(O383="základní",K383,0)</f>
        <v>0</v>
      </c>
      <c r="BF383" s="204">
        <f>IF(O383="snížená",K383,0)</f>
        <v>0</v>
      </c>
      <c r="BG383" s="204">
        <f>IF(O383="zákl. přenesená",K383,0)</f>
        <v>0</v>
      </c>
      <c r="BH383" s="204">
        <f>IF(O383="sníž. přenesená",K383,0)</f>
        <v>0</v>
      </c>
      <c r="BI383" s="204">
        <f>IF(O383="nulová",K383,0)</f>
        <v>0</v>
      </c>
      <c r="BJ383" s="14" t="s">
        <v>87</v>
      </c>
      <c r="BK383" s="204">
        <f>ROUND(P383*H383,2)</f>
        <v>0</v>
      </c>
      <c r="BL383" s="14" t="s">
        <v>135</v>
      </c>
      <c r="BM383" s="203" t="s">
        <v>1764</v>
      </c>
    </row>
    <row r="384" s="2" customFormat="1" ht="49.05" customHeight="1">
      <c r="A384" s="35"/>
      <c r="B384" s="36"/>
      <c r="C384" s="189" t="s">
        <v>1765</v>
      </c>
      <c r="D384" s="189" t="s">
        <v>128</v>
      </c>
      <c r="E384" s="190" t="s">
        <v>1766</v>
      </c>
      <c r="F384" s="191" t="s">
        <v>1767</v>
      </c>
      <c r="G384" s="192" t="s">
        <v>211</v>
      </c>
      <c r="H384" s="193">
        <v>10</v>
      </c>
      <c r="I384" s="194"/>
      <c r="J384" s="195"/>
      <c r="K384" s="196">
        <f>ROUND(P384*H384,2)</f>
        <v>0</v>
      </c>
      <c r="L384" s="191" t="s">
        <v>892</v>
      </c>
      <c r="M384" s="197"/>
      <c r="N384" s="198" t="s">
        <v>1</v>
      </c>
      <c r="O384" s="199" t="s">
        <v>42</v>
      </c>
      <c r="P384" s="200">
        <f>I384+J384</f>
        <v>0</v>
      </c>
      <c r="Q384" s="200">
        <f>ROUND(I384*H384,2)</f>
        <v>0</v>
      </c>
      <c r="R384" s="200">
        <f>ROUND(J384*H384,2)</f>
        <v>0</v>
      </c>
      <c r="S384" s="88"/>
      <c r="T384" s="201">
        <f>S384*H384</f>
        <v>0</v>
      </c>
      <c r="U384" s="201">
        <v>0</v>
      </c>
      <c r="V384" s="201">
        <f>U384*H384</f>
        <v>0</v>
      </c>
      <c r="W384" s="201">
        <v>0</v>
      </c>
      <c r="X384" s="202">
        <f>W384*H384</f>
        <v>0</v>
      </c>
      <c r="Y384" s="35"/>
      <c r="Z384" s="35"/>
      <c r="AA384" s="35"/>
      <c r="AB384" s="35"/>
      <c r="AC384" s="35"/>
      <c r="AD384" s="35"/>
      <c r="AE384" s="35"/>
      <c r="AR384" s="203" t="s">
        <v>133</v>
      </c>
      <c r="AT384" s="203" t="s">
        <v>128</v>
      </c>
      <c r="AU384" s="203" t="s">
        <v>87</v>
      </c>
      <c r="AY384" s="14" t="s">
        <v>134</v>
      </c>
      <c r="BE384" s="204">
        <f>IF(O384="základní",K384,0)</f>
        <v>0</v>
      </c>
      <c r="BF384" s="204">
        <f>IF(O384="snížená",K384,0)</f>
        <v>0</v>
      </c>
      <c r="BG384" s="204">
        <f>IF(O384="zákl. přenesená",K384,0)</f>
        <v>0</v>
      </c>
      <c r="BH384" s="204">
        <f>IF(O384="sníž. přenesená",K384,0)</f>
        <v>0</v>
      </c>
      <c r="BI384" s="204">
        <f>IF(O384="nulová",K384,0)</f>
        <v>0</v>
      </c>
      <c r="BJ384" s="14" t="s">
        <v>87</v>
      </c>
      <c r="BK384" s="204">
        <f>ROUND(P384*H384,2)</f>
        <v>0</v>
      </c>
      <c r="BL384" s="14" t="s">
        <v>135</v>
      </c>
      <c r="BM384" s="203" t="s">
        <v>1768</v>
      </c>
    </row>
    <row r="385" s="2" customFormat="1" ht="24.15" customHeight="1">
      <c r="A385" s="35"/>
      <c r="B385" s="36"/>
      <c r="C385" s="189" t="s">
        <v>1401</v>
      </c>
      <c r="D385" s="189" t="s">
        <v>128</v>
      </c>
      <c r="E385" s="190" t="s">
        <v>1769</v>
      </c>
      <c r="F385" s="191" t="s">
        <v>1770</v>
      </c>
      <c r="G385" s="192" t="s">
        <v>211</v>
      </c>
      <c r="H385" s="193">
        <v>1000</v>
      </c>
      <c r="I385" s="194"/>
      <c r="J385" s="195"/>
      <c r="K385" s="196">
        <f>ROUND(P385*H385,2)</f>
        <v>0</v>
      </c>
      <c r="L385" s="191" t="s">
        <v>879</v>
      </c>
      <c r="M385" s="197"/>
      <c r="N385" s="198" t="s">
        <v>1</v>
      </c>
      <c r="O385" s="199" t="s">
        <v>42</v>
      </c>
      <c r="P385" s="200">
        <f>I385+J385</f>
        <v>0</v>
      </c>
      <c r="Q385" s="200">
        <f>ROUND(I385*H385,2)</f>
        <v>0</v>
      </c>
      <c r="R385" s="200">
        <f>ROUND(J385*H385,2)</f>
        <v>0</v>
      </c>
      <c r="S385" s="88"/>
      <c r="T385" s="201">
        <f>S385*H385</f>
        <v>0</v>
      </c>
      <c r="U385" s="201">
        <v>0</v>
      </c>
      <c r="V385" s="201">
        <f>U385*H385</f>
        <v>0</v>
      </c>
      <c r="W385" s="201">
        <v>0</v>
      </c>
      <c r="X385" s="202">
        <f>W385*H385</f>
        <v>0</v>
      </c>
      <c r="Y385" s="35"/>
      <c r="Z385" s="35"/>
      <c r="AA385" s="35"/>
      <c r="AB385" s="35"/>
      <c r="AC385" s="35"/>
      <c r="AD385" s="35"/>
      <c r="AE385" s="35"/>
      <c r="AR385" s="203" t="s">
        <v>133</v>
      </c>
      <c r="AT385" s="203" t="s">
        <v>128</v>
      </c>
      <c r="AU385" s="203" t="s">
        <v>87</v>
      </c>
      <c r="AY385" s="14" t="s">
        <v>134</v>
      </c>
      <c r="BE385" s="204">
        <f>IF(O385="základní",K385,0)</f>
        <v>0</v>
      </c>
      <c r="BF385" s="204">
        <f>IF(O385="snížená",K385,0)</f>
        <v>0</v>
      </c>
      <c r="BG385" s="204">
        <f>IF(O385="zákl. přenesená",K385,0)</f>
        <v>0</v>
      </c>
      <c r="BH385" s="204">
        <f>IF(O385="sníž. přenesená",K385,0)</f>
        <v>0</v>
      </c>
      <c r="BI385" s="204">
        <f>IF(O385="nulová",K385,0)</f>
        <v>0</v>
      </c>
      <c r="BJ385" s="14" t="s">
        <v>87</v>
      </c>
      <c r="BK385" s="204">
        <f>ROUND(P385*H385,2)</f>
        <v>0</v>
      </c>
      <c r="BL385" s="14" t="s">
        <v>135</v>
      </c>
      <c r="BM385" s="203" t="s">
        <v>1771</v>
      </c>
    </row>
    <row r="386" s="2" customFormat="1" ht="24.15" customHeight="1">
      <c r="A386" s="35"/>
      <c r="B386" s="36"/>
      <c r="C386" s="189" t="s">
        <v>1772</v>
      </c>
      <c r="D386" s="189" t="s">
        <v>128</v>
      </c>
      <c r="E386" s="190" t="s">
        <v>1773</v>
      </c>
      <c r="F386" s="191" t="s">
        <v>1774</v>
      </c>
      <c r="G386" s="192" t="s">
        <v>211</v>
      </c>
      <c r="H386" s="193">
        <v>50</v>
      </c>
      <c r="I386" s="194"/>
      <c r="J386" s="195"/>
      <c r="K386" s="196">
        <f>ROUND(P386*H386,2)</f>
        <v>0</v>
      </c>
      <c r="L386" s="191" t="s">
        <v>879</v>
      </c>
      <c r="M386" s="197"/>
      <c r="N386" s="198" t="s">
        <v>1</v>
      </c>
      <c r="O386" s="199" t="s">
        <v>42</v>
      </c>
      <c r="P386" s="200">
        <f>I386+J386</f>
        <v>0</v>
      </c>
      <c r="Q386" s="200">
        <f>ROUND(I386*H386,2)</f>
        <v>0</v>
      </c>
      <c r="R386" s="200">
        <f>ROUND(J386*H386,2)</f>
        <v>0</v>
      </c>
      <c r="S386" s="88"/>
      <c r="T386" s="201">
        <f>S386*H386</f>
        <v>0</v>
      </c>
      <c r="U386" s="201">
        <v>0</v>
      </c>
      <c r="V386" s="201">
        <f>U386*H386</f>
        <v>0</v>
      </c>
      <c r="W386" s="201">
        <v>0</v>
      </c>
      <c r="X386" s="202">
        <f>W386*H386</f>
        <v>0</v>
      </c>
      <c r="Y386" s="35"/>
      <c r="Z386" s="35"/>
      <c r="AA386" s="35"/>
      <c r="AB386" s="35"/>
      <c r="AC386" s="35"/>
      <c r="AD386" s="35"/>
      <c r="AE386" s="35"/>
      <c r="AR386" s="203" t="s">
        <v>133</v>
      </c>
      <c r="AT386" s="203" t="s">
        <v>128</v>
      </c>
      <c r="AU386" s="203" t="s">
        <v>87</v>
      </c>
      <c r="AY386" s="14" t="s">
        <v>134</v>
      </c>
      <c r="BE386" s="204">
        <f>IF(O386="základní",K386,0)</f>
        <v>0</v>
      </c>
      <c r="BF386" s="204">
        <f>IF(O386="snížená",K386,0)</f>
        <v>0</v>
      </c>
      <c r="BG386" s="204">
        <f>IF(O386="zákl. přenesená",K386,0)</f>
        <v>0</v>
      </c>
      <c r="BH386" s="204">
        <f>IF(O386="sníž. přenesená",K386,0)</f>
        <v>0</v>
      </c>
      <c r="BI386" s="204">
        <f>IF(O386="nulová",K386,0)</f>
        <v>0</v>
      </c>
      <c r="BJ386" s="14" t="s">
        <v>87</v>
      </c>
      <c r="BK386" s="204">
        <f>ROUND(P386*H386,2)</f>
        <v>0</v>
      </c>
      <c r="BL386" s="14" t="s">
        <v>135</v>
      </c>
      <c r="BM386" s="203" t="s">
        <v>1775</v>
      </c>
    </row>
    <row r="387" s="2" customFormat="1" ht="24.15" customHeight="1">
      <c r="A387" s="35"/>
      <c r="B387" s="36"/>
      <c r="C387" s="189" t="s">
        <v>1405</v>
      </c>
      <c r="D387" s="189" t="s">
        <v>128</v>
      </c>
      <c r="E387" s="190" t="s">
        <v>1776</v>
      </c>
      <c r="F387" s="191" t="s">
        <v>1777</v>
      </c>
      <c r="G387" s="192" t="s">
        <v>211</v>
      </c>
      <c r="H387" s="193">
        <v>50</v>
      </c>
      <c r="I387" s="194"/>
      <c r="J387" s="195"/>
      <c r="K387" s="196">
        <f>ROUND(P387*H387,2)</f>
        <v>0</v>
      </c>
      <c r="L387" s="191" t="s">
        <v>879</v>
      </c>
      <c r="M387" s="197"/>
      <c r="N387" s="198" t="s">
        <v>1</v>
      </c>
      <c r="O387" s="199" t="s">
        <v>42</v>
      </c>
      <c r="P387" s="200">
        <f>I387+J387</f>
        <v>0</v>
      </c>
      <c r="Q387" s="200">
        <f>ROUND(I387*H387,2)</f>
        <v>0</v>
      </c>
      <c r="R387" s="200">
        <f>ROUND(J387*H387,2)</f>
        <v>0</v>
      </c>
      <c r="S387" s="88"/>
      <c r="T387" s="201">
        <f>S387*H387</f>
        <v>0</v>
      </c>
      <c r="U387" s="201">
        <v>0</v>
      </c>
      <c r="V387" s="201">
        <f>U387*H387</f>
        <v>0</v>
      </c>
      <c r="W387" s="201">
        <v>0</v>
      </c>
      <c r="X387" s="202">
        <f>W387*H387</f>
        <v>0</v>
      </c>
      <c r="Y387" s="35"/>
      <c r="Z387" s="35"/>
      <c r="AA387" s="35"/>
      <c r="AB387" s="35"/>
      <c r="AC387" s="35"/>
      <c r="AD387" s="35"/>
      <c r="AE387" s="35"/>
      <c r="AR387" s="203" t="s">
        <v>133</v>
      </c>
      <c r="AT387" s="203" t="s">
        <v>128</v>
      </c>
      <c r="AU387" s="203" t="s">
        <v>87</v>
      </c>
      <c r="AY387" s="14" t="s">
        <v>134</v>
      </c>
      <c r="BE387" s="204">
        <f>IF(O387="základní",K387,0)</f>
        <v>0</v>
      </c>
      <c r="BF387" s="204">
        <f>IF(O387="snížená",K387,0)</f>
        <v>0</v>
      </c>
      <c r="BG387" s="204">
        <f>IF(O387="zákl. přenesená",K387,0)</f>
        <v>0</v>
      </c>
      <c r="BH387" s="204">
        <f>IF(O387="sníž. přenesená",K387,0)</f>
        <v>0</v>
      </c>
      <c r="BI387" s="204">
        <f>IF(O387="nulová",K387,0)</f>
        <v>0</v>
      </c>
      <c r="BJ387" s="14" t="s">
        <v>87</v>
      </c>
      <c r="BK387" s="204">
        <f>ROUND(P387*H387,2)</f>
        <v>0</v>
      </c>
      <c r="BL387" s="14" t="s">
        <v>135</v>
      </c>
      <c r="BM387" s="203" t="s">
        <v>1778</v>
      </c>
    </row>
    <row r="388" s="2" customFormat="1" ht="24.15" customHeight="1">
      <c r="A388" s="35"/>
      <c r="B388" s="36"/>
      <c r="C388" s="189" t="s">
        <v>1779</v>
      </c>
      <c r="D388" s="189" t="s">
        <v>128</v>
      </c>
      <c r="E388" s="190" t="s">
        <v>1780</v>
      </c>
      <c r="F388" s="191" t="s">
        <v>1781</v>
      </c>
      <c r="G388" s="192" t="s">
        <v>211</v>
      </c>
      <c r="H388" s="193">
        <v>30</v>
      </c>
      <c r="I388" s="194"/>
      <c r="J388" s="195"/>
      <c r="K388" s="196">
        <f>ROUND(P388*H388,2)</f>
        <v>0</v>
      </c>
      <c r="L388" s="191" t="s">
        <v>879</v>
      </c>
      <c r="M388" s="197"/>
      <c r="N388" s="198" t="s">
        <v>1</v>
      </c>
      <c r="O388" s="199" t="s">
        <v>42</v>
      </c>
      <c r="P388" s="200">
        <f>I388+J388</f>
        <v>0</v>
      </c>
      <c r="Q388" s="200">
        <f>ROUND(I388*H388,2)</f>
        <v>0</v>
      </c>
      <c r="R388" s="200">
        <f>ROUND(J388*H388,2)</f>
        <v>0</v>
      </c>
      <c r="S388" s="88"/>
      <c r="T388" s="201">
        <f>S388*H388</f>
        <v>0</v>
      </c>
      <c r="U388" s="201">
        <v>0</v>
      </c>
      <c r="V388" s="201">
        <f>U388*H388</f>
        <v>0</v>
      </c>
      <c r="W388" s="201">
        <v>0</v>
      </c>
      <c r="X388" s="202">
        <f>W388*H388</f>
        <v>0</v>
      </c>
      <c r="Y388" s="35"/>
      <c r="Z388" s="35"/>
      <c r="AA388" s="35"/>
      <c r="AB388" s="35"/>
      <c r="AC388" s="35"/>
      <c r="AD388" s="35"/>
      <c r="AE388" s="35"/>
      <c r="AR388" s="203" t="s">
        <v>133</v>
      </c>
      <c r="AT388" s="203" t="s">
        <v>128</v>
      </c>
      <c r="AU388" s="203" t="s">
        <v>87</v>
      </c>
      <c r="AY388" s="14" t="s">
        <v>134</v>
      </c>
      <c r="BE388" s="204">
        <f>IF(O388="základní",K388,0)</f>
        <v>0</v>
      </c>
      <c r="BF388" s="204">
        <f>IF(O388="snížená",K388,0)</f>
        <v>0</v>
      </c>
      <c r="BG388" s="204">
        <f>IF(O388="zákl. přenesená",K388,0)</f>
        <v>0</v>
      </c>
      <c r="BH388" s="204">
        <f>IF(O388="sníž. přenesená",K388,0)</f>
        <v>0</v>
      </c>
      <c r="BI388" s="204">
        <f>IF(O388="nulová",K388,0)</f>
        <v>0</v>
      </c>
      <c r="BJ388" s="14" t="s">
        <v>87</v>
      </c>
      <c r="BK388" s="204">
        <f>ROUND(P388*H388,2)</f>
        <v>0</v>
      </c>
      <c r="BL388" s="14" t="s">
        <v>135</v>
      </c>
      <c r="BM388" s="203" t="s">
        <v>1782</v>
      </c>
    </row>
    <row r="389" s="2" customFormat="1" ht="24.15" customHeight="1">
      <c r="A389" s="35"/>
      <c r="B389" s="36"/>
      <c r="C389" s="189" t="s">
        <v>1409</v>
      </c>
      <c r="D389" s="189" t="s">
        <v>128</v>
      </c>
      <c r="E389" s="190" t="s">
        <v>1783</v>
      </c>
      <c r="F389" s="191" t="s">
        <v>1784</v>
      </c>
      <c r="G389" s="192" t="s">
        <v>211</v>
      </c>
      <c r="H389" s="193">
        <v>30</v>
      </c>
      <c r="I389" s="194"/>
      <c r="J389" s="195"/>
      <c r="K389" s="196">
        <f>ROUND(P389*H389,2)</f>
        <v>0</v>
      </c>
      <c r="L389" s="191" t="s">
        <v>879</v>
      </c>
      <c r="M389" s="197"/>
      <c r="N389" s="198" t="s">
        <v>1</v>
      </c>
      <c r="O389" s="199" t="s">
        <v>42</v>
      </c>
      <c r="P389" s="200">
        <f>I389+J389</f>
        <v>0</v>
      </c>
      <c r="Q389" s="200">
        <f>ROUND(I389*H389,2)</f>
        <v>0</v>
      </c>
      <c r="R389" s="200">
        <f>ROUND(J389*H389,2)</f>
        <v>0</v>
      </c>
      <c r="S389" s="88"/>
      <c r="T389" s="201">
        <f>S389*H389</f>
        <v>0</v>
      </c>
      <c r="U389" s="201">
        <v>0</v>
      </c>
      <c r="V389" s="201">
        <f>U389*H389</f>
        <v>0</v>
      </c>
      <c r="W389" s="201">
        <v>0</v>
      </c>
      <c r="X389" s="202">
        <f>W389*H389</f>
        <v>0</v>
      </c>
      <c r="Y389" s="35"/>
      <c r="Z389" s="35"/>
      <c r="AA389" s="35"/>
      <c r="AB389" s="35"/>
      <c r="AC389" s="35"/>
      <c r="AD389" s="35"/>
      <c r="AE389" s="35"/>
      <c r="AR389" s="203" t="s">
        <v>133</v>
      </c>
      <c r="AT389" s="203" t="s">
        <v>128</v>
      </c>
      <c r="AU389" s="203" t="s">
        <v>87</v>
      </c>
      <c r="AY389" s="14" t="s">
        <v>134</v>
      </c>
      <c r="BE389" s="204">
        <f>IF(O389="základní",K389,0)</f>
        <v>0</v>
      </c>
      <c r="BF389" s="204">
        <f>IF(O389="snížená",K389,0)</f>
        <v>0</v>
      </c>
      <c r="BG389" s="204">
        <f>IF(O389="zákl. přenesená",K389,0)</f>
        <v>0</v>
      </c>
      <c r="BH389" s="204">
        <f>IF(O389="sníž. přenesená",K389,0)</f>
        <v>0</v>
      </c>
      <c r="BI389" s="204">
        <f>IF(O389="nulová",K389,0)</f>
        <v>0</v>
      </c>
      <c r="BJ389" s="14" t="s">
        <v>87</v>
      </c>
      <c r="BK389" s="204">
        <f>ROUND(P389*H389,2)</f>
        <v>0</v>
      </c>
      <c r="BL389" s="14" t="s">
        <v>135</v>
      </c>
      <c r="BM389" s="203" t="s">
        <v>1785</v>
      </c>
    </row>
    <row r="390" s="2" customFormat="1" ht="24.15" customHeight="1">
      <c r="A390" s="35"/>
      <c r="B390" s="36"/>
      <c r="C390" s="189" t="s">
        <v>1786</v>
      </c>
      <c r="D390" s="189" t="s">
        <v>128</v>
      </c>
      <c r="E390" s="190" t="s">
        <v>1787</v>
      </c>
      <c r="F390" s="191" t="s">
        <v>1788</v>
      </c>
      <c r="G390" s="192" t="s">
        <v>211</v>
      </c>
      <c r="H390" s="193">
        <v>100</v>
      </c>
      <c r="I390" s="194"/>
      <c r="J390" s="195"/>
      <c r="K390" s="196">
        <f>ROUND(P390*H390,2)</f>
        <v>0</v>
      </c>
      <c r="L390" s="191" t="s">
        <v>879</v>
      </c>
      <c r="M390" s="197"/>
      <c r="N390" s="198" t="s">
        <v>1</v>
      </c>
      <c r="O390" s="199" t="s">
        <v>42</v>
      </c>
      <c r="P390" s="200">
        <f>I390+J390</f>
        <v>0</v>
      </c>
      <c r="Q390" s="200">
        <f>ROUND(I390*H390,2)</f>
        <v>0</v>
      </c>
      <c r="R390" s="200">
        <f>ROUND(J390*H390,2)</f>
        <v>0</v>
      </c>
      <c r="S390" s="88"/>
      <c r="T390" s="201">
        <f>S390*H390</f>
        <v>0</v>
      </c>
      <c r="U390" s="201">
        <v>0</v>
      </c>
      <c r="V390" s="201">
        <f>U390*H390</f>
        <v>0</v>
      </c>
      <c r="W390" s="201">
        <v>0</v>
      </c>
      <c r="X390" s="202">
        <f>W390*H390</f>
        <v>0</v>
      </c>
      <c r="Y390" s="35"/>
      <c r="Z390" s="35"/>
      <c r="AA390" s="35"/>
      <c r="AB390" s="35"/>
      <c r="AC390" s="35"/>
      <c r="AD390" s="35"/>
      <c r="AE390" s="35"/>
      <c r="AR390" s="203" t="s">
        <v>133</v>
      </c>
      <c r="AT390" s="203" t="s">
        <v>128</v>
      </c>
      <c r="AU390" s="203" t="s">
        <v>87</v>
      </c>
      <c r="AY390" s="14" t="s">
        <v>134</v>
      </c>
      <c r="BE390" s="204">
        <f>IF(O390="základní",K390,0)</f>
        <v>0</v>
      </c>
      <c r="BF390" s="204">
        <f>IF(O390="snížená",K390,0)</f>
        <v>0</v>
      </c>
      <c r="BG390" s="204">
        <f>IF(O390="zákl. přenesená",K390,0)</f>
        <v>0</v>
      </c>
      <c r="BH390" s="204">
        <f>IF(O390="sníž. přenesená",K390,0)</f>
        <v>0</v>
      </c>
      <c r="BI390" s="204">
        <f>IF(O390="nulová",K390,0)</f>
        <v>0</v>
      </c>
      <c r="BJ390" s="14" t="s">
        <v>87</v>
      </c>
      <c r="BK390" s="204">
        <f>ROUND(P390*H390,2)</f>
        <v>0</v>
      </c>
      <c r="BL390" s="14" t="s">
        <v>135</v>
      </c>
      <c r="BM390" s="203" t="s">
        <v>1789</v>
      </c>
    </row>
    <row r="391" s="2" customFormat="1" ht="33" customHeight="1">
      <c r="A391" s="35"/>
      <c r="B391" s="36"/>
      <c r="C391" s="189" t="s">
        <v>1412</v>
      </c>
      <c r="D391" s="189" t="s">
        <v>128</v>
      </c>
      <c r="E391" s="190" t="s">
        <v>1790</v>
      </c>
      <c r="F391" s="191" t="s">
        <v>1791</v>
      </c>
      <c r="G391" s="192" t="s">
        <v>211</v>
      </c>
      <c r="H391" s="193">
        <v>50</v>
      </c>
      <c r="I391" s="194"/>
      <c r="J391" s="195"/>
      <c r="K391" s="196">
        <f>ROUND(P391*H391,2)</f>
        <v>0</v>
      </c>
      <c r="L391" s="191" t="s">
        <v>879</v>
      </c>
      <c r="M391" s="197"/>
      <c r="N391" s="198" t="s">
        <v>1</v>
      </c>
      <c r="O391" s="199" t="s">
        <v>42</v>
      </c>
      <c r="P391" s="200">
        <f>I391+J391</f>
        <v>0</v>
      </c>
      <c r="Q391" s="200">
        <f>ROUND(I391*H391,2)</f>
        <v>0</v>
      </c>
      <c r="R391" s="200">
        <f>ROUND(J391*H391,2)</f>
        <v>0</v>
      </c>
      <c r="S391" s="88"/>
      <c r="T391" s="201">
        <f>S391*H391</f>
        <v>0</v>
      </c>
      <c r="U391" s="201">
        <v>0</v>
      </c>
      <c r="V391" s="201">
        <f>U391*H391</f>
        <v>0</v>
      </c>
      <c r="W391" s="201">
        <v>0</v>
      </c>
      <c r="X391" s="202">
        <f>W391*H391</f>
        <v>0</v>
      </c>
      <c r="Y391" s="35"/>
      <c r="Z391" s="35"/>
      <c r="AA391" s="35"/>
      <c r="AB391" s="35"/>
      <c r="AC391" s="35"/>
      <c r="AD391" s="35"/>
      <c r="AE391" s="35"/>
      <c r="AR391" s="203" t="s">
        <v>133</v>
      </c>
      <c r="AT391" s="203" t="s">
        <v>128</v>
      </c>
      <c r="AU391" s="203" t="s">
        <v>87</v>
      </c>
      <c r="AY391" s="14" t="s">
        <v>134</v>
      </c>
      <c r="BE391" s="204">
        <f>IF(O391="základní",K391,0)</f>
        <v>0</v>
      </c>
      <c r="BF391" s="204">
        <f>IF(O391="snížená",K391,0)</f>
        <v>0</v>
      </c>
      <c r="BG391" s="204">
        <f>IF(O391="zákl. přenesená",K391,0)</f>
        <v>0</v>
      </c>
      <c r="BH391" s="204">
        <f>IF(O391="sníž. přenesená",K391,0)</f>
        <v>0</v>
      </c>
      <c r="BI391" s="204">
        <f>IF(O391="nulová",K391,0)</f>
        <v>0</v>
      </c>
      <c r="BJ391" s="14" t="s">
        <v>87</v>
      </c>
      <c r="BK391" s="204">
        <f>ROUND(P391*H391,2)</f>
        <v>0</v>
      </c>
      <c r="BL391" s="14" t="s">
        <v>135</v>
      </c>
      <c r="BM391" s="203" t="s">
        <v>1792</v>
      </c>
    </row>
    <row r="392" s="2" customFormat="1" ht="49.05" customHeight="1">
      <c r="A392" s="35"/>
      <c r="B392" s="36"/>
      <c r="C392" s="189" t="s">
        <v>1793</v>
      </c>
      <c r="D392" s="189" t="s">
        <v>128</v>
      </c>
      <c r="E392" s="190" t="s">
        <v>1794</v>
      </c>
      <c r="F392" s="191" t="s">
        <v>1795</v>
      </c>
      <c r="G392" s="192" t="s">
        <v>211</v>
      </c>
      <c r="H392" s="193">
        <v>30</v>
      </c>
      <c r="I392" s="194"/>
      <c r="J392" s="195"/>
      <c r="K392" s="196">
        <f>ROUND(P392*H392,2)</f>
        <v>0</v>
      </c>
      <c r="L392" s="191" t="s">
        <v>892</v>
      </c>
      <c r="M392" s="197"/>
      <c r="N392" s="198" t="s">
        <v>1</v>
      </c>
      <c r="O392" s="199" t="s">
        <v>42</v>
      </c>
      <c r="P392" s="200">
        <f>I392+J392</f>
        <v>0</v>
      </c>
      <c r="Q392" s="200">
        <f>ROUND(I392*H392,2)</f>
        <v>0</v>
      </c>
      <c r="R392" s="200">
        <f>ROUND(J392*H392,2)</f>
        <v>0</v>
      </c>
      <c r="S392" s="88"/>
      <c r="T392" s="201">
        <f>S392*H392</f>
        <v>0</v>
      </c>
      <c r="U392" s="201">
        <v>0</v>
      </c>
      <c r="V392" s="201">
        <f>U392*H392</f>
        <v>0</v>
      </c>
      <c r="W392" s="201">
        <v>0</v>
      </c>
      <c r="X392" s="202">
        <f>W392*H392</f>
        <v>0</v>
      </c>
      <c r="Y392" s="35"/>
      <c r="Z392" s="35"/>
      <c r="AA392" s="35"/>
      <c r="AB392" s="35"/>
      <c r="AC392" s="35"/>
      <c r="AD392" s="35"/>
      <c r="AE392" s="35"/>
      <c r="AR392" s="203" t="s">
        <v>133</v>
      </c>
      <c r="AT392" s="203" t="s">
        <v>128</v>
      </c>
      <c r="AU392" s="203" t="s">
        <v>87</v>
      </c>
      <c r="AY392" s="14" t="s">
        <v>134</v>
      </c>
      <c r="BE392" s="204">
        <f>IF(O392="základní",K392,0)</f>
        <v>0</v>
      </c>
      <c r="BF392" s="204">
        <f>IF(O392="snížená",K392,0)</f>
        <v>0</v>
      </c>
      <c r="BG392" s="204">
        <f>IF(O392="zákl. přenesená",K392,0)</f>
        <v>0</v>
      </c>
      <c r="BH392" s="204">
        <f>IF(O392="sníž. přenesená",K392,0)</f>
        <v>0</v>
      </c>
      <c r="BI392" s="204">
        <f>IF(O392="nulová",K392,0)</f>
        <v>0</v>
      </c>
      <c r="BJ392" s="14" t="s">
        <v>87</v>
      </c>
      <c r="BK392" s="204">
        <f>ROUND(P392*H392,2)</f>
        <v>0</v>
      </c>
      <c r="BL392" s="14" t="s">
        <v>135</v>
      </c>
      <c r="BM392" s="203" t="s">
        <v>1796</v>
      </c>
    </row>
    <row r="393" s="2" customFormat="1" ht="49.05" customHeight="1">
      <c r="A393" s="35"/>
      <c r="B393" s="36"/>
      <c r="C393" s="189" t="s">
        <v>1447</v>
      </c>
      <c r="D393" s="189" t="s">
        <v>128</v>
      </c>
      <c r="E393" s="190" t="s">
        <v>1797</v>
      </c>
      <c r="F393" s="191" t="s">
        <v>1798</v>
      </c>
      <c r="G393" s="192" t="s">
        <v>211</v>
      </c>
      <c r="H393" s="193">
        <v>30</v>
      </c>
      <c r="I393" s="194"/>
      <c r="J393" s="195"/>
      <c r="K393" s="196">
        <f>ROUND(P393*H393,2)</f>
        <v>0</v>
      </c>
      <c r="L393" s="191" t="s">
        <v>892</v>
      </c>
      <c r="M393" s="197"/>
      <c r="N393" s="198" t="s">
        <v>1</v>
      </c>
      <c r="O393" s="199" t="s">
        <v>42</v>
      </c>
      <c r="P393" s="200">
        <f>I393+J393</f>
        <v>0</v>
      </c>
      <c r="Q393" s="200">
        <f>ROUND(I393*H393,2)</f>
        <v>0</v>
      </c>
      <c r="R393" s="200">
        <f>ROUND(J393*H393,2)</f>
        <v>0</v>
      </c>
      <c r="S393" s="88"/>
      <c r="T393" s="201">
        <f>S393*H393</f>
        <v>0</v>
      </c>
      <c r="U393" s="201">
        <v>0</v>
      </c>
      <c r="V393" s="201">
        <f>U393*H393</f>
        <v>0</v>
      </c>
      <c r="W393" s="201">
        <v>0</v>
      </c>
      <c r="X393" s="202">
        <f>W393*H393</f>
        <v>0</v>
      </c>
      <c r="Y393" s="35"/>
      <c r="Z393" s="35"/>
      <c r="AA393" s="35"/>
      <c r="AB393" s="35"/>
      <c r="AC393" s="35"/>
      <c r="AD393" s="35"/>
      <c r="AE393" s="35"/>
      <c r="AR393" s="203" t="s">
        <v>133</v>
      </c>
      <c r="AT393" s="203" t="s">
        <v>128</v>
      </c>
      <c r="AU393" s="203" t="s">
        <v>87</v>
      </c>
      <c r="AY393" s="14" t="s">
        <v>134</v>
      </c>
      <c r="BE393" s="204">
        <f>IF(O393="základní",K393,0)</f>
        <v>0</v>
      </c>
      <c r="BF393" s="204">
        <f>IF(O393="snížená",K393,0)</f>
        <v>0</v>
      </c>
      <c r="BG393" s="204">
        <f>IF(O393="zákl. přenesená",K393,0)</f>
        <v>0</v>
      </c>
      <c r="BH393" s="204">
        <f>IF(O393="sníž. přenesená",K393,0)</f>
        <v>0</v>
      </c>
      <c r="BI393" s="204">
        <f>IF(O393="nulová",K393,0)</f>
        <v>0</v>
      </c>
      <c r="BJ393" s="14" t="s">
        <v>87</v>
      </c>
      <c r="BK393" s="204">
        <f>ROUND(P393*H393,2)</f>
        <v>0</v>
      </c>
      <c r="BL393" s="14" t="s">
        <v>135</v>
      </c>
      <c r="BM393" s="203" t="s">
        <v>1799</v>
      </c>
    </row>
    <row r="394" s="2" customFormat="1" ht="49.05" customHeight="1">
      <c r="A394" s="35"/>
      <c r="B394" s="36"/>
      <c r="C394" s="189" t="s">
        <v>1800</v>
      </c>
      <c r="D394" s="189" t="s">
        <v>128</v>
      </c>
      <c r="E394" s="190" t="s">
        <v>1801</v>
      </c>
      <c r="F394" s="191" t="s">
        <v>1802</v>
      </c>
      <c r="G394" s="192" t="s">
        <v>211</v>
      </c>
      <c r="H394" s="193">
        <v>40</v>
      </c>
      <c r="I394" s="194"/>
      <c r="J394" s="195"/>
      <c r="K394" s="196">
        <f>ROUND(P394*H394,2)</f>
        <v>0</v>
      </c>
      <c r="L394" s="191" t="s">
        <v>892</v>
      </c>
      <c r="M394" s="197"/>
      <c r="N394" s="198" t="s">
        <v>1</v>
      </c>
      <c r="O394" s="199" t="s">
        <v>42</v>
      </c>
      <c r="P394" s="200">
        <f>I394+J394</f>
        <v>0</v>
      </c>
      <c r="Q394" s="200">
        <f>ROUND(I394*H394,2)</f>
        <v>0</v>
      </c>
      <c r="R394" s="200">
        <f>ROUND(J394*H394,2)</f>
        <v>0</v>
      </c>
      <c r="S394" s="88"/>
      <c r="T394" s="201">
        <f>S394*H394</f>
        <v>0</v>
      </c>
      <c r="U394" s="201">
        <v>0</v>
      </c>
      <c r="V394" s="201">
        <f>U394*H394</f>
        <v>0</v>
      </c>
      <c r="W394" s="201">
        <v>0</v>
      </c>
      <c r="X394" s="202">
        <f>W394*H394</f>
        <v>0</v>
      </c>
      <c r="Y394" s="35"/>
      <c r="Z394" s="35"/>
      <c r="AA394" s="35"/>
      <c r="AB394" s="35"/>
      <c r="AC394" s="35"/>
      <c r="AD394" s="35"/>
      <c r="AE394" s="35"/>
      <c r="AR394" s="203" t="s">
        <v>133</v>
      </c>
      <c r="AT394" s="203" t="s">
        <v>128</v>
      </c>
      <c r="AU394" s="203" t="s">
        <v>87</v>
      </c>
      <c r="AY394" s="14" t="s">
        <v>134</v>
      </c>
      <c r="BE394" s="204">
        <f>IF(O394="základní",K394,0)</f>
        <v>0</v>
      </c>
      <c r="BF394" s="204">
        <f>IF(O394="snížená",K394,0)</f>
        <v>0</v>
      </c>
      <c r="BG394" s="204">
        <f>IF(O394="zákl. přenesená",K394,0)</f>
        <v>0</v>
      </c>
      <c r="BH394" s="204">
        <f>IF(O394="sníž. přenesená",K394,0)</f>
        <v>0</v>
      </c>
      <c r="BI394" s="204">
        <f>IF(O394="nulová",K394,0)</f>
        <v>0</v>
      </c>
      <c r="BJ394" s="14" t="s">
        <v>87</v>
      </c>
      <c r="BK394" s="204">
        <f>ROUND(P394*H394,2)</f>
        <v>0</v>
      </c>
      <c r="BL394" s="14" t="s">
        <v>135</v>
      </c>
      <c r="BM394" s="203" t="s">
        <v>1803</v>
      </c>
    </row>
    <row r="395" s="2" customFormat="1" ht="49.05" customHeight="1">
      <c r="A395" s="35"/>
      <c r="B395" s="36"/>
      <c r="C395" s="189" t="s">
        <v>1451</v>
      </c>
      <c r="D395" s="189" t="s">
        <v>128</v>
      </c>
      <c r="E395" s="190" t="s">
        <v>1804</v>
      </c>
      <c r="F395" s="191" t="s">
        <v>1805</v>
      </c>
      <c r="G395" s="192" t="s">
        <v>131</v>
      </c>
      <c r="H395" s="193">
        <v>20</v>
      </c>
      <c r="I395" s="194"/>
      <c r="J395" s="195"/>
      <c r="K395" s="196">
        <f>ROUND(P395*H395,2)</f>
        <v>0</v>
      </c>
      <c r="L395" s="191" t="s">
        <v>892</v>
      </c>
      <c r="M395" s="197"/>
      <c r="N395" s="198" t="s">
        <v>1</v>
      </c>
      <c r="O395" s="199" t="s">
        <v>42</v>
      </c>
      <c r="P395" s="200">
        <f>I395+J395</f>
        <v>0</v>
      </c>
      <c r="Q395" s="200">
        <f>ROUND(I395*H395,2)</f>
        <v>0</v>
      </c>
      <c r="R395" s="200">
        <f>ROUND(J395*H395,2)</f>
        <v>0</v>
      </c>
      <c r="S395" s="88"/>
      <c r="T395" s="201">
        <f>S395*H395</f>
        <v>0</v>
      </c>
      <c r="U395" s="201">
        <v>0</v>
      </c>
      <c r="V395" s="201">
        <f>U395*H395</f>
        <v>0</v>
      </c>
      <c r="W395" s="201">
        <v>0</v>
      </c>
      <c r="X395" s="202">
        <f>W395*H395</f>
        <v>0</v>
      </c>
      <c r="Y395" s="35"/>
      <c r="Z395" s="35"/>
      <c r="AA395" s="35"/>
      <c r="AB395" s="35"/>
      <c r="AC395" s="35"/>
      <c r="AD395" s="35"/>
      <c r="AE395" s="35"/>
      <c r="AR395" s="203" t="s">
        <v>133</v>
      </c>
      <c r="AT395" s="203" t="s">
        <v>128</v>
      </c>
      <c r="AU395" s="203" t="s">
        <v>87</v>
      </c>
      <c r="AY395" s="14" t="s">
        <v>134</v>
      </c>
      <c r="BE395" s="204">
        <f>IF(O395="základní",K395,0)</f>
        <v>0</v>
      </c>
      <c r="BF395" s="204">
        <f>IF(O395="snížená",K395,0)</f>
        <v>0</v>
      </c>
      <c r="BG395" s="204">
        <f>IF(O395="zákl. přenesená",K395,0)</f>
        <v>0</v>
      </c>
      <c r="BH395" s="204">
        <f>IF(O395="sníž. přenesená",K395,0)</f>
        <v>0</v>
      </c>
      <c r="BI395" s="204">
        <f>IF(O395="nulová",K395,0)</f>
        <v>0</v>
      </c>
      <c r="BJ395" s="14" t="s">
        <v>87</v>
      </c>
      <c r="BK395" s="204">
        <f>ROUND(P395*H395,2)</f>
        <v>0</v>
      </c>
      <c r="BL395" s="14" t="s">
        <v>135</v>
      </c>
      <c r="BM395" s="203" t="s">
        <v>1806</v>
      </c>
    </row>
    <row r="396" s="2" customFormat="1" ht="49.05" customHeight="1">
      <c r="A396" s="35"/>
      <c r="B396" s="36"/>
      <c r="C396" s="189" t="s">
        <v>1807</v>
      </c>
      <c r="D396" s="189" t="s">
        <v>128</v>
      </c>
      <c r="E396" s="190" t="s">
        <v>1808</v>
      </c>
      <c r="F396" s="191" t="s">
        <v>1809</v>
      </c>
      <c r="G396" s="192" t="s">
        <v>131</v>
      </c>
      <c r="H396" s="193">
        <v>4</v>
      </c>
      <c r="I396" s="194"/>
      <c r="J396" s="195"/>
      <c r="K396" s="196">
        <f>ROUND(P396*H396,2)</f>
        <v>0</v>
      </c>
      <c r="L396" s="191" t="s">
        <v>892</v>
      </c>
      <c r="M396" s="197"/>
      <c r="N396" s="198" t="s">
        <v>1</v>
      </c>
      <c r="O396" s="199" t="s">
        <v>42</v>
      </c>
      <c r="P396" s="200">
        <f>I396+J396</f>
        <v>0</v>
      </c>
      <c r="Q396" s="200">
        <f>ROUND(I396*H396,2)</f>
        <v>0</v>
      </c>
      <c r="R396" s="200">
        <f>ROUND(J396*H396,2)</f>
        <v>0</v>
      </c>
      <c r="S396" s="88"/>
      <c r="T396" s="201">
        <f>S396*H396</f>
        <v>0</v>
      </c>
      <c r="U396" s="201">
        <v>0</v>
      </c>
      <c r="V396" s="201">
        <f>U396*H396</f>
        <v>0</v>
      </c>
      <c r="W396" s="201">
        <v>0</v>
      </c>
      <c r="X396" s="202">
        <f>W396*H396</f>
        <v>0</v>
      </c>
      <c r="Y396" s="35"/>
      <c r="Z396" s="35"/>
      <c r="AA396" s="35"/>
      <c r="AB396" s="35"/>
      <c r="AC396" s="35"/>
      <c r="AD396" s="35"/>
      <c r="AE396" s="35"/>
      <c r="AR396" s="203" t="s">
        <v>133</v>
      </c>
      <c r="AT396" s="203" t="s">
        <v>128</v>
      </c>
      <c r="AU396" s="203" t="s">
        <v>87</v>
      </c>
      <c r="AY396" s="14" t="s">
        <v>134</v>
      </c>
      <c r="BE396" s="204">
        <f>IF(O396="základní",K396,0)</f>
        <v>0</v>
      </c>
      <c r="BF396" s="204">
        <f>IF(O396="snížená",K396,0)</f>
        <v>0</v>
      </c>
      <c r="BG396" s="204">
        <f>IF(O396="zákl. přenesená",K396,0)</f>
        <v>0</v>
      </c>
      <c r="BH396" s="204">
        <f>IF(O396="sníž. přenesená",K396,0)</f>
        <v>0</v>
      </c>
      <c r="BI396" s="204">
        <f>IF(O396="nulová",K396,0)</f>
        <v>0</v>
      </c>
      <c r="BJ396" s="14" t="s">
        <v>87</v>
      </c>
      <c r="BK396" s="204">
        <f>ROUND(P396*H396,2)</f>
        <v>0</v>
      </c>
      <c r="BL396" s="14" t="s">
        <v>135</v>
      </c>
      <c r="BM396" s="203" t="s">
        <v>1810</v>
      </c>
    </row>
    <row r="397" s="2" customFormat="1" ht="49.05" customHeight="1">
      <c r="A397" s="35"/>
      <c r="B397" s="36"/>
      <c r="C397" s="189" t="s">
        <v>1811</v>
      </c>
      <c r="D397" s="189" t="s">
        <v>128</v>
      </c>
      <c r="E397" s="190" t="s">
        <v>1812</v>
      </c>
      <c r="F397" s="191" t="s">
        <v>1813</v>
      </c>
      <c r="G397" s="192" t="s">
        <v>131</v>
      </c>
      <c r="H397" s="193">
        <v>14</v>
      </c>
      <c r="I397" s="194"/>
      <c r="J397" s="195"/>
      <c r="K397" s="196">
        <f>ROUND(P397*H397,2)</f>
        <v>0</v>
      </c>
      <c r="L397" s="191" t="s">
        <v>892</v>
      </c>
      <c r="M397" s="197"/>
      <c r="N397" s="198" t="s">
        <v>1</v>
      </c>
      <c r="O397" s="199" t="s">
        <v>42</v>
      </c>
      <c r="P397" s="200">
        <f>I397+J397</f>
        <v>0</v>
      </c>
      <c r="Q397" s="200">
        <f>ROUND(I397*H397,2)</f>
        <v>0</v>
      </c>
      <c r="R397" s="200">
        <f>ROUND(J397*H397,2)</f>
        <v>0</v>
      </c>
      <c r="S397" s="88"/>
      <c r="T397" s="201">
        <f>S397*H397</f>
        <v>0</v>
      </c>
      <c r="U397" s="201">
        <v>0</v>
      </c>
      <c r="V397" s="201">
        <f>U397*H397</f>
        <v>0</v>
      </c>
      <c r="W397" s="201">
        <v>0</v>
      </c>
      <c r="X397" s="202">
        <f>W397*H397</f>
        <v>0</v>
      </c>
      <c r="Y397" s="35"/>
      <c r="Z397" s="35"/>
      <c r="AA397" s="35"/>
      <c r="AB397" s="35"/>
      <c r="AC397" s="35"/>
      <c r="AD397" s="35"/>
      <c r="AE397" s="35"/>
      <c r="AR397" s="203" t="s">
        <v>133</v>
      </c>
      <c r="AT397" s="203" t="s">
        <v>128</v>
      </c>
      <c r="AU397" s="203" t="s">
        <v>87</v>
      </c>
      <c r="AY397" s="14" t="s">
        <v>134</v>
      </c>
      <c r="BE397" s="204">
        <f>IF(O397="základní",K397,0)</f>
        <v>0</v>
      </c>
      <c r="BF397" s="204">
        <f>IF(O397="snížená",K397,0)</f>
        <v>0</v>
      </c>
      <c r="BG397" s="204">
        <f>IF(O397="zákl. přenesená",K397,0)</f>
        <v>0</v>
      </c>
      <c r="BH397" s="204">
        <f>IF(O397="sníž. přenesená",K397,0)</f>
        <v>0</v>
      </c>
      <c r="BI397" s="204">
        <f>IF(O397="nulová",K397,0)</f>
        <v>0</v>
      </c>
      <c r="BJ397" s="14" t="s">
        <v>87</v>
      </c>
      <c r="BK397" s="204">
        <f>ROUND(P397*H397,2)</f>
        <v>0</v>
      </c>
      <c r="BL397" s="14" t="s">
        <v>135</v>
      </c>
      <c r="BM397" s="203" t="s">
        <v>1814</v>
      </c>
    </row>
    <row r="398" s="2" customFormat="1" ht="49.05" customHeight="1">
      <c r="A398" s="35"/>
      <c r="B398" s="36"/>
      <c r="C398" s="189" t="s">
        <v>1815</v>
      </c>
      <c r="D398" s="189" t="s">
        <v>128</v>
      </c>
      <c r="E398" s="190" t="s">
        <v>1816</v>
      </c>
      <c r="F398" s="191" t="s">
        <v>1817</v>
      </c>
      <c r="G398" s="192" t="s">
        <v>131</v>
      </c>
      <c r="H398" s="193">
        <v>16</v>
      </c>
      <c r="I398" s="194"/>
      <c r="J398" s="195"/>
      <c r="K398" s="196">
        <f>ROUND(P398*H398,2)</f>
        <v>0</v>
      </c>
      <c r="L398" s="191" t="s">
        <v>892</v>
      </c>
      <c r="M398" s="197"/>
      <c r="N398" s="198" t="s">
        <v>1</v>
      </c>
      <c r="O398" s="199" t="s">
        <v>42</v>
      </c>
      <c r="P398" s="200">
        <f>I398+J398</f>
        <v>0</v>
      </c>
      <c r="Q398" s="200">
        <f>ROUND(I398*H398,2)</f>
        <v>0</v>
      </c>
      <c r="R398" s="200">
        <f>ROUND(J398*H398,2)</f>
        <v>0</v>
      </c>
      <c r="S398" s="88"/>
      <c r="T398" s="201">
        <f>S398*H398</f>
        <v>0</v>
      </c>
      <c r="U398" s="201">
        <v>0</v>
      </c>
      <c r="V398" s="201">
        <f>U398*H398</f>
        <v>0</v>
      </c>
      <c r="W398" s="201">
        <v>0</v>
      </c>
      <c r="X398" s="202">
        <f>W398*H398</f>
        <v>0</v>
      </c>
      <c r="Y398" s="35"/>
      <c r="Z398" s="35"/>
      <c r="AA398" s="35"/>
      <c r="AB398" s="35"/>
      <c r="AC398" s="35"/>
      <c r="AD398" s="35"/>
      <c r="AE398" s="35"/>
      <c r="AR398" s="203" t="s">
        <v>133</v>
      </c>
      <c r="AT398" s="203" t="s">
        <v>128</v>
      </c>
      <c r="AU398" s="203" t="s">
        <v>87</v>
      </c>
      <c r="AY398" s="14" t="s">
        <v>134</v>
      </c>
      <c r="BE398" s="204">
        <f>IF(O398="základní",K398,0)</f>
        <v>0</v>
      </c>
      <c r="BF398" s="204">
        <f>IF(O398="snížená",K398,0)</f>
        <v>0</v>
      </c>
      <c r="BG398" s="204">
        <f>IF(O398="zákl. přenesená",K398,0)</f>
        <v>0</v>
      </c>
      <c r="BH398" s="204">
        <f>IF(O398="sníž. přenesená",K398,0)</f>
        <v>0</v>
      </c>
      <c r="BI398" s="204">
        <f>IF(O398="nulová",K398,0)</f>
        <v>0</v>
      </c>
      <c r="BJ398" s="14" t="s">
        <v>87</v>
      </c>
      <c r="BK398" s="204">
        <f>ROUND(P398*H398,2)</f>
        <v>0</v>
      </c>
      <c r="BL398" s="14" t="s">
        <v>135</v>
      </c>
      <c r="BM398" s="203" t="s">
        <v>1818</v>
      </c>
    </row>
    <row r="399" s="2" customFormat="1" ht="49.05" customHeight="1">
      <c r="A399" s="35"/>
      <c r="B399" s="36"/>
      <c r="C399" s="189" t="s">
        <v>1456</v>
      </c>
      <c r="D399" s="189" t="s">
        <v>128</v>
      </c>
      <c r="E399" s="190" t="s">
        <v>1819</v>
      </c>
      <c r="F399" s="191" t="s">
        <v>1820</v>
      </c>
      <c r="G399" s="192" t="s">
        <v>131</v>
      </c>
      <c r="H399" s="193">
        <v>12</v>
      </c>
      <c r="I399" s="194"/>
      <c r="J399" s="195"/>
      <c r="K399" s="196">
        <f>ROUND(P399*H399,2)</f>
        <v>0</v>
      </c>
      <c r="L399" s="191" t="s">
        <v>892</v>
      </c>
      <c r="M399" s="197"/>
      <c r="N399" s="198" t="s">
        <v>1</v>
      </c>
      <c r="O399" s="199" t="s">
        <v>42</v>
      </c>
      <c r="P399" s="200">
        <f>I399+J399</f>
        <v>0</v>
      </c>
      <c r="Q399" s="200">
        <f>ROUND(I399*H399,2)</f>
        <v>0</v>
      </c>
      <c r="R399" s="200">
        <f>ROUND(J399*H399,2)</f>
        <v>0</v>
      </c>
      <c r="S399" s="88"/>
      <c r="T399" s="201">
        <f>S399*H399</f>
        <v>0</v>
      </c>
      <c r="U399" s="201">
        <v>0</v>
      </c>
      <c r="V399" s="201">
        <f>U399*H399</f>
        <v>0</v>
      </c>
      <c r="W399" s="201">
        <v>0</v>
      </c>
      <c r="X399" s="202">
        <f>W399*H399</f>
        <v>0</v>
      </c>
      <c r="Y399" s="35"/>
      <c r="Z399" s="35"/>
      <c r="AA399" s="35"/>
      <c r="AB399" s="35"/>
      <c r="AC399" s="35"/>
      <c r="AD399" s="35"/>
      <c r="AE399" s="35"/>
      <c r="AR399" s="203" t="s">
        <v>133</v>
      </c>
      <c r="AT399" s="203" t="s">
        <v>128</v>
      </c>
      <c r="AU399" s="203" t="s">
        <v>87</v>
      </c>
      <c r="AY399" s="14" t="s">
        <v>134</v>
      </c>
      <c r="BE399" s="204">
        <f>IF(O399="základní",K399,0)</f>
        <v>0</v>
      </c>
      <c r="BF399" s="204">
        <f>IF(O399="snížená",K399,0)</f>
        <v>0</v>
      </c>
      <c r="BG399" s="204">
        <f>IF(O399="zákl. přenesená",K399,0)</f>
        <v>0</v>
      </c>
      <c r="BH399" s="204">
        <f>IF(O399="sníž. přenesená",K399,0)</f>
        <v>0</v>
      </c>
      <c r="BI399" s="204">
        <f>IF(O399="nulová",K399,0)</f>
        <v>0</v>
      </c>
      <c r="BJ399" s="14" t="s">
        <v>87</v>
      </c>
      <c r="BK399" s="204">
        <f>ROUND(P399*H399,2)</f>
        <v>0</v>
      </c>
      <c r="BL399" s="14" t="s">
        <v>135</v>
      </c>
      <c r="BM399" s="203" t="s">
        <v>1821</v>
      </c>
    </row>
    <row r="400" s="2" customFormat="1" ht="49.05" customHeight="1">
      <c r="A400" s="35"/>
      <c r="B400" s="36"/>
      <c r="C400" s="189" t="s">
        <v>1822</v>
      </c>
      <c r="D400" s="189" t="s">
        <v>128</v>
      </c>
      <c r="E400" s="190" t="s">
        <v>1823</v>
      </c>
      <c r="F400" s="191" t="s">
        <v>1824</v>
      </c>
      <c r="G400" s="192" t="s">
        <v>131</v>
      </c>
      <c r="H400" s="193">
        <v>20</v>
      </c>
      <c r="I400" s="194"/>
      <c r="J400" s="195"/>
      <c r="K400" s="196">
        <f>ROUND(P400*H400,2)</f>
        <v>0</v>
      </c>
      <c r="L400" s="191" t="s">
        <v>892</v>
      </c>
      <c r="M400" s="197"/>
      <c r="N400" s="198" t="s">
        <v>1</v>
      </c>
      <c r="O400" s="199" t="s">
        <v>42</v>
      </c>
      <c r="P400" s="200">
        <f>I400+J400</f>
        <v>0</v>
      </c>
      <c r="Q400" s="200">
        <f>ROUND(I400*H400,2)</f>
        <v>0</v>
      </c>
      <c r="R400" s="200">
        <f>ROUND(J400*H400,2)</f>
        <v>0</v>
      </c>
      <c r="S400" s="88"/>
      <c r="T400" s="201">
        <f>S400*H400</f>
        <v>0</v>
      </c>
      <c r="U400" s="201">
        <v>0</v>
      </c>
      <c r="V400" s="201">
        <f>U400*H400</f>
        <v>0</v>
      </c>
      <c r="W400" s="201">
        <v>0</v>
      </c>
      <c r="X400" s="202">
        <f>W400*H400</f>
        <v>0</v>
      </c>
      <c r="Y400" s="35"/>
      <c r="Z400" s="35"/>
      <c r="AA400" s="35"/>
      <c r="AB400" s="35"/>
      <c r="AC400" s="35"/>
      <c r="AD400" s="35"/>
      <c r="AE400" s="35"/>
      <c r="AR400" s="203" t="s">
        <v>133</v>
      </c>
      <c r="AT400" s="203" t="s">
        <v>128</v>
      </c>
      <c r="AU400" s="203" t="s">
        <v>87</v>
      </c>
      <c r="AY400" s="14" t="s">
        <v>134</v>
      </c>
      <c r="BE400" s="204">
        <f>IF(O400="základní",K400,0)</f>
        <v>0</v>
      </c>
      <c r="BF400" s="204">
        <f>IF(O400="snížená",K400,0)</f>
        <v>0</v>
      </c>
      <c r="BG400" s="204">
        <f>IF(O400="zákl. přenesená",K400,0)</f>
        <v>0</v>
      </c>
      <c r="BH400" s="204">
        <f>IF(O400="sníž. přenesená",K400,0)</f>
        <v>0</v>
      </c>
      <c r="BI400" s="204">
        <f>IF(O400="nulová",K400,0)</f>
        <v>0</v>
      </c>
      <c r="BJ400" s="14" t="s">
        <v>87</v>
      </c>
      <c r="BK400" s="204">
        <f>ROUND(P400*H400,2)</f>
        <v>0</v>
      </c>
      <c r="BL400" s="14" t="s">
        <v>135</v>
      </c>
      <c r="BM400" s="203" t="s">
        <v>1825</v>
      </c>
    </row>
    <row r="401" s="2" customFormat="1" ht="24.15" customHeight="1">
      <c r="A401" s="35"/>
      <c r="B401" s="36"/>
      <c r="C401" s="189" t="s">
        <v>1460</v>
      </c>
      <c r="D401" s="189" t="s">
        <v>128</v>
      </c>
      <c r="E401" s="190" t="s">
        <v>1826</v>
      </c>
      <c r="F401" s="191" t="s">
        <v>1827</v>
      </c>
      <c r="G401" s="192" t="s">
        <v>131</v>
      </c>
      <c r="H401" s="193">
        <v>5</v>
      </c>
      <c r="I401" s="194"/>
      <c r="J401" s="195"/>
      <c r="K401" s="196">
        <f>ROUND(P401*H401,2)</f>
        <v>0</v>
      </c>
      <c r="L401" s="191" t="s">
        <v>879</v>
      </c>
      <c r="M401" s="197"/>
      <c r="N401" s="198" t="s">
        <v>1</v>
      </c>
      <c r="O401" s="199" t="s">
        <v>42</v>
      </c>
      <c r="P401" s="200">
        <f>I401+J401</f>
        <v>0</v>
      </c>
      <c r="Q401" s="200">
        <f>ROUND(I401*H401,2)</f>
        <v>0</v>
      </c>
      <c r="R401" s="200">
        <f>ROUND(J401*H401,2)</f>
        <v>0</v>
      </c>
      <c r="S401" s="88"/>
      <c r="T401" s="201">
        <f>S401*H401</f>
        <v>0</v>
      </c>
      <c r="U401" s="201">
        <v>0</v>
      </c>
      <c r="V401" s="201">
        <f>U401*H401</f>
        <v>0</v>
      </c>
      <c r="W401" s="201">
        <v>0</v>
      </c>
      <c r="X401" s="202">
        <f>W401*H401</f>
        <v>0</v>
      </c>
      <c r="Y401" s="35"/>
      <c r="Z401" s="35"/>
      <c r="AA401" s="35"/>
      <c r="AB401" s="35"/>
      <c r="AC401" s="35"/>
      <c r="AD401" s="35"/>
      <c r="AE401" s="35"/>
      <c r="AR401" s="203" t="s">
        <v>133</v>
      </c>
      <c r="AT401" s="203" t="s">
        <v>128</v>
      </c>
      <c r="AU401" s="203" t="s">
        <v>87</v>
      </c>
      <c r="AY401" s="14" t="s">
        <v>134</v>
      </c>
      <c r="BE401" s="204">
        <f>IF(O401="základní",K401,0)</f>
        <v>0</v>
      </c>
      <c r="BF401" s="204">
        <f>IF(O401="snížená",K401,0)</f>
        <v>0</v>
      </c>
      <c r="BG401" s="204">
        <f>IF(O401="zákl. přenesená",K401,0)</f>
        <v>0</v>
      </c>
      <c r="BH401" s="204">
        <f>IF(O401="sníž. přenesená",K401,0)</f>
        <v>0</v>
      </c>
      <c r="BI401" s="204">
        <f>IF(O401="nulová",K401,0)</f>
        <v>0</v>
      </c>
      <c r="BJ401" s="14" t="s">
        <v>87</v>
      </c>
      <c r="BK401" s="204">
        <f>ROUND(P401*H401,2)</f>
        <v>0</v>
      </c>
      <c r="BL401" s="14" t="s">
        <v>135</v>
      </c>
      <c r="BM401" s="203" t="s">
        <v>1828</v>
      </c>
    </row>
    <row r="402" s="2" customFormat="1" ht="44.25" customHeight="1">
      <c r="A402" s="35"/>
      <c r="B402" s="36"/>
      <c r="C402" s="189" t="s">
        <v>1829</v>
      </c>
      <c r="D402" s="189" t="s">
        <v>128</v>
      </c>
      <c r="E402" s="190" t="s">
        <v>1830</v>
      </c>
      <c r="F402" s="191" t="s">
        <v>1831</v>
      </c>
      <c r="G402" s="192" t="s">
        <v>131</v>
      </c>
      <c r="H402" s="193">
        <v>2</v>
      </c>
      <c r="I402" s="194"/>
      <c r="J402" s="195"/>
      <c r="K402" s="196">
        <f>ROUND(P402*H402,2)</f>
        <v>0</v>
      </c>
      <c r="L402" s="191" t="s">
        <v>879</v>
      </c>
      <c r="M402" s="197"/>
      <c r="N402" s="198" t="s">
        <v>1</v>
      </c>
      <c r="O402" s="199" t="s">
        <v>42</v>
      </c>
      <c r="P402" s="200">
        <f>I402+J402</f>
        <v>0</v>
      </c>
      <c r="Q402" s="200">
        <f>ROUND(I402*H402,2)</f>
        <v>0</v>
      </c>
      <c r="R402" s="200">
        <f>ROUND(J402*H402,2)</f>
        <v>0</v>
      </c>
      <c r="S402" s="88"/>
      <c r="T402" s="201">
        <f>S402*H402</f>
        <v>0</v>
      </c>
      <c r="U402" s="201">
        <v>0</v>
      </c>
      <c r="V402" s="201">
        <f>U402*H402</f>
        <v>0</v>
      </c>
      <c r="W402" s="201">
        <v>0</v>
      </c>
      <c r="X402" s="202">
        <f>W402*H402</f>
        <v>0</v>
      </c>
      <c r="Y402" s="35"/>
      <c r="Z402" s="35"/>
      <c r="AA402" s="35"/>
      <c r="AB402" s="35"/>
      <c r="AC402" s="35"/>
      <c r="AD402" s="35"/>
      <c r="AE402" s="35"/>
      <c r="AR402" s="203" t="s">
        <v>133</v>
      </c>
      <c r="AT402" s="203" t="s">
        <v>128</v>
      </c>
      <c r="AU402" s="203" t="s">
        <v>87</v>
      </c>
      <c r="AY402" s="14" t="s">
        <v>134</v>
      </c>
      <c r="BE402" s="204">
        <f>IF(O402="základní",K402,0)</f>
        <v>0</v>
      </c>
      <c r="BF402" s="204">
        <f>IF(O402="snížená",K402,0)</f>
        <v>0</v>
      </c>
      <c r="BG402" s="204">
        <f>IF(O402="zákl. přenesená",K402,0)</f>
        <v>0</v>
      </c>
      <c r="BH402" s="204">
        <f>IF(O402="sníž. přenesená",K402,0)</f>
        <v>0</v>
      </c>
      <c r="BI402" s="204">
        <f>IF(O402="nulová",K402,0)</f>
        <v>0</v>
      </c>
      <c r="BJ402" s="14" t="s">
        <v>87</v>
      </c>
      <c r="BK402" s="204">
        <f>ROUND(P402*H402,2)</f>
        <v>0</v>
      </c>
      <c r="BL402" s="14" t="s">
        <v>135</v>
      </c>
      <c r="BM402" s="203" t="s">
        <v>1832</v>
      </c>
    </row>
    <row r="403" s="2" customFormat="1">
      <c r="A403" s="35"/>
      <c r="B403" s="36"/>
      <c r="C403" s="37"/>
      <c r="D403" s="205" t="s">
        <v>148</v>
      </c>
      <c r="E403" s="37"/>
      <c r="F403" s="206" t="s">
        <v>1833</v>
      </c>
      <c r="G403" s="37"/>
      <c r="H403" s="37"/>
      <c r="I403" s="207"/>
      <c r="J403" s="207"/>
      <c r="K403" s="37"/>
      <c r="L403" s="37"/>
      <c r="M403" s="41"/>
      <c r="N403" s="208"/>
      <c r="O403" s="209"/>
      <c r="P403" s="88"/>
      <c r="Q403" s="88"/>
      <c r="R403" s="88"/>
      <c r="S403" s="88"/>
      <c r="T403" s="88"/>
      <c r="U403" s="88"/>
      <c r="V403" s="88"/>
      <c r="W403" s="88"/>
      <c r="X403" s="89"/>
      <c r="Y403" s="35"/>
      <c r="Z403" s="35"/>
      <c r="AA403" s="35"/>
      <c r="AB403" s="35"/>
      <c r="AC403" s="35"/>
      <c r="AD403" s="35"/>
      <c r="AE403" s="35"/>
      <c r="AT403" s="14" t="s">
        <v>148</v>
      </c>
      <c r="AU403" s="14" t="s">
        <v>87</v>
      </c>
    </row>
    <row r="404" s="2" customFormat="1" ht="37.8" customHeight="1">
      <c r="A404" s="35"/>
      <c r="B404" s="36"/>
      <c r="C404" s="189" t="s">
        <v>1464</v>
      </c>
      <c r="D404" s="189" t="s">
        <v>128</v>
      </c>
      <c r="E404" s="190" t="s">
        <v>1834</v>
      </c>
      <c r="F404" s="191" t="s">
        <v>1835</v>
      </c>
      <c r="G404" s="192" t="s">
        <v>131</v>
      </c>
      <c r="H404" s="193">
        <v>1</v>
      </c>
      <c r="I404" s="194"/>
      <c r="J404" s="195"/>
      <c r="K404" s="196">
        <f>ROUND(P404*H404,2)</f>
        <v>0</v>
      </c>
      <c r="L404" s="191" t="s">
        <v>879</v>
      </c>
      <c r="M404" s="197"/>
      <c r="N404" s="198" t="s">
        <v>1</v>
      </c>
      <c r="O404" s="199" t="s">
        <v>42</v>
      </c>
      <c r="P404" s="200">
        <f>I404+J404</f>
        <v>0</v>
      </c>
      <c r="Q404" s="200">
        <f>ROUND(I404*H404,2)</f>
        <v>0</v>
      </c>
      <c r="R404" s="200">
        <f>ROUND(J404*H404,2)</f>
        <v>0</v>
      </c>
      <c r="S404" s="88"/>
      <c r="T404" s="201">
        <f>S404*H404</f>
        <v>0</v>
      </c>
      <c r="U404" s="201">
        <v>0</v>
      </c>
      <c r="V404" s="201">
        <f>U404*H404</f>
        <v>0</v>
      </c>
      <c r="W404" s="201">
        <v>0</v>
      </c>
      <c r="X404" s="202">
        <f>W404*H404</f>
        <v>0</v>
      </c>
      <c r="Y404" s="35"/>
      <c r="Z404" s="35"/>
      <c r="AA404" s="35"/>
      <c r="AB404" s="35"/>
      <c r="AC404" s="35"/>
      <c r="AD404" s="35"/>
      <c r="AE404" s="35"/>
      <c r="AR404" s="203" t="s">
        <v>133</v>
      </c>
      <c r="AT404" s="203" t="s">
        <v>128</v>
      </c>
      <c r="AU404" s="203" t="s">
        <v>87</v>
      </c>
      <c r="AY404" s="14" t="s">
        <v>134</v>
      </c>
      <c r="BE404" s="204">
        <f>IF(O404="základní",K404,0)</f>
        <v>0</v>
      </c>
      <c r="BF404" s="204">
        <f>IF(O404="snížená",K404,0)</f>
        <v>0</v>
      </c>
      <c r="BG404" s="204">
        <f>IF(O404="zákl. přenesená",K404,0)</f>
        <v>0</v>
      </c>
      <c r="BH404" s="204">
        <f>IF(O404="sníž. přenesená",K404,0)</f>
        <v>0</v>
      </c>
      <c r="BI404" s="204">
        <f>IF(O404="nulová",K404,0)</f>
        <v>0</v>
      </c>
      <c r="BJ404" s="14" t="s">
        <v>87</v>
      </c>
      <c r="BK404" s="204">
        <f>ROUND(P404*H404,2)</f>
        <v>0</v>
      </c>
      <c r="BL404" s="14" t="s">
        <v>135</v>
      </c>
      <c r="BM404" s="203" t="s">
        <v>1836</v>
      </c>
    </row>
    <row r="405" s="2" customFormat="1" ht="44.25" customHeight="1">
      <c r="A405" s="35"/>
      <c r="B405" s="36"/>
      <c r="C405" s="189" t="s">
        <v>1837</v>
      </c>
      <c r="D405" s="189" t="s">
        <v>128</v>
      </c>
      <c r="E405" s="190" t="s">
        <v>1838</v>
      </c>
      <c r="F405" s="191" t="s">
        <v>1839</v>
      </c>
      <c r="G405" s="192" t="s">
        <v>131</v>
      </c>
      <c r="H405" s="193">
        <v>1</v>
      </c>
      <c r="I405" s="194"/>
      <c r="J405" s="195"/>
      <c r="K405" s="196">
        <f>ROUND(P405*H405,2)</f>
        <v>0</v>
      </c>
      <c r="L405" s="191" t="s">
        <v>879</v>
      </c>
      <c r="M405" s="197"/>
      <c r="N405" s="198" t="s">
        <v>1</v>
      </c>
      <c r="O405" s="199" t="s">
        <v>42</v>
      </c>
      <c r="P405" s="200">
        <f>I405+J405</f>
        <v>0</v>
      </c>
      <c r="Q405" s="200">
        <f>ROUND(I405*H405,2)</f>
        <v>0</v>
      </c>
      <c r="R405" s="200">
        <f>ROUND(J405*H405,2)</f>
        <v>0</v>
      </c>
      <c r="S405" s="88"/>
      <c r="T405" s="201">
        <f>S405*H405</f>
        <v>0</v>
      </c>
      <c r="U405" s="201">
        <v>0</v>
      </c>
      <c r="V405" s="201">
        <f>U405*H405</f>
        <v>0</v>
      </c>
      <c r="W405" s="201">
        <v>0</v>
      </c>
      <c r="X405" s="202">
        <f>W405*H405</f>
        <v>0</v>
      </c>
      <c r="Y405" s="35"/>
      <c r="Z405" s="35"/>
      <c r="AA405" s="35"/>
      <c r="AB405" s="35"/>
      <c r="AC405" s="35"/>
      <c r="AD405" s="35"/>
      <c r="AE405" s="35"/>
      <c r="AR405" s="203" t="s">
        <v>133</v>
      </c>
      <c r="AT405" s="203" t="s">
        <v>128</v>
      </c>
      <c r="AU405" s="203" t="s">
        <v>87</v>
      </c>
      <c r="AY405" s="14" t="s">
        <v>134</v>
      </c>
      <c r="BE405" s="204">
        <f>IF(O405="základní",K405,0)</f>
        <v>0</v>
      </c>
      <c r="BF405" s="204">
        <f>IF(O405="snížená",K405,0)</f>
        <v>0</v>
      </c>
      <c r="BG405" s="204">
        <f>IF(O405="zákl. přenesená",K405,0)</f>
        <v>0</v>
      </c>
      <c r="BH405" s="204">
        <f>IF(O405="sníž. přenesená",K405,0)</f>
        <v>0</v>
      </c>
      <c r="BI405" s="204">
        <f>IF(O405="nulová",K405,0)</f>
        <v>0</v>
      </c>
      <c r="BJ405" s="14" t="s">
        <v>87</v>
      </c>
      <c r="BK405" s="204">
        <f>ROUND(P405*H405,2)</f>
        <v>0</v>
      </c>
      <c r="BL405" s="14" t="s">
        <v>135</v>
      </c>
      <c r="BM405" s="203" t="s">
        <v>1840</v>
      </c>
    </row>
    <row r="406" s="2" customFormat="1">
      <c r="A406" s="35"/>
      <c r="B406" s="36"/>
      <c r="C406" s="37"/>
      <c r="D406" s="205" t="s">
        <v>148</v>
      </c>
      <c r="E406" s="37"/>
      <c r="F406" s="206" t="s">
        <v>1833</v>
      </c>
      <c r="G406" s="37"/>
      <c r="H406" s="37"/>
      <c r="I406" s="207"/>
      <c r="J406" s="207"/>
      <c r="K406" s="37"/>
      <c r="L406" s="37"/>
      <c r="M406" s="41"/>
      <c r="N406" s="208"/>
      <c r="O406" s="209"/>
      <c r="P406" s="88"/>
      <c r="Q406" s="88"/>
      <c r="R406" s="88"/>
      <c r="S406" s="88"/>
      <c r="T406" s="88"/>
      <c r="U406" s="88"/>
      <c r="V406" s="88"/>
      <c r="W406" s="88"/>
      <c r="X406" s="89"/>
      <c r="Y406" s="35"/>
      <c r="Z406" s="35"/>
      <c r="AA406" s="35"/>
      <c r="AB406" s="35"/>
      <c r="AC406" s="35"/>
      <c r="AD406" s="35"/>
      <c r="AE406" s="35"/>
      <c r="AT406" s="14" t="s">
        <v>148</v>
      </c>
      <c r="AU406" s="14" t="s">
        <v>87</v>
      </c>
    </row>
    <row r="407" s="2" customFormat="1" ht="44.25" customHeight="1">
      <c r="A407" s="35"/>
      <c r="B407" s="36"/>
      <c r="C407" s="189" t="s">
        <v>1468</v>
      </c>
      <c r="D407" s="189" t="s">
        <v>128</v>
      </c>
      <c r="E407" s="190" t="s">
        <v>1841</v>
      </c>
      <c r="F407" s="191" t="s">
        <v>1842</v>
      </c>
      <c r="G407" s="192" t="s">
        <v>131</v>
      </c>
      <c r="H407" s="193">
        <v>1</v>
      </c>
      <c r="I407" s="194"/>
      <c r="J407" s="195"/>
      <c r="K407" s="196">
        <f>ROUND(P407*H407,2)</f>
        <v>0</v>
      </c>
      <c r="L407" s="191" t="s">
        <v>879</v>
      </c>
      <c r="M407" s="197"/>
      <c r="N407" s="198" t="s">
        <v>1</v>
      </c>
      <c r="O407" s="199" t="s">
        <v>42</v>
      </c>
      <c r="P407" s="200">
        <f>I407+J407</f>
        <v>0</v>
      </c>
      <c r="Q407" s="200">
        <f>ROUND(I407*H407,2)</f>
        <v>0</v>
      </c>
      <c r="R407" s="200">
        <f>ROUND(J407*H407,2)</f>
        <v>0</v>
      </c>
      <c r="S407" s="88"/>
      <c r="T407" s="201">
        <f>S407*H407</f>
        <v>0</v>
      </c>
      <c r="U407" s="201">
        <v>0</v>
      </c>
      <c r="V407" s="201">
        <f>U407*H407</f>
        <v>0</v>
      </c>
      <c r="W407" s="201">
        <v>0</v>
      </c>
      <c r="X407" s="202">
        <f>W407*H407</f>
        <v>0</v>
      </c>
      <c r="Y407" s="35"/>
      <c r="Z407" s="35"/>
      <c r="AA407" s="35"/>
      <c r="AB407" s="35"/>
      <c r="AC407" s="35"/>
      <c r="AD407" s="35"/>
      <c r="AE407" s="35"/>
      <c r="AR407" s="203" t="s">
        <v>133</v>
      </c>
      <c r="AT407" s="203" t="s">
        <v>128</v>
      </c>
      <c r="AU407" s="203" t="s">
        <v>87</v>
      </c>
      <c r="AY407" s="14" t="s">
        <v>134</v>
      </c>
      <c r="BE407" s="204">
        <f>IF(O407="základní",K407,0)</f>
        <v>0</v>
      </c>
      <c r="BF407" s="204">
        <f>IF(O407="snížená",K407,0)</f>
        <v>0</v>
      </c>
      <c r="BG407" s="204">
        <f>IF(O407="zákl. přenesená",K407,0)</f>
        <v>0</v>
      </c>
      <c r="BH407" s="204">
        <f>IF(O407="sníž. přenesená",K407,0)</f>
        <v>0</v>
      </c>
      <c r="BI407" s="204">
        <f>IF(O407="nulová",K407,0)</f>
        <v>0</v>
      </c>
      <c r="BJ407" s="14" t="s">
        <v>87</v>
      </c>
      <c r="BK407" s="204">
        <f>ROUND(P407*H407,2)</f>
        <v>0</v>
      </c>
      <c r="BL407" s="14" t="s">
        <v>135</v>
      </c>
      <c r="BM407" s="203" t="s">
        <v>1843</v>
      </c>
    </row>
    <row r="408" s="2" customFormat="1" ht="24.15" customHeight="1">
      <c r="A408" s="35"/>
      <c r="B408" s="36"/>
      <c r="C408" s="189" t="s">
        <v>1844</v>
      </c>
      <c r="D408" s="189" t="s">
        <v>128</v>
      </c>
      <c r="E408" s="190" t="s">
        <v>1845</v>
      </c>
      <c r="F408" s="191" t="s">
        <v>1846</v>
      </c>
      <c r="G408" s="192" t="s">
        <v>131</v>
      </c>
      <c r="H408" s="193">
        <v>3</v>
      </c>
      <c r="I408" s="194"/>
      <c r="J408" s="195"/>
      <c r="K408" s="196">
        <f>ROUND(P408*H408,2)</f>
        <v>0</v>
      </c>
      <c r="L408" s="191" t="s">
        <v>879</v>
      </c>
      <c r="M408" s="197"/>
      <c r="N408" s="198" t="s">
        <v>1</v>
      </c>
      <c r="O408" s="199" t="s">
        <v>42</v>
      </c>
      <c r="P408" s="200">
        <f>I408+J408</f>
        <v>0</v>
      </c>
      <c r="Q408" s="200">
        <f>ROUND(I408*H408,2)</f>
        <v>0</v>
      </c>
      <c r="R408" s="200">
        <f>ROUND(J408*H408,2)</f>
        <v>0</v>
      </c>
      <c r="S408" s="88"/>
      <c r="T408" s="201">
        <f>S408*H408</f>
        <v>0</v>
      </c>
      <c r="U408" s="201">
        <v>0</v>
      </c>
      <c r="V408" s="201">
        <f>U408*H408</f>
        <v>0</v>
      </c>
      <c r="W408" s="201">
        <v>0</v>
      </c>
      <c r="X408" s="202">
        <f>W408*H408</f>
        <v>0</v>
      </c>
      <c r="Y408" s="35"/>
      <c r="Z408" s="35"/>
      <c r="AA408" s="35"/>
      <c r="AB408" s="35"/>
      <c r="AC408" s="35"/>
      <c r="AD408" s="35"/>
      <c r="AE408" s="35"/>
      <c r="AR408" s="203" t="s">
        <v>133</v>
      </c>
      <c r="AT408" s="203" t="s">
        <v>128</v>
      </c>
      <c r="AU408" s="203" t="s">
        <v>87</v>
      </c>
      <c r="AY408" s="14" t="s">
        <v>134</v>
      </c>
      <c r="BE408" s="204">
        <f>IF(O408="základní",K408,0)</f>
        <v>0</v>
      </c>
      <c r="BF408" s="204">
        <f>IF(O408="snížená",K408,0)</f>
        <v>0</v>
      </c>
      <c r="BG408" s="204">
        <f>IF(O408="zákl. přenesená",K408,0)</f>
        <v>0</v>
      </c>
      <c r="BH408" s="204">
        <f>IF(O408="sníž. přenesená",K408,0)</f>
        <v>0</v>
      </c>
      <c r="BI408" s="204">
        <f>IF(O408="nulová",K408,0)</f>
        <v>0</v>
      </c>
      <c r="BJ408" s="14" t="s">
        <v>87</v>
      </c>
      <c r="BK408" s="204">
        <f>ROUND(P408*H408,2)</f>
        <v>0</v>
      </c>
      <c r="BL408" s="14" t="s">
        <v>135</v>
      </c>
      <c r="BM408" s="203" t="s">
        <v>1847</v>
      </c>
    </row>
    <row r="409" s="2" customFormat="1" ht="24.15" customHeight="1">
      <c r="A409" s="35"/>
      <c r="B409" s="36"/>
      <c r="C409" s="189" t="s">
        <v>1473</v>
      </c>
      <c r="D409" s="189" t="s">
        <v>128</v>
      </c>
      <c r="E409" s="190" t="s">
        <v>1848</v>
      </c>
      <c r="F409" s="191" t="s">
        <v>1849</v>
      </c>
      <c r="G409" s="192" t="s">
        <v>131</v>
      </c>
      <c r="H409" s="193">
        <v>2</v>
      </c>
      <c r="I409" s="194"/>
      <c r="J409" s="195"/>
      <c r="K409" s="196">
        <f>ROUND(P409*H409,2)</f>
        <v>0</v>
      </c>
      <c r="L409" s="191" t="s">
        <v>879</v>
      </c>
      <c r="M409" s="197"/>
      <c r="N409" s="198" t="s">
        <v>1</v>
      </c>
      <c r="O409" s="199" t="s">
        <v>42</v>
      </c>
      <c r="P409" s="200">
        <f>I409+J409</f>
        <v>0</v>
      </c>
      <c r="Q409" s="200">
        <f>ROUND(I409*H409,2)</f>
        <v>0</v>
      </c>
      <c r="R409" s="200">
        <f>ROUND(J409*H409,2)</f>
        <v>0</v>
      </c>
      <c r="S409" s="88"/>
      <c r="T409" s="201">
        <f>S409*H409</f>
        <v>0</v>
      </c>
      <c r="U409" s="201">
        <v>0</v>
      </c>
      <c r="V409" s="201">
        <f>U409*H409</f>
        <v>0</v>
      </c>
      <c r="W409" s="201">
        <v>0</v>
      </c>
      <c r="X409" s="202">
        <f>W409*H409</f>
        <v>0</v>
      </c>
      <c r="Y409" s="35"/>
      <c r="Z409" s="35"/>
      <c r="AA409" s="35"/>
      <c r="AB409" s="35"/>
      <c r="AC409" s="35"/>
      <c r="AD409" s="35"/>
      <c r="AE409" s="35"/>
      <c r="AR409" s="203" t="s">
        <v>133</v>
      </c>
      <c r="AT409" s="203" t="s">
        <v>128</v>
      </c>
      <c r="AU409" s="203" t="s">
        <v>87</v>
      </c>
      <c r="AY409" s="14" t="s">
        <v>134</v>
      </c>
      <c r="BE409" s="204">
        <f>IF(O409="základní",K409,0)</f>
        <v>0</v>
      </c>
      <c r="BF409" s="204">
        <f>IF(O409="snížená",K409,0)</f>
        <v>0</v>
      </c>
      <c r="BG409" s="204">
        <f>IF(O409="zákl. přenesená",K409,0)</f>
        <v>0</v>
      </c>
      <c r="BH409" s="204">
        <f>IF(O409="sníž. přenesená",K409,0)</f>
        <v>0</v>
      </c>
      <c r="BI409" s="204">
        <f>IF(O409="nulová",K409,0)</f>
        <v>0</v>
      </c>
      <c r="BJ409" s="14" t="s">
        <v>87</v>
      </c>
      <c r="BK409" s="204">
        <f>ROUND(P409*H409,2)</f>
        <v>0</v>
      </c>
      <c r="BL409" s="14" t="s">
        <v>135</v>
      </c>
      <c r="BM409" s="203" t="s">
        <v>1850</v>
      </c>
    </row>
    <row r="410" s="2" customFormat="1" ht="24.15" customHeight="1">
      <c r="A410" s="35"/>
      <c r="B410" s="36"/>
      <c r="C410" s="189" t="s">
        <v>1851</v>
      </c>
      <c r="D410" s="189" t="s">
        <v>128</v>
      </c>
      <c r="E410" s="190" t="s">
        <v>1852</v>
      </c>
      <c r="F410" s="191" t="s">
        <v>1853</v>
      </c>
      <c r="G410" s="192" t="s">
        <v>131</v>
      </c>
      <c r="H410" s="193">
        <v>2</v>
      </c>
      <c r="I410" s="194"/>
      <c r="J410" s="195"/>
      <c r="K410" s="196">
        <f>ROUND(P410*H410,2)</f>
        <v>0</v>
      </c>
      <c r="L410" s="191" t="s">
        <v>879</v>
      </c>
      <c r="M410" s="197"/>
      <c r="N410" s="198" t="s">
        <v>1</v>
      </c>
      <c r="O410" s="199" t="s">
        <v>42</v>
      </c>
      <c r="P410" s="200">
        <f>I410+J410</f>
        <v>0</v>
      </c>
      <c r="Q410" s="200">
        <f>ROUND(I410*H410,2)</f>
        <v>0</v>
      </c>
      <c r="R410" s="200">
        <f>ROUND(J410*H410,2)</f>
        <v>0</v>
      </c>
      <c r="S410" s="88"/>
      <c r="T410" s="201">
        <f>S410*H410</f>
        <v>0</v>
      </c>
      <c r="U410" s="201">
        <v>0</v>
      </c>
      <c r="V410" s="201">
        <f>U410*H410</f>
        <v>0</v>
      </c>
      <c r="W410" s="201">
        <v>0</v>
      </c>
      <c r="X410" s="202">
        <f>W410*H410</f>
        <v>0</v>
      </c>
      <c r="Y410" s="35"/>
      <c r="Z410" s="35"/>
      <c r="AA410" s="35"/>
      <c r="AB410" s="35"/>
      <c r="AC410" s="35"/>
      <c r="AD410" s="35"/>
      <c r="AE410" s="35"/>
      <c r="AR410" s="203" t="s">
        <v>133</v>
      </c>
      <c r="AT410" s="203" t="s">
        <v>128</v>
      </c>
      <c r="AU410" s="203" t="s">
        <v>87</v>
      </c>
      <c r="AY410" s="14" t="s">
        <v>134</v>
      </c>
      <c r="BE410" s="204">
        <f>IF(O410="základní",K410,0)</f>
        <v>0</v>
      </c>
      <c r="BF410" s="204">
        <f>IF(O410="snížená",K410,0)</f>
        <v>0</v>
      </c>
      <c r="BG410" s="204">
        <f>IF(O410="zákl. přenesená",K410,0)</f>
        <v>0</v>
      </c>
      <c r="BH410" s="204">
        <f>IF(O410="sníž. přenesená",K410,0)</f>
        <v>0</v>
      </c>
      <c r="BI410" s="204">
        <f>IF(O410="nulová",K410,0)</f>
        <v>0</v>
      </c>
      <c r="BJ410" s="14" t="s">
        <v>87</v>
      </c>
      <c r="BK410" s="204">
        <f>ROUND(P410*H410,2)</f>
        <v>0</v>
      </c>
      <c r="BL410" s="14" t="s">
        <v>135</v>
      </c>
      <c r="BM410" s="203" t="s">
        <v>1854</v>
      </c>
    </row>
    <row r="411" s="2" customFormat="1" ht="24.15" customHeight="1">
      <c r="A411" s="35"/>
      <c r="B411" s="36"/>
      <c r="C411" s="189" t="s">
        <v>1855</v>
      </c>
      <c r="D411" s="189" t="s">
        <v>128</v>
      </c>
      <c r="E411" s="190" t="s">
        <v>1856</v>
      </c>
      <c r="F411" s="191" t="s">
        <v>1857</v>
      </c>
      <c r="G411" s="192" t="s">
        <v>131</v>
      </c>
      <c r="H411" s="193">
        <v>3</v>
      </c>
      <c r="I411" s="194"/>
      <c r="J411" s="195"/>
      <c r="K411" s="196">
        <f>ROUND(P411*H411,2)</f>
        <v>0</v>
      </c>
      <c r="L411" s="191" t="s">
        <v>879</v>
      </c>
      <c r="M411" s="197"/>
      <c r="N411" s="198" t="s">
        <v>1</v>
      </c>
      <c r="O411" s="199" t="s">
        <v>42</v>
      </c>
      <c r="P411" s="200">
        <f>I411+J411</f>
        <v>0</v>
      </c>
      <c r="Q411" s="200">
        <f>ROUND(I411*H411,2)</f>
        <v>0</v>
      </c>
      <c r="R411" s="200">
        <f>ROUND(J411*H411,2)</f>
        <v>0</v>
      </c>
      <c r="S411" s="88"/>
      <c r="T411" s="201">
        <f>S411*H411</f>
        <v>0</v>
      </c>
      <c r="U411" s="201">
        <v>0</v>
      </c>
      <c r="V411" s="201">
        <f>U411*H411</f>
        <v>0</v>
      </c>
      <c r="W411" s="201">
        <v>0</v>
      </c>
      <c r="X411" s="202">
        <f>W411*H411</f>
        <v>0</v>
      </c>
      <c r="Y411" s="35"/>
      <c r="Z411" s="35"/>
      <c r="AA411" s="35"/>
      <c r="AB411" s="35"/>
      <c r="AC411" s="35"/>
      <c r="AD411" s="35"/>
      <c r="AE411" s="35"/>
      <c r="AR411" s="203" t="s">
        <v>133</v>
      </c>
      <c r="AT411" s="203" t="s">
        <v>128</v>
      </c>
      <c r="AU411" s="203" t="s">
        <v>87</v>
      </c>
      <c r="AY411" s="14" t="s">
        <v>134</v>
      </c>
      <c r="BE411" s="204">
        <f>IF(O411="základní",K411,0)</f>
        <v>0</v>
      </c>
      <c r="BF411" s="204">
        <f>IF(O411="snížená",K411,0)</f>
        <v>0</v>
      </c>
      <c r="BG411" s="204">
        <f>IF(O411="zákl. přenesená",K411,0)</f>
        <v>0</v>
      </c>
      <c r="BH411" s="204">
        <f>IF(O411="sníž. přenesená",K411,0)</f>
        <v>0</v>
      </c>
      <c r="BI411" s="204">
        <f>IF(O411="nulová",K411,0)</f>
        <v>0</v>
      </c>
      <c r="BJ411" s="14" t="s">
        <v>87</v>
      </c>
      <c r="BK411" s="204">
        <f>ROUND(P411*H411,2)</f>
        <v>0</v>
      </c>
      <c r="BL411" s="14" t="s">
        <v>135</v>
      </c>
      <c r="BM411" s="203" t="s">
        <v>1858</v>
      </c>
    </row>
    <row r="412" s="2" customFormat="1" ht="24.15" customHeight="1">
      <c r="A412" s="35"/>
      <c r="B412" s="36"/>
      <c r="C412" s="189" t="s">
        <v>1859</v>
      </c>
      <c r="D412" s="189" t="s">
        <v>128</v>
      </c>
      <c r="E412" s="190" t="s">
        <v>1860</v>
      </c>
      <c r="F412" s="191" t="s">
        <v>1861</v>
      </c>
      <c r="G412" s="192" t="s">
        <v>131</v>
      </c>
      <c r="H412" s="193">
        <v>1</v>
      </c>
      <c r="I412" s="194"/>
      <c r="J412" s="195"/>
      <c r="K412" s="196">
        <f>ROUND(P412*H412,2)</f>
        <v>0</v>
      </c>
      <c r="L412" s="191" t="s">
        <v>879</v>
      </c>
      <c r="M412" s="197"/>
      <c r="N412" s="198" t="s">
        <v>1</v>
      </c>
      <c r="O412" s="199" t="s">
        <v>42</v>
      </c>
      <c r="P412" s="200">
        <f>I412+J412</f>
        <v>0</v>
      </c>
      <c r="Q412" s="200">
        <f>ROUND(I412*H412,2)</f>
        <v>0</v>
      </c>
      <c r="R412" s="200">
        <f>ROUND(J412*H412,2)</f>
        <v>0</v>
      </c>
      <c r="S412" s="88"/>
      <c r="T412" s="201">
        <f>S412*H412</f>
        <v>0</v>
      </c>
      <c r="U412" s="201">
        <v>0</v>
      </c>
      <c r="V412" s="201">
        <f>U412*H412</f>
        <v>0</v>
      </c>
      <c r="W412" s="201">
        <v>0</v>
      </c>
      <c r="X412" s="202">
        <f>W412*H412</f>
        <v>0</v>
      </c>
      <c r="Y412" s="35"/>
      <c r="Z412" s="35"/>
      <c r="AA412" s="35"/>
      <c r="AB412" s="35"/>
      <c r="AC412" s="35"/>
      <c r="AD412" s="35"/>
      <c r="AE412" s="35"/>
      <c r="AR412" s="203" t="s">
        <v>133</v>
      </c>
      <c r="AT412" s="203" t="s">
        <v>128</v>
      </c>
      <c r="AU412" s="203" t="s">
        <v>87</v>
      </c>
      <c r="AY412" s="14" t="s">
        <v>134</v>
      </c>
      <c r="BE412" s="204">
        <f>IF(O412="základní",K412,0)</f>
        <v>0</v>
      </c>
      <c r="BF412" s="204">
        <f>IF(O412="snížená",K412,0)</f>
        <v>0</v>
      </c>
      <c r="BG412" s="204">
        <f>IF(O412="zákl. přenesená",K412,0)</f>
        <v>0</v>
      </c>
      <c r="BH412" s="204">
        <f>IF(O412="sníž. přenesená",K412,0)</f>
        <v>0</v>
      </c>
      <c r="BI412" s="204">
        <f>IF(O412="nulová",K412,0)</f>
        <v>0</v>
      </c>
      <c r="BJ412" s="14" t="s">
        <v>87</v>
      </c>
      <c r="BK412" s="204">
        <f>ROUND(P412*H412,2)</f>
        <v>0</v>
      </c>
      <c r="BL412" s="14" t="s">
        <v>135</v>
      </c>
      <c r="BM412" s="203" t="s">
        <v>1862</v>
      </c>
    </row>
    <row r="413" s="2" customFormat="1" ht="37.8" customHeight="1">
      <c r="A413" s="35"/>
      <c r="B413" s="36"/>
      <c r="C413" s="189" t="s">
        <v>1489</v>
      </c>
      <c r="D413" s="189" t="s">
        <v>128</v>
      </c>
      <c r="E413" s="190" t="s">
        <v>1863</v>
      </c>
      <c r="F413" s="191" t="s">
        <v>1864</v>
      </c>
      <c r="G413" s="192" t="s">
        <v>211</v>
      </c>
      <c r="H413" s="193">
        <v>20</v>
      </c>
      <c r="I413" s="194"/>
      <c r="J413" s="195"/>
      <c r="K413" s="196">
        <f>ROUND(P413*H413,2)</f>
        <v>0</v>
      </c>
      <c r="L413" s="191" t="s">
        <v>879</v>
      </c>
      <c r="M413" s="197"/>
      <c r="N413" s="198" t="s">
        <v>1</v>
      </c>
      <c r="O413" s="199" t="s">
        <v>42</v>
      </c>
      <c r="P413" s="200">
        <f>I413+J413</f>
        <v>0</v>
      </c>
      <c r="Q413" s="200">
        <f>ROUND(I413*H413,2)</f>
        <v>0</v>
      </c>
      <c r="R413" s="200">
        <f>ROUND(J413*H413,2)</f>
        <v>0</v>
      </c>
      <c r="S413" s="88"/>
      <c r="T413" s="201">
        <f>S413*H413</f>
        <v>0</v>
      </c>
      <c r="U413" s="201">
        <v>0</v>
      </c>
      <c r="V413" s="201">
        <f>U413*H413</f>
        <v>0</v>
      </c>
      <c r="W413" s="201">
        <v>0</v>
      </c>
      <c r="X413" s="202">
        <f>W413*H413</f>
        <v>0</v>
      </c>
      <c r="Y413" s="35"/>
      <c r="Z413" s="35"/>
      <c r="AA413" s="35"/>
      <c r="AB413" s="35"/>
      <c r="AC413" s="35"/>
      <c r="AD413" s="35"/>
      <c r="AE413" s="35"/>
      <c r="AR413" s="203" t="s">
        <v>133</v>
      </c>
      <c r="AT413" s="203" t="s">
        <v>128</v>
      </c>
      <c r="AU413" s="203" t="s">
        <v>87</v>
      </c>
      <c r="AY413" s="14" t="s">
        <v>134</v>
      </c>
      <c r="BE413" s="204">
        <f>IF(O413="základní",K413,0)</f>
        <v>0</v>
      </c>
      <c r="BF413" s="204">
        <f>IF(O413="snížená",K413,0)</f>
        <v>0</v>
      </c>
      <c r="BG413" s="204">
        <f>IF(O413="zákl. přenesená",K413,0)</f>
        <v>0</v>
      </c>
      <c r="BH413" s="204">
        <f>IF(O413="sníž. přenesená",K413,0)</f>
        <v>0</v>
      </c>
      <c r="BI413" s="204">
        <f>IF(O413="nulová",K413,0)</f>
        <v>0</v>
      </c>
      <c r="BJ413" s="14" t="s">
        <v>87</v>
      </c>
      <c r="BK413" s="204">
        <f>ROUND(P413*H413,2)</f>
        <v>0</v>
      </c>
      <c r="BL413" s="14" t="s">
        <v>135</v>
      </c>
      <c r="BM413" s="203" t="s">
        <v>1865</v>
      </c>
    </row>
    <row r="414" s="2" customFormat="1" ht="24.15" customHeight="1">
      <c r="A414" s="35"/>
      <c r="B414" s="36"/>
      <c r="C414" s="189" t="s">
        <v>1866</v>
      </c>
      <c r="D414" s="189" t="s">
        <v>128</v>
      </c>
      <c r="E414" s="190" t="s">
        <v>1867</v>
      </c>
      <c r="F414" s="191" t="s">
        <v>1868</v>
      </c>
      <c r="G414" s="192" t="s">
        <v>131</v>
      </c>
      <c r="H414" s="193">
        <v>1</v>
      </c>
      <c r="I414" s="194"/>
      <c r="J414" s="195"/>
      <c r="K414" s="196">
        <f>ROUND(P414*H414,2)</f>
        <v>0</v>
      </c>
      <c r="L414" s="191" t="s">
        <v>879</v>
      </c>
      <c r="M414" s="197"/>
      <c r="N414" s="198" t="s">
        <v>1</v>
      </c>
      <c r="O414" s="199" t="s">
        <v>42</v>
      </c>
      <c r="P414" s="200">
        <f>I414+J414</f>
        <v>0</v>
      </c>
      <c r="Q414" s="200">
        <f>ROUND(I414*H414,2)</f>
        <v>0</v>
      </c>
      <c r="R414" s="200">
        <f>ROUND(J414*H414,2)</f>
        <v>0</v>
      </c>
      <c r="S414" s="88"/>
      <c r="T414" s="201">
        <f>S414*H414</f>
        <v>0</v>
      </c>
      <c r="U414" s="201">
        <v>0</v>
      </c>
      <c r="V414" s="201">
        <f>U414*H414</f>
        <v>0</v>
      </c>
      <c r="W414" s="201">
        <v>0</v>
      </c>
      <c r="X414" s="202">
        <f>W414*H414</f>
        <v>0</v>
      </c>
      <c r="Y414" s="35"/>
      <c r="Z414" s="35"/>
      <c r="AA414" s="35"/>
      <c r="AB414" s="35"/>
      <c r="AC414" s="35"/>
      <c r="AD414" s="35"/>
      <c r="AE414" s="35"/>
      <c r="AR414" s="203" t="s">
        <v>133</v>
      </c>
      <c r="AT414" s="203" t="s">
        <v>128</v>
      </c>
      <c r="AU414" s="203" t="s">
        <v>87</v>
      </c>
      <c r="AY414" s="14" t="s">
        <v>134</v>
      </c>
      <c r="BE414" s="204">
        <f>IF(O414="základní",K414,0)</f>
        <v>0</v>
      </c>
      <c r="BF414" s="204">
        <f>IF(O414="snížená",K414,0)</f>
        <v>0</v>
      </c>
      <c r="BG414" s="204">
        <f>IF(O414="zákl. přenesená",K414,0)</f>
        <v>0</v>
      </c>
      <c r="BH414" s="204">
        <f>IF(O414="sníž. přenesená",K414,0)</f>
        <v>0</v>
      </c>
      <c r="BI414" s="204">
        <f>IF(O414="nulová",K414,0)</f>
        <v>0</v>
      </c>
      <c r="BJ414" s="14" t="s">
        <v>87</v>
      </c>
      <c r="BK414" s="204">
        <f>ROUND(P414*H414,2)</f>
        <v>0</v>
      </c>
      <c r="BL414" s="14" t="s">
        <v>135</v>
      </c>
      <c r="BM414" s="203" t="s">
        <v>1869</v>
      </c>
    </row>
    <row r="415" s="2" customFormat="1" ht="24.15" customHeight="1">
      <c r="A415" s="35"/>
      <c r="B415" s="36"/>
      <c r="C415" s="189" t="s">
        <v>1493</v>
      </c>
      <c r="D415" s="189" t="s">
        <v>128</v>
      </c>
      <c r="E415" s="190" t="s">
        <v>1870</v>
      </c>
      <c r="F415" s="191" t="s">
        <v>1871</v>
      </c>
      <c r="G415" s="192" t="s">
        <v>131</v>
      </c>
      <c r="H415" s="193">
        <v>1</v>
      </c>
      <c r="I415" s="194"/>
      <c r="J415" s="195"/>
      <c r="K415" s="196">
        <f>ROUND(P415*H415,2)</f>
        <v>0</v>
      </c>
      <c r="L415" s="191" t="s">
        <v>879</v>
      </c>
      <c r="M415" s="197"/>
      <c r="N415" s="198" t="s">
        <v>1</v>
      </c>
      <c r="O415" s="199" t="s">
        <v>42</v>
      </c>
      <c r="P415" s="200">
        <f>I415+J415</f>
        <v>0</v>
      </c>
      <c r="Q415" s="200">
        <f>ROUND(I415*H415,2)</f>
        <v>0</v>
      </c>
      <c r="R415" s="200">
        <f>ROUND(J415*H415,2)</f>
        <v>0</v>
      </c>
      <c r="S415" s="88"/>
      <c r="T415" s="201">
        <f>S415*H415</f>
        <v>0</v>
      </c>
      <c r="U415" s="201">
        <v>0</v>
      </c>
      <c r="V415" s="201">
        <f>U415*H415</f>
        <v>0</v>
      </c>
      <c r="W415" s="201">
        <v>0</v>
      </c>
      <c r="X415" s="202">
        <f>W415*H415</f>
        <v>0</v>
      </c>
      <c r="Y415" s="35"/>
      <c r="Z415" s="35"/>
      <c r="AA415" s="35"/>
      <c r="AB415" s="35"/>
      <c r="AC415" s="35"/>
      <c r="AD415" s="35"/>
      <c r="AE415" s="35"/>
      <c r="AR415" s="203" t="s">
        <v>133</v>
      </c>
      <c r="AT415" s="203" t="s">
        <v>128</v>
      </c>
      <c r="AU415" s="203" t="s">
        <v>87</v>
      </c>
      <c r="AY415" s="14" t="s">
        <v>134</v>
      </c>
      <c r="BE415" s="204">
        <f>IF(O415="základní",K415,0)</f>
        <v>0</v>
      </c>
      <c r="BF415" s="204">
        <f>IF(O415="snížená",K415,0)</f>
        <v>0</v>
      </c>
      <c r="BG415" s="204">
        <f>IF(O415="zákl. přenesená",K415,0)</f>
        <v>0</v>
      </c>
      <c r="BH415" s="204">
        <f>IF(O415="sníž. přenesená",K415,0)</f>
        <v>0</v>
      </c>
      <c r="BI415" s="204">
        <f>IF(O415="nulová",K415,0)</f>
        <v>0</v>
      </c>
      <c r="BJ415" s="14" t="s">
        <v>87</v>
      </c>
      <c r="BK415" s="204">
        <f>ROUND(P415*H415,2)</f>
        <v>0</v>
      </c>
      <c r="BL415" s="14" t="s">
        <v>135</v>
      </c>
      <c r="BM415" s="203" t="s">
        <v>1872</v>
      </c>
    </row>
    <row r="416" s="2" customFormat="1" ht="24.15" customHeight="1">
      <c r="A416" s="35"/>
      <c r="B416" s="36"/>
      <c r="C416" s="189" t="s">
        <v>1873</v>
      </c>
      <c r="D416" s="189" t="s">
        <v>128</v>
      </c>
      <c r="E416" s="190" t="s">
        <v>1874</v>
      </c>
      <c r="F416" s="191" t="s">
        <v>1875</v>
      </c>
      <c r="G416" s="192" t="s">
        <v>131</v>
      </c>
      <c r="H416" s="193">
        <v>30</v>
      </c>
      <c r="I416" s="194"/>
      <c r="J416" s="195"/>
      <c r="K416" s="196">
        <f>ROUND(P416*H416,2)</f>
        <v>0</v>
      </c>
      <c r="L416" s="191" t="s">
        <v>879</v>
      </c>
      <c r="M416" s="197"/>
      <c r="N416" s="198" t="s">
        <v>1</v>
      </c>
      <c r="O416" s="199" t="s">
        <v>42</v>
      </c>
      <c r="P416" s="200">
        <f>I416+J416</f>
        <v>0</v>
      </c>
      <c r="Q416" s="200">
        <f>ROUND(I416*H416,2)</f>
        <v>0</v>
      </c>
      <c r="R416" s="200">
        <f>ROUND(J416*H416,2)</f>
        <v>0</v>
      </c>
      <c r="S416" s="88"/>
      <c r="T416" s="201">
        <f>S416*H416</f>
        <v>0</v>
      </c>
      <c r="U416" s="201">
        <v>0</v>
      </c>
      <c r="V416" s="201">
        <f>U416*H416</f>
        <v>0</v>
      </c>
      <c r="W416" s="201">
        <v>0</v>
      </c>
      <c r="X416" s="202">
        <f>W416*H416</f>
        <v>0</v>
      </c>
      <c r="Y416" s="35"/>
      <c r="Z416" s="35"/>
      <c r="AA416" s="35"/>
      <c r="AB416" s="35"/>
      <c r="AC416" s="35"/>
      <c r="AD416" s="35"/>
      <c r="AE416" s="35"/>
      <c r="AR416" s="203" t="s">
        <v>133</v>
      </c>
      <c r="AT416" s="203" t="s">
        <v>128</v>
      </c>
      <c r="AU416" s="203" t="s">
        <v>87</v>
      </c>
      <c r="AY416" s="14" t="s">
        <v>134</v>
      </c>
      <c r="BE416" s="204">
        <f>IF(O416="základní",K416,0)</f>
        <v>0</v>
      </c>
      <c r="BF416" s="204">
        <f>IF(O416="snížená",K416,0)</f>
        <v>0</v>
      </c>
      <c r="BG416" s="204">
        <f>IF(O416="zákl. přenesená",K416,0)</f>
        <v>0</v>
      </c>
      <c r="BH416" s="204">
        <f>IF(O416="sníž. přenesená",K416,0)</f>
        <v>0</v>
      </c>
      <c r="BI416" s="204">
        <f>IF(O416="nulová",K416,0)</f>
        <v>0</v>
      </c>
      <c r="BJ416" s="14" t="s">
        <v>87</v>
      </c>
      <c r="BK416" s="204">
        <f>ROUND(P416*H416,2)</f>
        <v>0</v>
      </c>
      <c r="BL416" s="14" t="s">
        <v>135</v>
      </c>
      <c r="BM416" s="203" t="s">
        <v>1876</v>
      </c>
    </row>
    <row r="417" s="2" customFormat="1" ht="24.15" customHeight="1">
      <c r="A417" s="35"/>
      <c r="B417" s="36"/>
      <c r="C417" s="189" t="s">
        <v>1497</v>
      </c>
      <c r="D417" s="189" t="s">
        <v>128</v>
      </c>
      <c r="E417" s="190" t="s">
        <v>1877</v>
      </c>
      <c r="F417" s="191" t="s">
        <v>1878</v>
      </c>
      <c r="G417" s="192" t="s">
        <v>131</v>
      </c>
      <c r="H417" s="193">
        <v>10</v>
      </c>
      <c r="I417" s="194"/>
      <c r="J417" s="195"/>
      <c r="K417" s="196">
        <f>ROUND(P417*H417,2)</f>
        <v>0</v>
      </c>
      <c r="L417" s="191" t="s">
        <v>879</v>
      </c>
      <c r="M417" s="197"/>
      <c r="N417" s="198" t="s">
        <v>1</v>
      </c>
      <c r="O417" s="199" t="s">
        <v>42</v>
      </c>
      <c r="P417" s="200">
        <f>I417+J417</f>
        <v>0</v>
      </c>
      <c r="Q417" s="200">
        <f>ROUND(I417*H417,2)</f>
        <v>0</v>
      </c>
      <c r="R417" s="200">
        <f>ROUND(J417*H417,2)</f>
        <v>0</v>
      </c>
      <c r="S417" s="88"/>
      <c r="T417" s="201">
        <f>S417*H417</f>
        <v>0</v>
      </c>
      <c r="U417" s="201">
        <v>0</v>
      </c>
      <c r="V417" s="201">
        <f>U417*H417</f>
        <v>0</v>
      </c>
      <c r="W417" s="201">
        <v>0</v>
      </c>
      <c r="X417" s="202">
        <f>W417*H417</f>
        <v>0</v>
      </c>
      <c r="Y417" s="35"/>
      <c r="Z417" s="35"/>
      <c r="AA417" s="35"/>
      <c r="AB417" s="35"/>
      <c r="AC417" s="35"/>
      <c r="AD417" s="35"/>
      <c r="AE417" s="35"/>
      <c r="AR417" s="203" t="s">
        <v>133</v>
      </c>
      <c r="AT417" s="203" t="s">
        <v>128</v>
      </c>
      <c r="AU417" s="203" t="s">
        <v>87</v>
      </c>
      <c r="AY417" s="14" t="s">
        <v>134</v>
      </c>
      <c r="BE417" s="204">
        <f>IF(O417="základní",K417,0)</f>
        <v>0</v>
      </c>
      <c r="BF417" s="204">
        <f>IF(O417="snížená",K417,0)</f>
        <v>0</v>
      </c>
      <c r="BG417" s="204">
        <f>IF(O417="zákl. přenesená",K417,0)</f>
        <v>0</v>
      </c>
      <c r="BH417" s="204">
        <f>IF(O417="sníž. přenesená",K417,0)</f>
        <v>0</v>
      </c>
      <c r="BI417" s="204">
        <f>IF(O417="nulová",K417,0)</f>
        <v>0</v>
      </c>
      <c r="BJ417" s="14" t="s">
        <v>87</v>
      </c>
      <c r="BK417" s="204">
        <f>ROUND(P417*H417,2)</f>
        <v>0</v>
      </c>
      <c r="BL417" s="14" t="s">
        <v>135</v>
      </c>
      <c r="BM417" s="203" t="s">
        <v>1879</v>
      </c>
    </row>
    <row r="418" s="2" customFormat="1" ht="24.15" customHeight="1">
      <c r="A418" s="35"/>
      <c r="B418" s="36"/>
      <c r="C418" s="189" t="s">
        <v>1880</v>
      </c>
      <c r="D418" s="189" t="s">
        <v>128</v>
      </c>
      <c r="E418" s="190" t="s">
        <v>1881</v>
      </c>
      <c r="F418" s="191" t="s">
        <v>1882</v>
      </c>
      <c r="G418" s="192" t="s">
        <v>131</v>
      </c>
      <c r="H418" s="193">
        <v>8</v>
      </c>
      <c r="I418" s="194"/>
      <c r="J418" s="195"/>
      <c r="K418" s="196">
        <f>ROUND(P418*H418,2)</f>
        <v>0</v>
      </c>
      <c r="L418" s="191" t="s">
        <v>879</v>
      </c>
      <c r="M418" s="197"/>
      <c r="N418" s="198" t="s">
        <v>1</v>
      </c>
      <c r="O418" s="199" t="s">
        <v>42</v>
      </c>
      <c r="P418" s="200">
        <f>I418+J418</f>
        <v>0</v>
      </c>
      <c r="Q418" s="200">
        <f>ROUND(I418*H418,2)</f>
        <v>0</v>
      </c>
      <c r="R418" s="200">
        <f>ROUND(J418*H418,2)</f>
        <v>0</v>
      </c>
      <c r="S418" s="88"/>
      <c r="T418" s="201">
        <f>S418*H418</f>
        <v>0</v>
      </c>
      <c r="U418" s="201">
        <v>0</v>
      </c>
      <c r="V418" s="201">
        <f>U418*H418</f>
        <v>0</v>
      </c>
      <c r="W418" s="201">
        <v>0</v>
      </c>
      <c r="X418" s="202">
        <f>W418*H418</f>
        <v>0</v>
      </c>
      <c r="Y418" s="35"/>
      <c r="Z418" s="35"/>
      <c r="AA418" s="35"/>
      <c r="AB418" s="35"/>
      <c r="AC418" s="35"/>
      <c r="AD418" s="35"/>
      <c r="AE418" s="35"/>
      <c r="AR418" s="203" t="s">
        <v>133</v>
      </c>
      <c r="AT418" s="203" t="s">
        <v>128</v>
      </c>
      <c r="AU418" s="203" t="s">
        <v>87</v>
      </c>
      <c r="AY418" s="14" t="s">
        <v>134</v>
      </c>
      <c r="BE418" s="204">
        <f>IF(O418="základní",K418,0)</f>
        <v>0</v>
      </c>
      <c r="BF418" s="204">
        <f>IF(O418="snížená",K418,0)</f>
        <v>0</v>
      </c>
      <c r="BG418" s="204">
        <f>IF(O418="zákl. přenesená",K418,0)</f>
        <v>0</v>
      </c>
      <c r="BH418" s="204">
        <f>IF(O418="sníž. přenesená",K418,0)</f>
        <v>0</v>
      </c>
      <c r="BI418" s="204">
        <f>IF(O418="nulová",K418,0)</f>
        <v>0</v>
      </c>
      <c r="BJ418" s="14" t="s">
        <v>87</v>
      </c>
      <c r="BK418" s="204">
        <f>ROUND(P418*H418,2)</f>
        <v>0</v>
      </c>
      <c r="BL418" s="14" t="s">
        <v>135</v>
      </c>
      <c r="BM418" s="203" t="s">
        <v>1883</v>
      </c>
    </row>
    <row r="419" s="2" customFormat="1" ht="49.05" customHeight="1">
      <c r="A419" s="35"/>
      <c r="B419" s="36"/>
      <c r="C419" s="189" t="s">
        <v>1884</v>
      </c>
      <c r="D419" s="189" t="s">
        <v>128</v>
      </c>
      <c r="E419" s="190" t="s">
        <v>1885</v>
      </c>
      <c r="F419" s="191" t="s">
        <v>1886</v>
      </c>
      <c r="G419" s="192" t="s">
        <v>131</v>
      </c>
      <c r="H419" s="193">
        <v>25</v>
      </c>
      <c r="I419" s="194"/>
      <c r="J419" s="195"/>
      <c r="K419" s="196">
        <f>ROUND(P419*H419,2)</f>
        <v>0</v>
      </c>
      <c r="L419" s="191" t="s">
        <v>892</v>
      </c>
      <c r="M419" s="197"/>
      <c r="N419" s="198" t="s">
        <v>1</v>
      </c>
      <c r="O419" s="199" t="s">
        <v>42</v>
      </c>
      <c r="P419" s="200">
        <f>I419+J419</f>
        <v>0</v>
      </c>
      <c r="Q419" s="200">
        <f>ROUND(I419*H419,2)</f>
        <v>0</v>
      </c>
      <c r="R419" s="200">
        <f>ROUND(J419*H419,2)</f>
        <v>0</v>
      </c>
      <c r="S419" s="88"/>
      <c r="T419" s="201">
        <f>S419*H419</f>
        <v>0</v>
      </c>
      <c r="U419" s="201">
        <v>0</v>
      </c>
      <c r="V419" s="201">
        <f>U419*H419</f>
        <v>0</v>
      </c>
      <c r="W419" s="201">
        <v>0</v>
      </c>
      <c r="X419" s="202">
        <f>W419*H419</f>
        <v>0</v>
      </c>
      <c r="Y419" s="35"/>
      <c r="Z419" s="35"/>
      <c r="AA419" s="35"/>
      <c r="AB419" s="35"/>
      <c r="AC419" s="35"/>
      <c r="AD419" s="35"/>
      <c r="AE419" s="35"/>
      <c r="AR419" s="203" t="s">
        <v>133</v>
      </c>
      <c r="AT419" s="203" t="s">
        <v>128</v>
      </c>
      <c r="AU419" s="203" t="s">
        <v>87</v>
      </c>
      <c r="AY419" s="14" t="s">
        <v>134</v>
      </c>
      <c r="BE419" s="204">
        <f>IF(O419="základní",K419,0)</f>
        <v>0</v>
      </c>
      <c r="BF419" s="204">
        <f>IF(O419="snížená",K419,0)</f>
        <v>0</v>
      </c>
      <c r="BG419" s="204">
        <f>IF(O419="zákl. přenesená",K419,0)</f>
        <v>0</v>
      </c>
      <c r="BH419" s="204">
        <f>IF(O419="sníž. přenesená",K419,0)</f>
        <v>0</v>
      </c>
      <c r="BI419" s="204">
        <f>IF(O419="nulová",K419,0)</f>
        <v>0</v>
      </c>
      <c r="BJ419" s="14" t="s">
        <v>87</v>
      </c>
      <c r="BK419" s="204">
        <f>ROUND(P419*H419,2)</f>
        <v>0</v>
      </c>
      <c r="BL419" s="14" t="s">
        <v>135</v>
      </c>
      <c r="BM419" s="203" t="s">
        <v>1887</v>
      </c>
    </row>
    <row r="420" s="2" customFormat="1" ht="37.8" customHeight="1">
      <c r="A420" s="35"/>
      <c r="B420" s="36"/>
      <c r="C420" s="189" t="s">
        <v>1888</v>
      </c>
      <c r="D420" s="189" t="s">
        <v>128</v>
      </c>
      <c r="E420" s="190" t="s">
        <v>1889</v>
      </c>
      <c r="F420" s="191" t="s">
        <v>1890</v>
      </c>
      <c r="G420" s="192" t="s">
        <v>131</v>
      </c>
      <c r="H420" s="193">
        <v>8</v>
      </c>
      <c r="I420" s="194"/>
      <c r="J420" s="195"/>
      <c r="K420" s="196">
        <f>ROUND(P420*H420,2)</f>
        <v>0</v>
      </c>
      <c r="L420" s="191" t="s">
        <v>879</v>
      </c>
      <c r="M420" s="197"/>
      <c r="N420" s="198" t="s">
        <v>1</v>
      </c>
      <c r="O420" s="199" t="s">
        <v>42</v>
      </c>
      <c r="P420" s="200">
        <f>I420+J420</f>
        <v>0</v>
      </c>
      <c r="Q420" s="200">
        <f>ROUND(I420*H420,2)</f>
        <v>0</v>
      </c>
      <c r="R420" s="200">
        <f>ROUND(J420*H420,2)</f>
        <v>0</v>
      </c>
      <c r="S420" s="88"/>
      <c r="T420" s="201">
        <f>S420*H420</f>
        <v>0</v>
      </c>
      <c r="U420" s="201">
        <v>0</v>
      </c>
      <c r="V420" s="201">
        <f>U420*H420</f>
        <v>0</v>
      </c>
      <c r="W420" s="201">
        <v>0</v>
      </c>
      <c r="X420" s="202">
        <f>W420*H420</f>
        <v>0</v>
      </c>
      <c r="Y420" s="35"/>
      <c r="Z420" s="35"/>
      <c r="AA420" s="35"/>
      <c r="AB420" s="35"/>
      <c r="AC420" s="35"/>
      <c r="AD420" s="35"/>
      <c r="AE420" s="35"/>
      <c r="AR420" s="203" t="s">
        <v>133</v>
      </c>
      <c r="AT420" s="203" t="s">
        <v>128</v>
      </c>
      <c r="AU420" s="203" t="s">
        <v>87</v>
      </c>
      <c r="AY420" s="14" t="s">
        <v>134</v>
      </c>
      <c r="BE420" s="204">
        <f>IF(O420="základní",K420,0)</f>
        <v>0</v>
      </c>
      <c r="BF420" s="204">
        <f>IF(O420="snížená",K420,0)</f>
        <v>0</v>
      </c>
      <c r="BG420" s="204">
        <f>IF(O420="zákl. přenesená",K420,0)</f>
        <v>0</v>
      </c>
      <c r="BH420" s="204">
        <f>IF(O420="sníž. přenesená",K420,0)</f>
        <v>0</v>
      </c>
      <c r="BI420" s="204">
        <f>IF(O420="nulová",K420,0)</f>
        <v>0</v>
      </c>
      <c r="BJ420" s="14" t="s">
        <v>87</v>
      </c>
      <c r="BK420" s="204">
        <f>ROUND(P420*H420,2)</f>
        <v>0</v>
      </c>
      <c r="BL420" s="14" t="s">
        <v>135</v>
      </c>
      <c r="BM420" s="203" t="s">
        <v>1891</v>
      </c>
    </row>
    <row r="421" s="2" customFormat="1" ht="24.15" customHeight="1">
      <c r="A421" s="35"/>
      <c r="B421" s="36"/>
      <c r="C421" s="189" t="s">
        <v>1501</v>
      </c>
      <c r="D421" s="189" t="s">
        <v>128</v>
      </c>
      <c r="E421" s="190" t="s">
        <v>1892</v>
      </c>
      <c r="F421" s="191" t="s">
        <v>1893</v>
      </c>
      <c r="G421" s="192" t="s">
        <v>131</v>
      </c>
      <c r="H421" s="193">
        <v>3</v>
      </c>
      <c r="I421" s="194"/>
      <c r="J421" s="195"/>
      <c r="K421" s="196">
        <f>ROUND(P421*H421,2)</f>
        <v>0</v>
      </c>
      <c r="L421" s="191" t="s">
        <v>879</v>
      </c>
      <c r="M421" s="197"/>
      <c r="N421" s="198" t="s">
        <v>1</v>
      </c>
      <c r="O421" s="199" t="s">
        <v>42</v>
      </c>
      <c r="P421" s="200">
        <f>I421+J421</f>
        <v>0</v>
      </c>
      <c r="Q421" s="200">
        <f>ROUND(I421*H421,2)</f>
        <v>0</v>
      </c>
      <c r="R421" s="200">
        <f>ROUND(J421*H421,2)</f>
        <v>0</v>
      </c>
      <c r="S421" s="88"/>
      <c r="T421" s="201">
        <f>S421*H421</f>
        <v>0</v>
      </c>
      <c r="U421" s="201">
        <v>0</v>
      </c>
      <c r="V421" s="201">
        <f>U421*H421</f>
        <v>0</v>
      </c>
      <c r="W421" s="201">
        <v>0</v>
      </c>
      <c r="X421" s="202">
        <f>W421*H421</f>
        <v>0</v>
      </c>
      <c r="Y421" s="35"/>
      <c r="Z421" s="35"/>
      <c r="AA421" s="35"/>
      <c r="AB421" s="35"/>
      <c r="AC421" s="35"/>
      <c r="AD421" s="35"/>
      <c r="AE421" s="35"/>
      <c r="AR421" s="203" t="s">
        <v>133</v>
      </c>
      <c r="AT421" s="203" t="s">
        <v>128</v>
      </c>
      <c r="AU421" s="203" t="s">
        <v>87</v>
      </c>
      <c r="AY421" s="14" t="s">
        <v>134</v>
      </c>
      <c r="BE421" s="204">
        <f>IF(O421="základní",K421,0)</f>
        <v>0</v>
      </c>
      <c r="BF421" s="204">
        <f>IF(O421="snížená",K421,0)</f>
        <v>0</v>
      </c>
      <c r="BG421" s="204">
        <f>IF(O421="zákl. přenesená",K421,0)</f>
        <v>0</v>
      </c>
      <c r="BH421" s="204">
        <f>IF(O421="sníž. přenesená",K421,0)</f>
        <v>0</v>
      </c>
      <c r="BI421" s="204">
        <f>IF(O421="nulová",K421,0)</f>
        <v>0</v>
      </c>
      <c r="BJ421" s="14" t="s">
        <v>87</v>
      </c>
      <c r="BK421" s="204">
        <f>ROUND(P421*H421,2)</f>
        <v>0</v>
      </c>
      <c r="BL421" s="14" t="s">
        <v>135</v>
      </c>
      <c r="BM421" s="203" t="s">
        <v>1894</v>
      </c>
    </row>
    <row r="422" s="2" customFormat="1" ht="24.15" customHeight="1">
      <c r="A422" s="35"/>
      <c r="B422" s="36"/>
      <c r="C422" s="189" t="s">
        <v>1895</v>
      </c>
      <c r="D422" s="189" t="s">
        <v>128</v>
      </c>
      <c r="E422" s="190" t="s">
        <v>1896</v>
      </c>
      <c r="F422" s="191" t="s">
        <v>1897</v>
      </c>
      <c r="G422" s="192" t="s">
        <v>131</v>
      </c>
      <c r="H422" s="193">
        <v>3</v>
      </c>
      <c r="I422" s="194"/>
      <c r="J422" s="195"/>
      <c r="K422" s="196">
        <f>ROUND(P422*H422,2)</f>
        <v>0</v>
      </c>
      <c r="L422" s="191" t="s">
        <v>879</v>
      </c>
      <c r="M422" s="197"/>
      <c r="N422" s="198" t="s">
        <v>1</v>
      </c>
      <c r="O422" s="199" t="s">
        <v>42</v>
      </c>
      <c r="P422" s="200">
        <f>I422+J422</f>
        <v>0</v>
      </c>
      <c r="Q422" s="200">
        <f>ROUND(I422*H422,2)</f>
        <v>0</v>
      </c>
      <c r="R422" s="200">
        <f>ROUND(J422*H422,2)</f>
        <v>0</v>
      </c>
      <c r="S422" s="88"/>
      <c r="T422" s="201">
        <f>S422*H422</f>
        <v>0</v>
      </c>
      <c r="U422" s="201">
        <v>0</v>
      </c>
      <c r="V422" s="201">
        <f>U422*H422</f>
        <v>0</v>
      </c>
      <c r="W422" s="201">
        <v>0</v>
      </c>
      <c r="X422" s="202">
        <f>W422*H422</f>
        <v>0</v>
      </c>
      <c r="Y422" s="35"/>
      <c r="Z422" s="35"/>
      <c r="AA422" s="35"/>
      <c r="AB422" s="35"/>
      <c r="AC422" s="35"/>
      <c r="AD422" s="35"/>
      <c r="AE422" s="35"/>
      <c r="AR422" s="203" t="s">
        <v>133</v>
      </c>
      <c r="AT422" s="203" t="s">
        <v>128</v>
      </c>
      <c r="AU422" s="203" t="s">
        <v>87</v>
      </c>
      <c r="AY422" s="14" t="s">
        <v>134</v>
      </c>
      <c r="BE422" s="204">
        <f>IF(O422="základní",K422,0)</f>
        <v>0</v>
      </c>
      <c r="BF422" s="204">
        <f>IF(O422="snížená",K422,0)</f>
        <v>0</v>
      </c>
      <c r="BG422" s="204">
        <f>IF(O422="zákl. přenesená",K422,0)</f>
        <v>0</v>
      </c>
      <c r="BH422" s="204">
        <f>IF(O422="sníž. přenesená",K422,0)</f>
        <v>0</v>
      </c>
      <c r="BI422" s="204">
        <f>IF(O422="nulová",K422,0)</f>
        <v>0</v>
      </c>
      <c r="BJ422" s="14" t="s">
        <v>87</v>
      </c>
      <c r="BK422" s="204">
        <f>ROUND(P422*H422,2)</f>
        <v>0</v>
      </c>
      <c r="BL422" s="14" t="s">
        <v>135</v>
      </c>
      <c r="BM422" s="203" t="s">
        <v>1898</v>
      </c>
    </row>
    <row r="423" s="2" customFormat="1" ht="49.05" customHeight="1">
      <c r="A423" s="35"/>
      <c r="B423" s="36"/>
      <c r="C423" s="189" t="s">
        <v>1553</v>
      </c>
      <c r="D423" s="189" t="s">
        <v>128</v>
      </c>
      <c r="E423" s="190" t="s">
        <v>1899</v>
      </c>
      <c r="F423" s="191" t="s">
        <v>1900</v>
      </c>
      <c r="G423" s="192" t="s">
        <v>131</v>
      </c>
      <c r="H423" s="193">
        <v>3</v>
      </c>
      <c r="I423" s="194"/>
      <c r="J423" s="195"/>
      <c r="K423" s="196">
        <f>ROUND(P423*H423,2)</f>
        <v>0</v>
      </c>
      <c r="L423" s="191" t="s">
        <v>879</v>
      </c>
      <c r="M423" s="197"/>
      <c r="N423" s="198" t="s">
        <v>1</v>
      </c>
      <c r="O423" s="199" t="s">
        <v>42</v>
      </c>
      <c r="P423" s="200">
        <f>I423+J423</f>
        <v>0</v>
      </c>
      <c r="Q423" s="200">
        <f>ROUND(I423*H423,2)</f>
        <v>0</v>
      </c>
      <c r="R423" s="200">
        <f>ROUND(J423*H423,2)</f>
        <v>0</v>
      </c>
      <c r="S423" s="88"/>
      <c r="T423" s="201">
        <f>S423*H423</f>
        <v>0</v>
      </c>
      <c r="U423" s="201">
        <v>0</v>
      </c>
      <c r="V423" s="201">
        <f>U423*H423</f>
        <v>0</v>
      </c>
      <c r="W423" s="201">
        <v>0</v>
      </c>
      <c r="X423" s="202">
        <f>W423*H423</f>
        <v>0</v>
      </c>
      <c r="Y423" s="35"/>
      <c r="Z423" s="35"/>
      <c r="AA423" s="35"/>
      <c r="AB423" s="35"/>
      <c r="AC423" s="35"/>
      <c r="AD423" s="35"/>
      <c r="AE423" s="35"/>
      <c r="AR423" s="203" t="s">
        <v>133</v>
      </c>
      <c r="AT423" s="203" t="s">
        <v>128</v>
      </c>
      <c r="AU423" s="203" t="s">
        <v>87</v>
      </c>
      <c r="AY423" s="14" t="s">
        <v>134</v>
      </c>
      <c r="BE423" s="204">
        <f>IF(O423="základní",K423,0)</f>
        <v>0</v>
      </c>
      <c r="BF423" s="204">
        <f>IF(O423="snížená",K423,0)</f>
        <v>0</v>
      </c>
      <c r="BG423" s="204">
        <f>IF(O423="zákl. přenesená",K423,0)</f>
        <v>0</v>
      </c>
      <c r="BH423" s="204">
        <f>IF(O423="sníž. přenesená",K423,0)</f>
        <v>0</v>
      </c>
      <c r="BI423" s="204">
        <f>IF(O423="nulová",K423,0)</f>
        <v>0</v>
      </c>
      <c r="BJ423" s="14" t="s">
        <v>87</v>
      </c>
      <c r="BK423" s="204">
        <f>ROUND(P423*H423,2)</f>
        <v>0</v>
      </c>
      <c r="BL423" s="14" t="s">
        <v>135</v>
      </c>
      <c r="BM423" s="203" t="s">
        <v>1901</v>
      </c>
    </row>
    <row r="424" s="2" customFormat="1" ht="49.05" customHeight="1">
      <c r="A424" s="35"/>
      <c r="B424" s="36"/>
      <c r="C424" s="189" t="s">
        <v>1902</v>
      </c>
      <c r="D424" s="189" t="s">
        <v>128</v>
      </c>
      <c r="E424" s="190" t="s">
        <v>1903</v>
      </c>
      <c r="F424" s="191" t="s">
        <v>1904</v>
      </c>
      <c r="G424" s="192" t="s">
        <v>131</v>
      </c>
      <c r="H424" s="193">
        <v>3</v>
      </c>
      <c r="I424" s="194"/>
      <c r="J424" s="195"/>
      <c r="K424" s="196">
        <f>ROUND(P424*H424,2)</f>
        <v>0</v>
      </c>
      <c r="L424" s="191" t="s">
        <v>879</v>
      </c>
      <c r="M424" s="197"/>
      <c r="N424" s="198" t="s">
        <v>1</v>
      </c>
      <c r="O424" s="199" t="s">
        <v>42</v>
      </c>
      <c r="P424" s="200">
        <f>I424+J424</f>
        <v>0</v>
      </c>
      <c r="Q424" s="200">
        <f>ROUND(I424*H424,2)</f>
        <v>0</v>
      </c>
      <c r="R424" s="200">
        <f>ROUND(J424*H424,2)</f>
        <v>0</v>
      </c>
      <c r="S424" s="88"/>
      <c r="T424" s="201">
        <f>S424*H424</f>
        <v>0</v>
      </c>
      <c r="U424" s="201">
        <v>0</v>
      </c>
      <c r="V424" s="201">
        <f>U424*H424</f>
        <v>0</v>
      </c>
      <c r="W424" s="201">
        <v>0</v>
      </c>
      <c r="X424" s="202">
        <f>W424*H424</f>
        <v>0</v>
      </c>
      <c r="Y424" s="35"/>
      <c r="Z424" s="35"/>
      <c r="AA424" s="35"/>
      <c r="AB424" s="35"/>
      <c r="AC424" s="35"/>
      <c r="AD424" s="35"/>
      <c r="AE424" s="35"/>
      <c r="AR424" s="203" t="s">
        <v>133</v>
      </c>
      <c r="AT424" s="203" t="s">
        <v>128</v>
      </c>
      <c r="AU424" s="203" t="s">
        <v>87</v>
      </c>
      <c r="AY424" s="14" t="s">
        <v>134</v>
      </c>
      <c r="BE424" s="204">
        <f>IF(O424="základní",K424,0)</f>
        <v>0</v>
      </c>
      <c r="BF424" s="204">
        <f>IF(O424="snížená",K424,0)</f>
        <v>0</v>
      </c>
      <c r="BG424" s="204">
        <f>IF(O424="zákl. přenesená",K424,0)</f>
        <v>0</v>
      </c>
      <c r="BH424" s="204">
        <f>IF(O424="sníž. přenesená",K424,0)</f>
        <v>0</v>
      </c>
      <c r="BI424" s="204">
        <f>IF(O424="nulová",K424,0)</f>
        <v>0</v>
      </c>
      <c r="BJ424" s="14" t="s">
        <v>87</v>
      </c>
      <c r="BK424" s="204">
        <f>ROUND(P424*H424,2)</f>
        <v>0</v>
      </c>
      <c r="BL424" s="14" t="s">
        <v>135</v>
      </c>
      <c r="BM424" s="203" t="s">
        <v>1905</v>
      </c>
    </row>
    <row r="425" s="2" customFormat="1" ht="49.05" customHeight="1">
      <c r="A425" s="35"/>
      <c r="B425" s="36"/>
      <c r="C425" s="189" t="s">
        <v>1557</v>
      </c>
      <c r="D425" s="189" t="s">
        <v>128</v>
      </c>
      <c r="E425" s="190" t="s">
        <v>1906</v>
      </c>
      <c r="F425" s="191" t="s">
        <v>1907</v>
      </c>
      <c r="G425" s="192" t="s">
        <v>131</v>
      </c>
      <c r="H425" s="193">
        <v>3</v>
      </c>
      <c r="I425" s="194"/>
      <c r="J425" s="195"/>
      <c r="K425" s="196">
        <f>ROUND(P425*H425,2)</f>
        <v>0</v>
      </c>
      <c r="L425" s="191" t="s">
        <v>879</v>
      </c>
      <c r="M425" s="197"/>
      <c r="N425" s="198" t="s">
        <v>1</v>
      </c>
      <c r="O425" s="199" t="s">
        <v>42</v>
      </c>
      <c r="P425" s="200">
        <f>I425+J425</f>
        <v>0</v>
      </c>
      <c r="Q425" s="200">
        <f>ROUND(I425*H425,2)</f>
        <v>0</v>
      </c>
      <c r="R425" s="200">
        <f>ROUND(J425*H425,2)</f>
        <v>0</v>
      </c>
      <c r="S425" s="88"/>
      <c r="T425" s="201">
        <f>S425*H425</f>
        <v>0</v>
      </c>
      <c r="U425" s="201">
        <v>0</v>
      </c>
      <c r="V425" s="201">
        <f>U425*H425</f>
        <v>0</v>
      </c>
      <c r="W425" s="201">
        <v>0</v>
      </c>
      <c r="X425" s="202">
        <f>W425*H425</f>
        <v>0</v>
      </c>
      <c r="Y425" s="35"/>
      <c r="Z425" s="35"/>
      <c r="AA425" s="35"/>
      <c r="AB425" s="35"/>
      <c r="AC425" s="35"/>
      <c r="AD425" s="35"/>
      <c r="AE425" s="35"/>
      <c r="AR425" s="203" t="s">
        <v>133</v>
      </c>
      <c r="AT425" s="203" t="s">
        <v>128</v>
      </c>
      <c r="AU425" s="203" t="s">
        <v>87</v>
      </c>
      <c r="AY425" s="14" t="s">
        <v>134</v>
      </c>
      <c r="BE425" s="204">
        <f>IF(O425="základní",K425,0)</f>
        <v>0</v>
      </c>
      <c r="BF425" s="204">
        <f>IF(O425="snížená",K425,0)</f>
        <v>0</v>
      </c>
      <c r="BG425" s="204">
        <f>IF(O425="zákl. přenesená",K425,0)</f>
        <v>0</v>
      </c>
      <c r="BH425" s="204">
        <f>IF(O425="sníž. přenesená",K425,0)</f>
        <v>0</v>
      </c>
      <c r="BI425" s="204">
        <f>IF(O425="nulová",K425,0)</f>
        <v>0</v>
      </c>
      <c r="BJ425" s="14" t="s">
        <v>87</v>
      </c>
      <c r="BK425" s="204">
        <f>ROUND(P425*H425,2)</f>
        <v>0</v>
      </c>
      <c r="BL425" s="14" t="s">
        <v>135</v>
      </c>
      <c r="BM425" s="203" t="s">
        <v>1908</v>
      </c>
    </row>
    <row r="426" s="2" customFormat="1" ht="49.05" customHeight="1">
      <c r="A426" s="35"/>
      <c r="B426" s="36"/>
      <c r="C426" s="189" t="s">
        <v>1909</v>
      </c>
      <c r="D426" s="189" t="s">
        <v>128</v>
      </c>
      <c r="E426" s="190" t="s">
        <v>1910</v>
      </c>
      <c r="F426" s="191" t="s">
        <v>1911</v>
      </c>
      <c r="G426" s="192" t="s">
        <v>131</v>
      </c>
      <c r="H426" s="193">
        <v>3</v>
      </c>
      <c r="I426" s="194"/>
      <c r="J426" s="195"/>
      <c r="K426" s="196">
        <f>ROUND(P426*H426,2)</f>
        <v>0</v>
      </c>
      <c r="L426" s="191" t="s">
        <v>892</v>
      </c>
      <c r="M426" s="197"/>
      <c r="N426" s="198" t="s">
        <v>1</v>
      </c>
      <c r="O426" s="199" t="s">
        <v>42</v>
      </c>
      <c r="P426" s="200">
        <f>I426+J426</f>
        <v>0</v>
      </c>
      <c r="Q426" s="200">
        <f>ROUND(I426*H426,2)</f>
        <v>0</v>
      </c>
      <c r="R426" s="200">
        <f>ROUND(J426*H426,2)</f>
        <v>0</v>
      </c>
      <c r="S426" s="88"/>
      <c r="T426" s="201">
        <f>S426*H426</f>
        <v>0</v>
      </c>
      <c r="U426" s="201">
        <v>0</v>
      </c>
      <c r="V426" s="201">
        <f>U426*H426</f>
        <v>0</v>
      </c>
      <c r="W426" s="201">
        <v>0</v>
      </c>
      <c r="X426" s="202">
        <f>W426*H426</f>
        <v>0</v>
      </c>
      <c r="Y426" s="35"/>
      <c r="Z426" s="35"/>
      <c r="AA426" s="35"/>
      <c r="AB426" s="35"/>
      <c r="AC426" s="35"/>
      <c r="AD426" s="35"/>
      <c r="AE426" s="35"/>
      <c r="AR426" s="203" t="s">
        <v>133</v>
      </c>
      <c r="AT426" s="203" t="s">
        <v>128</v>
      </c>
      <c r="AU426" s="203" t="s">
        <v>87</v>
      </c>
      <c r="AY426" s="14" t="s">
        <v>134</v>
      </c>
      <c r="BE426" s="204">
        <f>IF(O426="základní",K426,0)</f>
        <v>0</v>
      </c>
      <c r="BF426" s="204">
        <f>IF(O426="snížená",K426,0)</f>
        <v>0</v>
      </c>
      <c r="BG426" s="204">
        <f>IF(O426="zákl. přenesená",K426,0)</f>
        <v>0</v>
      </c>
      <c r="BH426" s="204">
        <f>IF(O426="sníž. přenesená",K426,0)</f>
        <v>0</v>
      </c>
      <c r="BI426" s="204">
        <f>IF(O426="nulová",K426,0)</f>
        <v>0</v>
      </c>
      <c r="BJ426" s="14" t="s">
        <v>87</v>
      </c>
      <c r="BK426" s="204">
        <f>ROUND(P426*H426,2)</f>
        <v>0</v>
      </c>
      <c r="BL426" s="14" t="s">
        <v>135</v>
      </c>
      <c r="BM426" s="203" t="s">
        <v>1912</v>
      </c>
    </row>
    <row r="427" s="2" customFormat="1" ht="62.7" customHeight="1">
      <c r="A427" s="35"/>
      <c r="B427" s="36"/>
      <c r="C427" s="189" t="s">
        <v>1569</v>
      </c>
      <c r="D427" s="189" t="s">
        <v>128</v>
      </c>
      <c r="E427" s="190" t="s">
        <v>1913</v>
      </c>
      <c r="F427" s="191" t="s">
        <v>1914</v>
      </c>
      <c r="G427" s="192" t="s">
        <v>131</v>
      </c>
      <c r="H427" s="193">
        <v>15</v>
      </c>
      <c r="I427" s="194"/>
      <c r="J427" s="195"/>
      <c r="K427" s="196">
        <f>ROUND(P427*H427,2)</f>
        <v>0</v>
      </c>
      <c r="L427" s="191" t="s">
        <v>879</v>
      </c>
      <c r="M427" s="197"/>
      <c r="N427" s="198" t="s">
        <v>1</v>
      </c>
      <c r="O427" s="199" t="s">
        <v>42</v>
      </c>
      <c r="P427" s="200">
        <f>I427+J427</f>
        <v>0</v>
      </c>
      <c r="Q427" s="200">
        <f>ROUND(I427*H427,2)</f>
        <v>0</v>
      </c>
      <c r="R427" s="200">
        <f>ROUND(J427*H427,2)</f>
        <v>0</v>
      </c>
      <c r="S427" s="88"/>
      <c r="T427" s="201">
        <f>S427*H427</f>
        <v>0</v>
      </c>
      <c r="U427" s="201">
        <v>0</v>
      </c>
      <c r="V427" s="201">
        <f>U427*H427</f>
        <v>0</v>
      </c>
      <c r="W427" s="201">
        <v>0</v>
      </c>
      <c r="X427" s="202">
        <f>W427*H427</f>
        <v>0</v>
      </c>
      <c r="Y427" s="35"/>
      <c r="Z427" s="35"/>
      <c r="AA427" s="35"/>
      <c r="AB427" s="35"/>
      <c r="AC427" s="35"/>
      <c r="AD427" s="35"/>
      <c r="AE427" s="35"/>
      <c r="AR427" s="203" t="s">
        <v>133</v>
      </c>
      <c r="AT427" s="203" t="s">
        <v>128</v>
      </c>
      <c r="AU427" s="203" t="s">
        <v>87</v>
      </c>
      <c r="AY427" s="14" t="s">
        <v>134</v>
      </c>
      <c r="BE427" s="204">
        <f>IF(O427="základní",K427,0)</f>
        <v>0</v>
      </c>
      <c r="BF427" s="204">
        <f>IF(O427="snížená",K427,0)</f>
        <v>0</v>
      </c>
      <c r="BG427" s="204">
        <f>IF(O427="zákl. přenesená",K427,0)</f>
        <v>0</v>
      </c>
      <c r="BH427" s="204">
        <f>IF(O427="sníž. přenesená",K427,0)</f>
        <v>0</v>
      </c>
      <c r="BI427" s="204">
        <f>IF(O427="nulová",K427,0)</f>
        <v>0</v>
      </c>
      <c r="BJ427" s="14" t="s">
        <v>87</v>
      </c>
      <c r="BK427" s="204">
        <f>ROUND(P427*H427,2)</f>
        <v>0</v>
      </c>
      <c r="BL427" s="14" t="s">
        <v>135</v>
      </c>
      <c r="BM427" s="203" t="s">
        <v>1915</v>
      </c>
    </row>
    <row r="428" s="2" customFormat="1">
      <c r="A428" s="35"/>
      <c r="B428" s="36"/>
      <c r="C428" s="37"/>
      <c r="D428" s="205" t="s">
        <v>148</v>
      </c>
      <c r="E428" s="37"/>
      <c r="F428" s="206" t="s">
        <v>1916</v>
      </c>
      <c r="G428" s="37"/>
      <c r="H428" s="37"/>
      <c r="I428" s="207"/>
      <c r="J428" s="207"/>
      <c r="K428" s="37"/>
      <c r="L428" s="37"/>
      <c r="M428" s="41"/>
      <c r="N428" s="208"/>
      <c r="O428" s="209"/>
      <c r="P428" s="88"/>
      <c r="Q428" s="88"/>
      <c r="R428" s="88"/>
      <c r="S428" s="88"/>
      <c r="T428" s="88"/>
      <c r="U428" s="88"/>
      <c r="V428" s="88"/>
      <c r="W428" s="88"/>
      <c r="X428" s="89"/>
      <c r="Y428" s="35"/>
      <c r="Z428" s="35"/>
      <c r="AA428" s="35"/>
      <c r="AB428" s="35"/>
      <c r="AC428" s="35"/>
      <c r="AD428" s="35"/>
      <c r="AE428" s="35"/>
      <c r="AT428" s="14" t="s">
        <v>148</v>
      </c>
      <c r="AU428" s="14" t="s">
        <v>87</v>
      </c>
    </row>
    <row r="429" s="2" customFormat="1" ht="62.7" customHeight="1">
      <c r="A429" s="35"/>
      <c r="B429" s="36"/>
      <c r="C429" s="189" t="s">
        <v>1917</v>
      </c>
      <c r="D429" s="189" t="s">
        <v>128</v>
      </c>
      <c r="E429" s="190" t="s">
        <v>1918</v>
      </c>
      <c r="F429" s="191" t="s">
        <v>1919</v>
      </c>
      <c r="G429" s="192" t="s">
        <v>131</v>
      </c>
      <c r="H429" s="193">
        <v>20</v>
      </c>
      <c r="I429" s="194"/>
      <c r="J429" s="195"/>
      <c r="K429" s="196">
        <f>ROUND(P429*H429,2)</f>
        <v>0</v>
      </c>
      <c r="L429" s="191" t="s">
        <v>879</v>
      </c>
      <c r="M429" s="197"/>
      <c r="N429" s="198" t="s">
        <v>1</v>
      </c>
      <c r="O429" s="199" t="s">
        <v>42</v>
      </c>
      <c r="P429" s="200">
        <f>I429+J429</f>
        <v>0</v>
      </c>
      <c r="Q429" s="200">
        <f>ROUND(I429*H429,2)</f>
        <v>0</v>
      </c>
      <c r="R429" s="200">
        <f>ROUND(J429*H429,2)</f>
        <v>0</v>
      </c>
      <c r="S429" s="88"/>
      <c r="T429" s="201">
        <f>S429*H429</f>
        <v>0</v>
      </c>
      <c r="U429" s="201">
        <v>0</v>
      </c>
      <c r="V429" s="201">
        <f>U429*H429</f>
        <v>0</v>
      </c>
      <c r="W429" s="201">
        <v>0</v>
      </c>
      <c r="X429" s="202">
        <f>W429*H429</f>
        <v>0</v>
      </c>
      <c r="Y429" s="35"/>
      <c r="Z429" s="35"/>
      <c r="AA429" s="35"/>
      <c r="AB429" s="35"/>
      <c r="AC429" s="35"/>
      <c r="AD429" s="35"/>
      <c r="AE429" s="35"/>
      <c r="AR429" s="203" t="s">
        <v>133</v>
      </c>
      <c r="AT429" s="203" t="s">
        <v>128</v>
      </c>
      <c r="AU429" s="203" t="s">
        <v>87</v>
      </c>
      <c r="AY429" s="14" t="s">
        <v>134</v>
      </c>
      <c r="BE429" s="204">
        <f>IF(O429="základní",K429,0)</f>
        <v>0</v>
      </c>
      <c r="BF429" s="204">
        <f>IF(O429="snížená",K429,0)</f>
        <v>0</v>
      </c>
      <c r="BG429" s="204">
        <f>IF(O429="zákl. přenesená",K429,0)</f>
        <v>0</v>
      </c>
      <c r="BH429" s="204">
        <f>IF(O429="sníž. přenesená",K429,0)</f>
        <v>0</v>
      </c>
      <c r="BI429" s="204">
        <f>IF(O429="nulová",K429,0)</f>
        <v>0</v>
      </c>
      <c r="BJ429" s="14" t="s">
        <v>87</v>
      </c>
      <c r="BK429" s="204">
        <f>ROUND(P429*H429,2)</f>
        <v>0</v>
      </c>
      <c r="BL429" s="14" t="s">
        <v>135</v>
      </c>
      <c r="BM429" s="203" t="s">
        <v>1920</v>
      </c>
    </row>
    <row r="430" s="2" customFormat="1">
      <c r="A430" s="35"/>
      <c r="B430" s="36"/>
      <c r="C430" s="37"/>
      <c r="D430" s="205" t="s">
        <v>148</v>
      </c>
      <c r="E430" s="37"/>
      <c r="F430" s="206" t="s">
        <v>1916</v>
      </c>
      <c r="G430" s="37"/>
      <c r="H430" s="37"/>
      <c r="I430" s="207"/>
      <c r="J430" s="207"/>
      <c r="K430" s="37"/>
      <c r="L430" s="37"/>
      <c r="M430" s="41"/>
      <c r="N430" s="208"/>
      <c r="O430" s="209"/>
      <c r="P430" s="88"/>
      <c r="Q430" s="88"/>
      <c r="R430" s="88"/>
      <c r="S430" s="88"/>
      <c r="T430" s="88"/>
      <c r="U430" s="88"/>
      <c r="V430" s="88"/>
      <c r="W430" s="88"/>
      <c r="X430" s="89"/>
      <c r="Y430" s="35"/>
      <c r="Z430" s="35"/>
      <c r="AA430" s="35"/>
      <c r="AB430" s="35"/>
      <c r="AC430" s="35"/>
      <c r="AD430" s="35"/>
      <c r="AE430" s="35"/>
      <c r="AT430" s="14" t="s">
        <v>148</v>
      </c>
      <c r="AU430" s="14" t="s">
        <v>87</v>
      </c>
    </row>
    <row r="431" s="2" customFormat="1" ht="62.7" customHeight="1">
      <c r="A431" s="35"/>
      <c r="B431" s="36"/>
      <c r="C431" s="189" t="s">
        <v>1921</v>
      </c>
      <c r="D431" s="189" t="s">
        <v>128</v>
      </c>
      <c r="E431" s="190" t="s">
        <v>1922</v>
      </c>
      <c r="F431" s="191" t="s">
        <v>1923</v>
      </c>
      <c r="G431" s="192" t="s">
        <v>131</v>
      </c>
      <c r="H431" s="193">
        <v>5</v>
      </c>
      <c r="I431" s="194"/>
      <c r="J431" s="195"/>
      <c r="K431" s="196">
        <f>ROUND(P431*H431,2)</f>
        <v>0</v>
      </c>
      <c r="L431" s="191" t="s">
        <v>879</v>
      </c>
      <c r="M431" s="197"/>
      <c r="N431" s="198" t="s">
        <v>1</v>
      </c>
      <c r="O431" s="199" t="s">
        <v>42</v>
      </c>
      <c r="P431" s="200">
        <f>I431+J431</f>
        <v>0</v>
      </c>
      <c r="Q431" s="200">
        <f>ROUND(I431*H431,2)</f>
        <v>0</v>
      </c>
      <c r="R431" s="200">
        <f>ROUND(J431*H431,2)</f>
        <v>0</v>
      </c>
      <c r="S431" s="88"/>
      <c r="T431" s="201">
        <f>S431*H431</f>
        <v>0</v>
      </c>
      <c r="U431" s="201">
        <v>0</v>
      </c>
      <c r="V431" s="201">
        <f>U431*H431</f>
        <v>0</v>
      </c>
      <c r="W431" s="201">
        <v>0</v>
      </c>
      <c r="X431" s="202">
        <f>W431*H431</f>
        <v>0</v>
      </c>
      <c r="Y431" s="35"/>
      <c r="Z431" s="35"/>
      <c r="AA431" s="35"/>
      <c r="AB431" s="35"/>
      <c r="AC431" s="35"/>
      <c r="AD431" s="35"/>
      <c r="AE431" s="35"/>
      <c r="AR431" s="203" t="s">
        <v>133</v>
      </c>
      <c r="AT431" s="203" t="s">
        <v>128</v>
      </c>
      <c r="AU431" s="203" t="s">
        <v>87</v>
      </c>
      <c r="AY431" s="14" t="s">
        <v>134</v>
      </c>
      <c r="BE431" s="204">
        <f>IF(O431="základní",K431,0)</f>
        <v>0</v>
      </c>
      <c r="BF431" s="204">
        <f>IF(O431="snížená",K431,0)</f>
        <v>0</v>
      </c>
      <c r="BG431" s="204">
        <f>IF(O431="zákl. přenesená",K431,0)</f>
        <v>0</v>
      </c>
      <c r="BH431" s="204">
        <f>IF(O431="sníž. přenesená",K431,0)</f>
        <v>0</v>
      </c>
      <c r="BI431" s="204">
        <f>IF(O431="nulová",K431,0)</f>
        <v>0</v>
      </c>
      <c r="BJ431" s="14" t="s">
        <v>87</v>
      </c>
      <c r="BK431" s="204">
        <f>ROUND(P431*H431,2)</f>
        <v>0</v>
      </c>
      <c r="BL431" s="14" t="s">
        <v>135</v>
      </c>
      <c r="BM431" s="203" t="s">
        <v>1924</v>
      </c>
    </row>
    <row r="432" s="2" customFormat="1">
      <c r="A432" s="35"/>
      <c r="B432" s="36"/>
      <c r="C432" s="37"/>
      <c r="D432" s="205" t="s">
        <v>148</v>
      </c>
      <c r="E432" s="37"/>
      <c r="F432" s="206" t="s">
        <v>1916</v>
      </c>
      <c r="G432" s="37"/>
      <c r="H432" s="37"/>
      <c r="I432" s="207"/>
      <c r="J432" s="207"/>
      <c r="K432" s="37"/>
      <c r="L432" s="37"/>
      <c r="M432" s="41"/>
      <c r="N432" s="208"/>
      <c r="O432" s="209"/>
      <c r="P432" s="88"/>
      <c r="Q432" s="88"/>
      <c r="R432" s="88"/>
      <c r="S432" s="88"/>
      <c r="T432" s="88"/>
      <c r="U432" s="88"/>
      <c r="V432" s="88"/>
      <c r="W432" s="88"/>
      <c r="X432" s="89"/>
      <c r="Y432" s="35"/>
      <c r="Z432" s="35"/>
      <c r="AA432" s="35"/>
      <c r="AB432" s="35"/>
      <c r="AC432" s="35"/>
      <c r="AD432" s="35"/>
      <c r="AE432" s="35"/>
      <c r="AT432" s="14" t="s">
        <v>148</v>
      </c>
      <c r="AU432" s="14" t="s">
        <v>87</v>
      </c>
    </row>
    <row r="433" s="2" customFormat="1" ht="49.05" customHeight="1">
      <c r="A433" s="35"/>
      <c r="B433" s="36"/>
      <c r="C433" s="189" t="s">
        <v>1925</v>
      </c>
      <c r="D433" s="189" t="s">
        <v>128</v>
      </c>
      <c r="E433" s="190" t="s">
        <v>1926</v>
      </c>
      <c r="F433" s="191" t="s">
        <v>1927</v>
      </c>
      <c r="G433" s="192" t="s">
        <v>131</v>
      </c>
      <c r="H433" s="193">
        <v>5</v>
      </c>
      <c r="I433" s="194"/>
      <c r="J433" s="195"/>
      <c r="K433" s="196">
        <f>ROUND(P433*H433,2)</f>
        <v>0</v>
      </c>
      <c r="L433" s="191" t="s">
        <v>879</v>
      </c>
      <c r="M433" s="197"/>
      <c r="N433" s="198" t="s">
        <v>1</v>
      </c>
      <c r="O433" s="199" t="s">
        <v>42</v>
      </c>
      <c r="P433" s="200">
        <f>I433+J433</f>
        <v>0</v>
      </c>
      <c r="Q433" s="200">
        <f>ROUND(I433*H433,2)</f>
        <v>0</v>
      </c>
      <c r="R433" s="200">
        <f>ROUND(J433*H433,2)</f>
        <v>0</v>
      </c>
      <c r="S433" s="88"/>
      <c r="T433" s="201">
        <f>S433*H433</f>
        <v>0</v>
      </c>
      <c r="U433" s="201">
        <v>0</v>
      </c>
      <c r="V433" s="201">
        <f>U433*H433</f>
        <v>0</v>
      </c>
      <c r="W433" s="201">
        <v>0</v>
      </c>
      <c r="X433" s="202">
        <f>W433*H433</f>
        <v>0</v>
      </c>
      <c r="Y433" s="35"/>
      <c r="Z433" s="35"/>
      <c r="AA433" s="35"/>
      <c r="AB433" s="35"/>
      <c r="AC433" s="35"/>
      <c r="AD433" s="35"/>
      <c r="AE433" s="35"/>
      <c r="AR433" s="203" t="s">
        <v>133</v>
      </c>
      <c r="AT433" s="203" t="s">
        <v>128</v>
      </c>
      <c r="AU433" s="203" t="s">
        <v>87</v>
      </c>
      <c r="AY433" s="14" t="s">
        <v>134</v>
      </c>
      <c r="BE433" s="204">
        <f>IF(O433="základní",K433,0)</f>
        <v>0</v>
      </c>
      <c r="BF433" s="204">
        <f>IF(O433="snížená",K433,0)</f>
        <v>0</v>
      </c>
      <c r="BG433" s="204">
        <f>IF(O433="zákl. přenesená",K433,0)</f>
        <v>0</v>
      </c>
      <c r="BH433" s="204">
        <f>IF(O433="sníž. přenesená",K433,0)</f>
        <v>0</v>
      </c>
      <c r="BI433" s="204">
        <f>IF(O433="nulová",K433,0)</f>
        <v>0</v>
      </c>
      <c r="BJ433" s="14" t="s">
        <v>87</v>
      </c>
      <c r="BK433" s="204">
        <f>ROUND(P433*H433,2)</f>
        <v>0</v>
      </c>
      <c r="BL433" s="14" t="s">
        <v>135</v>
      </c>
      <c r="BM433" s="203" t="s">
        <v>1928</v>
      </c>
    </row>
    <row r="434" s="2" customFormat="1" ht="55.5" customHeight="1">
      <c r="A434" s="35"/>
      <c r="B434" s="36"/>
      <c r="C434" s="189" t="s">
        <v>1929</v>
      </c>
      <c r="D434" s="189" t="s">
        <v>128</v>
      </c>
      <c r="E434" s="190" t="s">
        <v>1930</v>
      </c>
      <c r="F434" s="191" t="s">
        <v>1931</v>
      </c>
      <c r="G434" s="192" t="s">
        <v>131</v>
      </c>
      <c r="H434" s="193">
        <v>5</v>
      </c>
      <c r="I434" s="194"/>
      <c r="J434" s="195"/>
      <c r="K434" s="196">
        <f>ROUND(P434*H434,2)</f>
        <v>0</v>
      </c>
      <c r="L434" s="191" t="s">
        <v>879</v>
      </c>
      <c r="M434" s="197"/>
      <c r="N434" s="198" t="s">
        <v>1</v>
      </c>
      <c r="O434" s="199" t="s">
        <v>42</v>
      </c>
      <c r="P434" s="200">
        <f>I434+J434</f>
        <v>0</v>
      </c>
      <c r="Q434" s="200">
        <f>ROUND(I434*H434,2)</f>
        <v>0</v>
      </c>
      <c r="R434" s="200">
        <f>ROUND(J434*H434,2)</f>
        <v>0</v>
      </c>
      <c r="S434" s="88"/>
      <c r="T434" s="201">
        <f>S434*H434</f>
        <v>0</v>
      </c>
      <c r="U434" s="201">
        <v>0</v>
      </c>
      <c r="V434" s="201">
        <f>U434*H434</f>
        <v>0</v>
      </c>
      <c r="W434" s="201">
        <v>0</v>
      </c>
      <c r="X434" s="202">
        <f>W434*H434</f>
        <v>0</v>
      </c>
      <c r="Y434" s="35"/>
      <c r="Z434" s="35"/>
      <c r="AA434" s="35"/>
      <c r="AB434" s="35"/>
      <c r="AC434" s="35"/>
      <c r="AD434" s="35"/>
      <c r="AE434" s="35"/>
      <c r="AR434" s="203" t="s">
        <v>133</v>
      </c>
      <c r="AT434" s="203" t="s">
        <v>128</v>
      </c>
      <c r="AU434" s="203" t="s">
        <v>87</v>
      </c>
      <c r="AY434" s="14" t="s">
        <v>134</v>
      </c>
      <c r="BE434" s="204">
        <f>IF(O434="základní",K434,0)</f>
        <v>0</v>
      </c>
      <c r="BF434" s="204">
        <f>IF(O434="snížená",K434,0)</f>
        <v>0</v>
      </c>
      <c r="BG434" s="204">
        <f>IF(O434="zákl. přenesená",K434,0)</f>
        <v>0</v>
      </c>
      <c r="BH434" s="204">
        <f>IF(O434="sníž. přenesená",K434,0)</f>
        <v>0</v>
      </c>
      <c r="BI434" s="204">
        <f>IF(O434="nulová",K434,0)</f>
        <v>0</v>
      </c>
      <c r="BJ434" s="14" t="s">
        <v>87</v>
      </c>
      <c r="BK434" s="204">
        <f>ROUND(P434*H434,2)</f>
        <v>0</v>
      </c>
      <c r="BL434" s="14" t="s">
        <v>135</v>
      </c>
      <c r="BM434" s="203" t="s">
        <v>1932</v>
      </c>
    </row>
    <row r="435" s="2" customFormat="1" ht="62.7" customHeight="1">
      <c r="A435" s="35"/>
      <c r="B435" s="36"/>
      <c r="C435" s="189" t="s">
        <v>1933</v>
      </c>
      <c r="D435" s="189" t="s">
        <v>128</v>
      </c>
      <c r="E435" s="190" t="s">
        <v>1934</v>
      </c>
      <c r="F435" s="191" t="s">
        <v>1935</v>
      </c>
      <c r="G435" s="192" t="s">
        <v>131</v>
      </c>
      <c r="H435" s="193">
        <v>5</v>
      </c>
      <c r="I435" s="194"/>
      <c r="J435" s="195"/>
      <c r="K435" s="196">
        <f>ROUND(P435*H435,2)</f>
        <v>0</v>
      </c>
      <c r="L435" s="191" t="s">
        <v>879</v>
      </c>
      <c r="M435" s="197"/>
      <c r="N435" s="198" t="s">
        <v>1</v>
      </c>
      <c r="O435" s="199" t="s">
        <v>42</v>
      </c>
      <c r="P435" s="200">
        <f>I435+J435</f>
        <v>0</v>
      </c>
      <c r="Q435" s="200">
        <f>ROUND(I435*H435,2)</f>
        <v>0</v>
      </c>
      <c r="R435" s="200">
        <f>ROUND(J435*H435,2)</f>
        <v>0</v>
      </c>
      <c r="S435" s="88"/>
      <c r="T435" s="201">
        <f>S435*H435</f>
        <v>0</v>
      </c>
      <c r="U435" s="201">
        <v>0</v>
      </c>
      <c r="V435" s="201">
        <f>U435*H435</f>
        <v>0</v>
      </c>
      <c r="W435" s="201">
        <v>0</v>
      </c>
      <c r="X435" s="202">
        <f>W435*H435</f>
        <v>0</v>
      </c>
      <c r="Y435" s="35"/>
      <c r="Z435" s="35"/>
      <c r="AA435" s="35"/>
      <c r="AB435" s="35"/>
      <c r="AC435" s="35"/>
      <c r="AD435" s="35"/>
      <c r="AE435" s="35"/>
      <c r="AR435" s="203" t="s">
        <v>133</v>
      </c>
      <c r="AT435" s="203" t="s">
        <v>128</v>
      </c>
      <c r="AU435" s="203" t="s">
        <v>87</v>
      </c>
      <c r="AY435" s="14" t="s">
        <v>134</v>
      </c>
      <c r="BE435" s="204">
        <f>IF(O435="základní",K435,0)</f>
        <v>0</v>
      </c>
      <c r="BF435" s="204">
        <f>IF(O435="snížená",K435,0)</f>
        <v>0</v>
      </c>
      <c r="BG435" s="204">
        <f>IF(O435="zákl. přenesená",K435,0)</f>
        <v>0</v>
      </c>
      <c r="BH435" s="204">
        <f>IF(O435="sníž. přenesená",K435,0)</f>
        <v>0</v>
      </c>
      <c r="BI435" s="204">
        <f>IF(O435="nulová",K435,0)</f>
        <v>0</v>
      </c>
      <c r="BJ435" s="14" t="s">
        <v>87</v>
      </c>
      <c r="BK435" s="204">
        <f>ROUND(P435*H435,2)</f>
        <v>0</v>
      </c>
      <c r="BL435" s="14" t="s">
        <v>135</v>
      </c>
      <c r="BM435" s="203" t="s">
        <v>1936</v>
      </c>
    </row>
    <row r="436" s="2" customFormat="1" ht="33" customHeight="1">
      <c r="A436" s="35"/>
      <c r="B436" s="36"/>
      <c r="C436" s="189" t="s">
        <v>1937</v>
      </c>
      <c r="D436" s="189" t="s">
        <v>128</v>
      </c>
      <c r="E436" s="190" t="s">
        <v>1938</v>
      </c>
      <c r="F436" s="191" t="s">
        <v>1939</v>
      </c>
      <c r="G436" s="192" t="s">
        <v>131</v>
      </c>
      <c r="H436" s="193">
        <v>20</v>
      </c>
      <c r="I436" s="194"/>
      <c r="J436" s="195"/>
      <c r="K436" s="196">
        <f>ROUND(P436*H436,2)</f>
        <v>0</v>
      </c>
      <c r="L436" s="191" t="s">
        <v>879</v>
      </c>
      <c r="M436" s="197"/>
      <c r="N436" s="198" t="s">
        <v>1</v>
      </c>
      <c r="O436" s="199" t="s">
        <v>42</v>
      </c>
      <c r="P436" s="200">
        <f>I436+J436</f>
        <v>0</v>
      </c>
      <c r="Q436" s="200">
        <f>ROUND(I436*H436,2)</f>
        <v>0</v>
      </c>
      <c r="R436" s="200">
        <f>ROUND(J436*H436,2)</f>
        <v>0</v>
      </c>
      <c r="S436" s="88"/>
      <c r="T436" s="201">
        <f>S436*H436</f>
        <v>0</v>
      </c>
      <c r="U436" s="201">
        <v>0</v>
      </c>
      <c r="V436" s="201">
        <f>U436*H436</f>
        <v>0</v>
      </c>
      <c r="W436" s="201">
        <v>0</v>
      </c>
      <c r="X436" s="202">
        <f>W436*H436</f>
        <v>0</v>
      </c>
      <c r="Y436" s="35"/>
      <c r="Z436" s="35"/>
      <c r="AA436" s="35"/>
      <c r="AB436" s="35"/>
      <c r="AC436" s="35"/>
      <c r="AD436" s="35"/>
      <c r="AE436" s="35"/>
      <c r="AR436" s="203" t="s">
        <v>133</v>
      </c>
      <c r="AT436" s="203" t="s">
        <v>128</v>
      </c>
      <c r="AU436" s="203" t="s">
        <v>87</v>
      </c>
      <c r="AY436" s="14" t="s">
        <v>134</v>
      </c>
      <c r="BE436" s="204">
        <f>IF(O436="základní",K436,0)</f>
        <v>0</v>
      </c>
      <c r="BF436" s="204">
        <f>IF(O436="snížená",K436,0)</f>
        <v>0</v>
      </c>
      <c r="BG436" s="204">
        <f>IF(O436="zákl. přenesená",K436,0)</f>
        <v>0</v>
      </c>
      <c r="BH436" s="204">
        <f>IF(O436="sníž. přenesená",K436,0)</f>
        <v>0</v>
      </c>
      <c r="BI436" s="204">
        <f>IF(O436="nulová",K436,0)</f>
        <v>0</v>
      </c>
      <c r="BJ436" s="14" t="s">
        <v>87</v>
      </c>
      <c r="BK436" s="204">
        <f>ROUND(P436*H436,2)</f>
        <v>0</v>
      </c>
      <c r="BL436" s="14" t="s">
        <v>135</v>
      </c>
      <c r="BM436" s="203" t="s">
        <v>1940</v>
      </c>
    </row>
    <row r="437" s="2" customFormat="1" ht="37.8" customHeight="1">
      <c r="A437" s="35"/>
      <c r="B437" s="36"/>
      <c r="C437" s="189" t="s">
        <v>1941</v>
      </c>
      <c r="D437" s="189" t="s">
        <v>128</v>
      </c>
      <c r="E437" s="190" t="s">
        <v>1942</v>
      </c>
      <c r="F437" s="191" t="s">
        <v>1943</v>
      </c>
      <c r="G437" s="192" t="s">
        <v>131</v>
      </c>
      <c r="H437" s="193">
        <v>20</v>
      </c>
      <c r="I437" s="194"/>
      <c r="J437" s="195"/>
      <c r="K437" s="196">
        <f>ROUND(P437*H437,2)</f>
        <v>0</v>
      </c>
      <c r="L437" s="191" t="s">
        <v>879</v>
      </c>
      <c r="M437" s="197"/>
      <c r="N437" s="198" t="s">
        <v>1</v>
      </c>
      <c r="O437" s="199" t="s">
        <v>42</v>
      </c>
      <c r="P437" s="200">
        <f>I437+J437</f>
        <v>0</v>
      </c>
      <c r="Q437" s="200">
        <f>ROUND(I437*H437,2)</f>
        <v>0</v>
      </c>
      <c r="R437" s="200">
        <f>ROUND(J437*H437,2)</f>
        <v>0</v>
      </c>
      <c r="S437" s="88"/>
      <c r="T437" s="201">
        <f>S437*H437</f>
        <v>0</v>
      </c>
      <c r="U437" s="201">
        <v>0</v>
      </c>
      <c r="V437" s="201">
        <f>U437*H437</f>
        <v>0</v>
      </c>
      <c r="W437" s="201">
        <v>0</v>
      </c>
      <c r="X437" s="202">
        <f>W437*H437</f>
        <v>0</v>
      </c>
      <c r="Y437" s="35"/>
      <c r="Z437" s="35"/>
      <c r="AA437" s="35"/>
      <c r="AB437" s="35"/>
      <c r="AC437" s="35"/>
      <c r="AD437" s="35"/>
      <c r="AE437" s="35"/>
      <c r="AR437" s="203" t="s">
        <v>133</v>
      </c>
      <c r="AT437" s="203" t="s">
        <v>128</v>
      </c>
      <c r="AU437" s="203" t="s">
        <v>87</v>
      </c>
      <c r="AY437" s="14" t="s">
        <v>134</v>
      </c>
      <c r="BE437" s="204">
        <f>IF(O437="základní",K437,0)</f>
        <v>0</v>
      </c>
      <c r="BF437" s="204">
        <f>IF(O437="snížená",K437,0)</f>
        <v>0</v>
      </c>
      <c r="BG437" s="204">
        <f>IF(O437="zákl. přenesená",K437,0)</f>
        <v>0</v>
      </c>
      <c r="BH437" s="204">
        <f>IF(O437="sníž. přenesená",K437,0)</f>
        <v>0</v>
      </c>
      <c r="BI437" s="204">
        <f>IF(O437="nulová",K437,0)</f>
        <v>0</v>
      </c>
      <c r="BJ437" s="14" t="s">
        <v>87</v>
      </c>
      <c r="BK437" s="204">
        <f>ROUND(P437*H437,2)</f>
        <v>0</v>
      </c>
      <c r="BL437" s="14" t="s">
        <v>135</v>
      </c>
      <c r="BM437" s="203" t="s">
        <v>1944</v>
      </c>
    </row>
    <row r="438" s="2" customFormat="1" ht="49.05" customHeight="1">
      <c r="A438" s="35"/>
      <c r="B438" s="36"/>
      <c r="C438" s="189" t="s">
        <v>1945</v>
      </c>
      <c r="D438" s="189" t="s">
        <v>128</v>
      </c>
      <c r="E438" s="190" t="s">
        <v>1946</v>
      </c>
      <c r="F438" s="191" t="s">
        <v>1947</v>
      </c>
      <c r="G438" s="192" t="s">
        <v>131</v>
      </c>
      <c r="H438" s="193">
        <v>30</v>
      </c>
      <c r="I438" s="194"/>
      <c r="J438" s="195"/>
      <c r="K438" s="196">
        <f>ROUND(P438*H438,2)</f>
        <v>0</v>
      </c>
      <c r="L438" s="191" t="s">
        <v>892</v>
      </c>
      <c r="M438" s="197"/>
      <c r="N438" s="198" t="s">
        <v>1</v>
      </c>
      <c r="O438" s="199" t="s">
        <v>42</v>
      </c>
      <c r="P438" s="200">
        <f>I438+J438</f>
        <v>0</v>
      </c>
      <c r="Q438" s="200">
        <f>ROUND(I438*H438,2)</f>
        <v>0</v>
      </c>
      <c r="R438" s="200">
        <f>ROUND(J438*H438,2)</f>
        <v>0</v>
      </c>
      <c r="S438" s="88"/>
      <c r="T438" s="201">
        <f>S438*H438</f>
        <v>0</v>
      </c>
      <c r="U438" s="201">
        <v>0</v>
      </c>
      <c r="V438" s="201">
        <f>U438*H438</f>
        <v>0</v>
      </c>
      <c r="W438" s="201">
        <v>0</v>
      </c>
      <c r="X438" s="202">
        <f>W438*H438</f>
        <v>0</v>
      </c>
      <c r="Y438" s="35"/>
      <c r="Z438" s="35"/>
      <c r="AA438" s="35"/>
      <c r="AB438" s="35"/>
      <c r="AC438" s="35"/>
      <c r="AD438" s="35"/>
      <c r="AE438" s="35"/>
      <c r="AR438" s="203" t="s">
        <v>133</v>
      </c>
      <c r="AT438" s="203" t="s">
        <v>128</v>
      </c>
      <c r="AU438" s="203" t="s">
        <v>87</v>
      </c>
      <c r="AY438" s="14" t="s">
        <v>134</v>
      </c>
      <c r="BE438" s="204">
        <f>IF(O438="základní",K438,0)</f>
        <v>0</v>
      </c>
      <c r="BF438" s="204">
        <f>IF(O438="snížená",K438,0)</f>
        <v>0</v>
      </c>
      <c r="BG438" s="204">
        <f>IF(O438="zákl. přenesená",K438,0)</f>
        <v>0</v>
      </c>
      <c r="BH438" s="204">
        <f>IF(O438="sníž. přenesená",K438,0)</f>
        <v>0</v>
      </c>
      <c r="BI438" s="204">
        <f>IF(O438="nulová",K438,0)</f>
        <v>0</v>
      </c>
      <c r="BJ438" s="14" t="s">
        <v>87</v>
      </c>
      <c r="BK438" s="204">
        <f>ROUND(P438*H438,2)</f>
        <v>0</v>
      </c>
      <c r="BL438" s="14" t="s">
        <v>135</v>
      </c>
      <c r="BM438" s="203" t="s">
        <v>1948</v>
      </c>
    </row>
    <row r="439" s="2" customFormat="1" ht="24.15" customHeight="1">
      <c r="A439" s="35"/>
      <c r="B439" s="36"/>
      <c r="C439" s="189" t="s">
        <v>1949</v>
      </c>
      <c r="D439" s="189" t="s">
        <v>128</v>
      </c>
      <c r="E439" s="190" t="s">
        <v>1950</v>
      </c>
      <c r="F439" s="191" t="s">
        <v>1951</v>
      </c>
      <c r="G439" s="192" t="s">
        <v>131</v>
      </c>
      <c r="H439" s="193">
        <v>3</v>
      </c>
      <c r="I439" s="194"/>
      <c r="J439" s="195"/>
      <c r="K439" s="196">
        <f>ROUND(P439*H439,2)</f>
        <v>0</v>
      </c>
      <c r="L439" s="191" t="s">
        <v>879</v>
      </c>
      <c r="M439" s="197"/>
      <c r="N439" s="198" t="s">
        <v>1</v>
      </c>
      <c r="O439" s="199" t="s">
        <v>42</v>
      </c>
      <c r="P439" s="200">
        <f>I439+J439</f>
        <v>0</v>
      </c>
      <c r="Q439" s="200">
        <f>ROUND(I439*H439,2)</f>
        <v>0</v>
      </c>
      <c r="R439" s="200">
        <f>ROUND(J439*H439,2)</f>
        <v>0</v>
      </c>
      <c r="S439" s="88"/>
      <c r="T439" s="201">
        <f>S439*H439</f>
        <v>0</v>
      </c>
      <c r="U439" s="201">
        <v>0</v>
      </c>
      <c r="V439" s="201">
        <f>U439*H439</f>
        <v>0</v>
      </c>
      <c r="W439" s="201">
        <v>0</v>
      </c>
      <c r="X439" s="202">
        <f>W439*H439</f>
        <v>0</v>
      </c>
      <c r="Y439" s="35"/>
      <c r="Z439" s="35"/>
      <c r="AA439" s="35"/>
      <c r="AB439" s="35"/>
      <c r="AC439" s="35"/>
      <c r="AD439" s="35"/>
      <c r="AE439" s="35"/>
      <c r="AR439" s="203" t="s">
        <v>133</v>
      </c>
      <c r="AT439" s="203" t="s">
        <v>128</v>
      </c>
      <c r="AU439" s="203" t="s">
        <v>87</v>
      </c>
      <c r="AY439" s="14" t="s">
        <v>134</v>
      </c>
      <c r="BE439" s="204">
        <f>IF(O439="základní",K439,0)</f>
        <v>0</v>
      </c>
      <c r="BF439" s="204">
        <f>IF(O439="snížená",K439,0)</f>
        <v>0</v>
      </c>
      <c r="BG439" s="204">
        <f>IF(O439="zákl. přenesená",K439,0)</f>
        <v>0</v>
      </c>
      <c r="BH439" s="204">
        <f>IF(O439="sníž. přenesená",K439,0)</f>
        <v>0</v>
      </c>
      <c r="BI439" s="204">
        <f>IF(O439="nulová",K439,0)</f>
        <v>0</v>
      </c>
      <c r="BJ439" s="14" t="s">
        <v>87</v>
      </c>
      <c r="BK439" s="204">
        <f>ROUND(P439*H439,2)</f>
        <v>0</v>
      </c>
      <c r="BL439" s="14" t="s">
        <v>135</v>
      </c>
      <c r="BM439" s="203" t="s">
        <v>1952</v>
      </c>
    </row>
    <row r="440" s="2" customFormat="1" ht="24.15" customHeight="1">
      <c r="A440" s="35"/>
      <c r="B440" s="36"/>
      <c r="C440" s="189" t="s">
        <v>1599</v>
      </c>
      <c r="D440" s="189" t="s">
        <v>128</v>
      </c>
      <c r="E440" s="190" t="s">
        <v>1953</v>
      </c>
      <c r="F440" s="191" t="s">
        <v>1954</v>
      </c>
      <c r="G440" s="192" t="s">
        <v>131</v>
      </c>
      <c r="H440" s="193">
        <v>1</v>
      </c>
      <c r="I440" s="194"/>
      <c r="J440" s="195"/>
      <c r="K440" s="196">
        <f>ROUND(P440*H440,2)</f>
        <v>0</v>
      </c>
      <c r="L440" s="191" t="s">
        <v>879</v>
      </c>
      <c r="M440" s="197"/>
      <c r="N440" s="198" t="s">
        <v>1</v>
      </c>
      <c r="O440" s="199" t="s">
        <v>42</v>
      </c>
      <c r="P440" s="200">
        <f>I440+J440</f>
        <v>0</v>
      </c>
      <c r="Q440" s="200">
        <f>ROUND(I440*H440,2)</f>
        <v>0</v>
      </c>
      <c r="R440" s="200">
        <f>ROUND(J440*H440,2)</f>
        <v>0</v>
      </c>
      <c r="S440" s="88"/>
      <c r="T440" s="201">
        <f>S440*H440</f>
        <v>0</v>
      </c>
      <c r="U440" s="201">
        <v>0</v>
      </c>
      <c r="V440" s="201">
        <f>U440*H440</f>
        <v>0</v>
      </c>
      <c r="W440" s="201">
        <v>0</v>
      </c>
      <c r="X440" s="202">
        <f>W440*H440</f>
        <v>0</v>
      </c>
      <c r="Y440" s="35"/>
      <c r="Z440" s="35"/>
      <c r="AA440" s="35"/>
      <c r="AB440" s="35"/>
      <c r="AC440" s="35"/>
      <c r="AD440" s="35"/>
      <c r="AE440" s="35"/>
      <c r="AR440" s="203" t="s">
        <v>133</v>
      </c>
      <c r="AT440" s="203" t="s">
        <v>128</v>
      </c>
      <c r="AU440" s="203" t="s">
        <v>87</v>
      </c>
      <c r="AY440" s="14" t="s">
        <v>134</v>
      </c>
      <c r="BE440" s="204">
        <f>IF(O440="základní",K440,0)</f>
        <v>0</v>
      </c>
      <c r="BF440" s="204">
        <f>IF(O440="snížená",K440,0)</f>
        <v>0</v>
      </c>
      <c r="BG440" s="204">
        <f>IF(O440="zákl. přenesená",K440,0)</f>
        <v>0</v>
      </c>
      <c r="BH440" s="204">
        <f>IF(O440="sníž. přenesená",K440,0)</f>
        <v>0</v>
      </c>
      <c r="BI440" s="204">
        <f>IF(O440="nulová",K440,0)</f>
        <v>0</v>
      </c>
      <c r="BJ440" s="14" t="s">
        <v>87</v>
      </c>
      <c r="BK440" s="204">
        <f>ROUND(P440*H440,2)</f>
        <v>0</v>
      </c>
      <c r="BL440" s="14" t="s">
        <v>135</v>
      </c>
      <c r="BM440" s="203" t="s">
        <v>1955</v>
      </c>
    </row>
    <row r="441" s="2" customFormat="1" ht="62.7" customHeight="1">
      <c r="A441" s="35"/>
      <c r="B441" s="36"/>
      <c r="C441" s="189" t="s">
        <v>1956</v>
      </c>
      <c r="D441" s="189" t="s">
        <v>128</v>
      </c>
      <c r="E441" s="190" t="s">
        <v>1957</v>
      </c>
      <c r="F441" s="191" t="s">
        <v>1958</v>
      </c>
      <c r="G441" s="192" t="s">
        <v>131</v>
      </c>
      <c r="H441" s="193">
        <v>10</v>
      </c>
      <c r="I441" s="194"/>
      <c r="J441" s="195"/>
      <c r="K441" s="196">
        <f>ROUND(P441*H441,2)</f>
        <v>0</v>
      </c>
      <c r="L441" s="191" t="s">
        <v>879</v>
      </c>
      <c r="M441" s="197"/>
      <c r="N441" s="198" t="s">
        <v>1</v>
      </c>
      <c r="O441" s="199" t="s">
        <v>42</v>
      </c>
      <c r="P441" s="200">
        <f>I441+J441</f>
        <v>0</v>
      </c>
      <c r="Q441" s="200">
        <f>ROUND(I441*H441,2)</f>
        <v>0</v>
      </c>
      <c r="R441" s="200">
        <f>ROUND(J441*H441,2)</f>
        <v>0</v>
      </c>
      <c r="S441" s="88"/>
      <c r="T441" s="201">
        <f>S441*H441</f>
        <v>0</v>
      </c>
      <c r="U441" s="201">
        <v>0</v>
      </c>
      <c r="V441" s="201">
        <f>U441*H441</f>
        <v>0</v>
      </c>
      <c r="W441" s="201">
        <v>0</v>
      </c>
      <c r="X441" s="202">
        <f>W441*H441</f>
        <v>0</v>
      </c>
      <c r="Y441" s="35"/>
      <c r="Z441" s="35"/>
      <c r="AA441" s="35"/>
      <c r="AB441" s="35"/>
      <c r="AC441" s="35"/>
      <c r="AD441" s="35"/>
      <c r="AE441" s="35"/>
      <c r="AR441" s="203" t="s">
        <v>133</v>
      </c>
      <c r="AT441" s="203" t="s">
        <v>128</v>
      </c>
      <c r="AU441" s="203" t="s">
        <v>87</v>
      </c>
      <c r="AY441" s="14" t="s">
        <v>134</v>
      </c>
      <c r="BE441" s="204">
        <f>IF(O441="základní",K441,0)</f>
        <v>0</v>
      </c>
      <c r="BF441" s="204">
        <f>IF(O441="snížená",K441,0)</f>
        <v>0</v>
      </c>
      <c r="BG441" s="204">
        <f>IF(O441="zákl. přenesená",K441,0)</f>
        <v>0</v>
      </c>
      <c r="BH441" s="204">
        <f>IF(O441="sníž. přenesená",K441,0)</f>
        <v>0</v>
      </c>
      <c r="BI441" s="204">
        <f>IF(O441="nulová",K441,0)</f>
        <v>0</v>
      </c>
      <c r="BJ441" s="14" t="s">
        <v>87</v>
      </c>
      <c r="BK441" s="204">
        <f>ROUND(P441*H441,2)</f>
        <v>0</v>
      </c>
      <c r="BL441" s="14" t="s">
        <v>135</v>
      </c>
      <c r="BM441" s="203" t="s">
        <v>1959</v>
      </c>
    </row>
    <row r="442" s="2" customFormat="1" ht="33" customHeight="1">
      <c r="A442" s="35"/>
      <c r="B442" s="36"/>
      <c r="C442" s="189" t="s">
        <v>1960</v>
      </c>
      <c r="D442" s="189" t="s">
        <v>128</v>
      </c>
      <c r="E442" s="190" t="s">
        <v>1961</v>
      </c>
      <c r="F442" s="191" t="s">
        <v>1962</v>
      </c>
      <c r="G442" s="192" t="s">
        <v>131</v>
      </c>
      <c r="H442" s="193">
        <v>5</v>
      </c>
      <c r="I442" s="194"/>
      <c r="J442" s="195"/>
      <c r="K442" s="196">
        <f>ROUND(P442*H442,2)</f>
        <v>0</v>
      </c>
      <c r="L442" s="191" t="s">
        <v>879</v>
      </c>
      <c r="M442" s="197"/>
      <c r="N442" s="198" t="s">
        <v>1</v>
      </c>
      <c r="O442" s="199" t="s">
        <v>42</v>
      </c>
      <c r="P442" s="200">
        <f>I442+J442</f>
        <v>0</v>
      </c>
      <c r="Q442" s="200">
        <f>ROUND(I442*H442,2)</f>
        <v>0</v>
      </c>
      <c r="R442" s="200">
        <f>ROUND(J442*H442,2)</f>
        <v>0</v>
      </c>
      <c r="S442" s="88"/>
      <c r="T442" s="201">
        <f>S442*H442</f>
        <v>0</v>
      </c>
      <c r="U442" s="201">
        <v>0</v>
      </c>
      <c r="V442" s="201">
        <f>U442*H442</f>
        <v>0</v>
      </c>
      <c r="W442" s="201">
        <v>0</v>
      </c>
      <c r="X442" s="202">
        <f>W442*H442</f>
        <v>0</v>
      </c>
      <c r="Y442" s="35"/>
      <c r="Z442" s="35"/>
      <c r="AA442" s="35"/>
      <c r="AB442" s="35"/>
      <c r="AC442" s="35"/>
      <c r="AD442" s="35"/>
      <c r="AE442" s="35"/>
      <c r="AR442" s="203" t="s">
        <v>133</v>
      </c>
      <c r="AT442" s="203" t="s">
        <v>128</v>
      </c>
      <c r="AU442" s="203" t="s">
        <v>87</v>
      </c>
      <c r="AY442" s="14" t="s">
        <v>134</v>
      </c>
      <c r="BE442" s="204">
        <f>IF(O442="základní",K442,0)</f>
        <v>0</v>
      </c>
      <c r="BF442" s="204">
        <f>IF(O442="snížená",K442,0)</f>
        <v>0</v>
      </c>
      <c r="BG442" s="204">
        <f>IF(O442="zákl. přenesená",K442,0)</f>
        <v>0</v>
      </c>
      <c r="BH442" s="204">
        <f>IF(O442="sníž. přenesená",K442,0)</f>
        <v>0</v>
      </c>
      <c r="BI442" s="204">
        <f>IF(O442="nulová",K442,0)</f>
        <v>0</v>
      </c>
      <c r="BJ442" s="14" t="s">
        <v>87</v>
      </c>
      <c r="BK442" s="204">
        <f>ROUND(P442*H442,2)</f>
        <v>0</v>
      </c>
      <c r="BL442" s="14" t="s">
        <v>135</v>
      </c>
      <c r="BM442" s="203" t="s">
        <v>1963</v>
      </c>
    </row>
    <row r="443" s="2" customFormat="1" ht="33" customHeight="1">
      <c r="A443" s="35"/>
      <c r="B443" s="36"/>
      <c r="C443" s="189" t="s">
        <v>1964</v>
      </c>
      <c r="D443" s="189" t="s">
        <v>128</v>
      </c>
      <c r="E443" s="190" t="s">
        <v>1965</v>
      </c>
      <c r="F443" s="191" t="s">
        <v>1966</v>
      </c>
      <c r="G443" s="192" t="s">
        <v>131</v>
      </c>
      <c r="H443" s="193">
        <v>1</v>
      </c>
      <c r="I443" s="194"/>
      <c r="J443" s="195"/>
      <c r="K443" s="196">
        <f>ROUND(P443*H443,2)</f>
        <v>0</v>
      </c>
      <c r="L443" s="191" t="s">
        <v>879</v>
      </c>
      <c r="M443" s="197"/>
      <c r="N443" s="198" t="s">
        <v>1</v>
      </c>
      <c r="O443" s="199" t="s">
        <v>42</v>
      </c>
      <c r="P443" s="200">
        <f>I443+J443</f>
        <v>0</v>
      </c>
      <c r="Q443" s="200">
        <f>ROUND(I443*H443,2)</f>
        <v>0</v>
      </c>
      <c r="R443" s="200">
        <f>ROUND(J443*H443,2)</f>
        <v>0</v>
      </c>
      <c r="S443" s="88"/>
      <c r="T443" s="201">
        <f>S443*H443</f>
        <v>0</v>
      </c>
      <c r="U443" s="201">
        <v>0</v>
      </c>
      <c r="V443" s="201">
        <f>U443*H443</f>
        <v>0</v>
      </c>
      <c r="W443" s="201">
        <v>0</v>
      </c>
      <c r="X443" s="202">
        <f>W443*H443</f>
        <v>0</v>
      </c>
      <c r="Y443" s="35"/>
      <c r="Z443" s="35"/>
      <c r="AA443" s="35"/>
      <c r="AB443" s="35"/>
      <c r="AC443" s="35"/>
      <c r="AD443" s="35"/>
      <c r="AE443" s="35"/>
      <c r="AR443" s="203" t="s">
        <v>133</v>
      </c>
      <c r="AT443" s="203" t="s">
        <v>128</v>
      </c>
      <c r="AU443" s="203" t="s">
        <v>87</v>
      </c>
      <c r="AY443" s="14" t="s">
        <v>134</v>
      </c>
      <c r="BE443" s="204">
        <f>IF(O443="základní",K443,0)</f>
        <v>0</v>
      </c>
      <c r="BF443" s="204">
        <f>IF(O443="snížená",K443,0)</f>
        <v>0</v>
      </c>
      <c r="BG443" s="204">
        <f>IF(O443="zákl. přenesená",K443,0)</f>
        <v>0</v>
      </c>
      <c r="BH443" s="204">
        <f>IF(O443="sníž. přenesená",K443,0)</f>
        <v>0</v>
      </c>
      <c r="BI443" s="204">
        <f>IF(O443="nulová",K443,0)</f>
        <v>0</v>
      </c>
      <c r="BJ443" s="14" t="s">
        <v>87</v>
      </c>
      <c r="BK443" s="204">
        <f>ROUND(P443*H443,2)</f>
        <v>0</v>
      </c>
      <c r="BL443" s="14" t="s">
        <v>135</v>
      </c>
      <c r="BM443" s="203" t="s">
        <v>1967</v>
      </c>
    </row>
    <row r="444" s="2" customFormat="1" ht="33" customHeight="1">
      <c r="A444" s="35"/>
      <c r="B444" s="36"/>
      <c r="C444" s="189" t="s">
        <v>1968</v>
      </c>
      <c r="D444" s="189" t="s">
        <v>128</v>
      </c>
      <c r="E444" s="190" t="s">
        <v>1969</v>
      </c>
      <c r="F444" s="191" t="s">
        <v>1970</v>
      </c>
      <c r="G444" s="192" t="s">
        <v>131</v>
      </c>
      <c r="H444" s="193">
        <v>5</v>
      </c>
      <c r="I444" s="194"/>
      <c r="J444" s="195"/>
      <c r="K444" s="196">
        <f>ROUND(P444*H444,2)</f>
        <v>0</v>
      </c>
      <c r="L444" s="191" t="s">
        <v>879</v>
      </c>
      <c r="M444" s="197"/>
      <c r="N444" s="198" t="s">
        <v>1</v>
      </c>
      <c r="O444" s="199" t="s">
        <v>42</v>
      </c>
      <c r="P444" s="200">
        <f>I444+J444</f>
        <v>0</v>
      </c>
      <c r="Q444" s="200">
        <f>ROUND(I444*H444,2)</f>
        <v>0</v>
      </c>
      <c r="R444" s="200">
        <f>ROUND(J444*H444,2)</f>
        <v>0</v>
      </c>
      <c r="S444" s="88"/>
      <c r="T444" s="201">
        <f>S444*H444</f>
        <v>0</v>
      </c>
      <c r="U444" s="201">
        <v>0</v>
      </c>
      <c r="V444" s="201">
        <f>U444*H444</f>
        <v>0</v>
      </c>
      <c r="W444" s="201">
        <v>0</v>
      </c>
      <c r="X444" s="202">
        <f>W444*H444</f>
        <v>0</v>
      </c>
      <c r="Y444" s="35"/>
      <c r="Z444" s="35"/>
      <c r="AA444" s="35"/>
      <c r="AB444" s="35"/>
      <c r="AC444" s="35"/>
      <c r="AD444" s="35"/>
      <c r="AE444" s="35"/>
      <c r="AR444" s="203" t="s">
        <v>133</v>
      </c>
      <c r="AT444" s="203" t="s">
        <v>128</v>
      </c>
      <c r="AU444" s="203" t="s">
        <v>87</v>
      </c>
      <c r="AY444" s="14" t="s">
        <v>134</v>
      </c>
      <c r="BE444" s="204">
        <f>IF(O444="základní",K444,0)</f>
        <v>0</v>
      </c>
      <c r="BF444" s="204">
        <f>IF(O444="snížená",K444,0)</f>
        <v>0</v>
      </c>
      <c r="BG444" s="204">
        <f>IF(O444="zákl. přenesená",K444,0)</f>
        <v>0</v>
      </c>
      <c r="BH444" s="204">
        <f>IF(O444="sníž. přenesená",K444,0)</f>
        <v>0</v>
      </c>
      <c r="BI444" s="204">
        <f>IF(O444="nulová",K444,0)</f>
        <v>0</v>
      </c>
      <c r="BJ444" s="14" t="s">
        <v>87</v>
      </c>
      <c r="BK444" s="204">
        <f>ROUND(P444*H444,2)</f>
        <v>0</v>
      </c>
      <c r="BL444" s="14" t="s">
        <v>135</v>
      </c>
      <c r="BM444" s="203" t="s">
        <v>1971</v>
      </c>
    </row>
    <row r="445" s="2" customFormat="1" ht="33" customHeight="1">
      <c r="A445" s="35"/>
      <c r="B445" s="36"/>
      <c r="C445" s="189" t="s">
        <v>1972</v>
      </c>
      <c r="D445" s="189" t="s">
        <v>128</v>
      </c>
      <c r="E445" s="190" t="s">
        <v>1973</v>
      </c>
      <c r="F445" s="191" t="s">
        <v>1974</v>
      </c>
      <c r="G445" s="192" t="s">
        <v>131</v>
      </c>
      <c r="H445" s="193">
        <v>10</v>
      </c>
      <c r="I445" s="194"/>
      <c r="J445" s="195"/>
      <c r="K445" s="196">
        <f>ROUND(P445*H445,2)</f>
        <v>0</v>
      </c>
      <c r="L445" s="191" t="s">
        <v>879</v>
      </c>
      <c r="M445" s="197"/>
      <c r="N445" s="198" t="s">
        <v>1</v>
      </c>
      <c r="O445" s="199" t="s">
        <v>42</v>
      </c>
      <c r="P445" s="200">
        <f>I445+J445</f>
        <v>0</v>
      </c>
      <c r="Q445" s="200">
        <f>ROUND(I445*H445,2)</f>
        <v>0</v>
      </c>
      <c r="R445" s="200">
        <f>ROUND(J445*H445,2)</f>
        <v>0</v>
      </c>
      <c r="S445" s="88"/>
      <c r="T445" s="201">
        <f>S445*H445</f>
        <v>0</v>
      </c>
      <c r="U445" s="201">
        <v>0</v>
      </c>
      <c r="V445" s="201">
        <f>U445*H445</f>
        <v>0</v>
      </c>
      <c r="W445" s="201">
        <v>0</v>
      </c>
      <c r="X445" s="202">
        <f>W445*H445</f>
        <v>0</v>
      </c>
      <c r="Y445" s="35"/>
      <c r="Z445" s="35"/>
      <c r="AA445" s="35"/>
      <c r="AB445" s="35"/>
      <c r="AC445" s="35"/>
      <c r="AD445" s="35"/>
      <c r="AE445" s="35"/>
      <c r="AR445" s="203" t="s">
        <v>133</v>
      </c>
      <c r="AT445" s="203" t="s">
        <v>128</v>
      </c>
      <c r="AU445" s="203" t="s">
        <v>87</v>
      </c>
      <c r="AY445" s="14" t="s">
        <v>134</v>
      </c>
      <c r="BE445" s="204">
        <f>IF(O445="základní",K445,0)</f>
        <v>0</v>
      </c>
      <c r="BF445" s="204">
        <f>IF(O445="snížená",K445,0)</f>
        <v>0</v>
      </c>
      <c r="BG445" s="204">
        <f>IF(O445="zákl. přenesená",K445,0)</f>
        <v>0</v>
      </c>
      <c r="BH445" s="204">
        <f>IF(O445="sníž. přenesená",K445,0)</f>
        <v>0</v>
      </c>
      <c r="BI445" s="204">
        <f>IF(O445="nulová",K445,0)</f>
        <v>0</v>
      </c>
      <c r="BJ445" s="14" t="s">
        <v>87</v>
      </c>
      <c r="BK445" s="204">
        <f>ROUND(P445*H445,2)</f>
        <v>0</v>
      </c>
      <c r="BL445" s="14" t="s">
        <v>135</v>
      </c>
      <c r="BM445" s="203" t="s">
        <v>1975</v>
      </c>
    </row>
    <row r="446" s="2" customFormat="1" ht="24.15" customHeight="1">
      <c r="A446" s="35"/>
      <c r="B446" s="36"/>
      <c r="C446" s="189" t="s">
        <v>1976</v>
      </c>
      <c r="D446" s="189" t="s">
        <v>128</v>
      </c>
      <c r="E446" s="190" t="s">
        <v>1977</v>
      </c>
      <c r="F446" s="191" t="s">
        <v>1978</v>
      </c>
      <c r="G446" s="192" t="s">
        <v>131</v>
      </c>
      <c r="H446" s="193">
        <v>3</v>
      </c>
      <c r="I446" s="194"/>
      <c r="J446" s="195"/>
      <c r="K446" s="196">
        <f>ROUND(P446*H446,2)</f>
        <v>0</v>
      </c>
      <c r="L446" s="191" t="s">
        <v>879</v>
      </c>
      <c r="M446" s="197"/>
      <c r="N446" s="198" t="s">
        <v>1</v>
      </c>
      <c r="O446" s="199" t="s">
        <v>42</v>
      </c>
      <c r="P446" s="200">
        <f>I446+J446</f>
        <v>0</v>
      </c>
      <c r="Q446" s="200">
        <f>ROUND(I446*H446,2)</f>
        <v>0</v>
      </c>
      <c r="R446" s="200">
        <f>ROUND(J446*H446,2)</f>
        <v>0</v>
      </c>
      <c r="S446" s="88"/>
      <c r="T446" s="201">
        <f>S446*H446</f>
        <v>0</v>
      </c>
      <c r="U446" s="201">
        <v>0</v>
      </c>
      <c r="V446" s="201">
        <f>U446*H446</f>
        <v>0</v>
      </c>
      <c r="W446" s="201">
        <v>0</v>
      </c>
      <c r="X446" s="202">
        <f>W446*H446</f>
        <v>0</v>
      </c>
      <c r="Y446" s="35"/>
      <c r="Z446" s="35"/>
      <c r="AA446" s="35"/>
      <c r="AB446" s="35"/>
      <c r="AC446" s="35"/>
      <c r="AD446" s="35"/>
      <c r="AE446" s="35"/>
      <c r="AR446" s="203" t="s">
        <v>133</v>
      </c>
      <c r="AT446" s="203" t="s">
        <v>128</v>
      </c>
      <c r="AU446" s="203" t="s">
        <v>87</v>
      </c>
      <c r="AY446" s="14" t="s">
        <v>134</v>
      </c>
      <c r="BE446" s="204">
        <f>IF(O446="základní",K446,0)</f>
        <v>0</v>
      </c>
      <c r="BF446" s="204">
        <f>IF(O446="snížená",K446,0)</f>
        <v>0</v>
      </c>
      <c r="BG446" s="204">
        <f>IF(O446="zákl. přenesená",K446,0)</f>
        <v>0</v>
      </c>
      <c r="BH446" s="204">
        <f>IF(O446="sníž. přenesená",K446,0)</f>
        <v>0</v>
      </c>
      <c r="BI446" s="204">
        <f>IF(O446="nulová",K446,0)</f>
        <v>0</v>
      </c>
      <c r="BJ446" s="14" t="s">
        <v>87</v>
      </c>
      <c r="BK446" s="204">
        <f>ROUND(P446*H446,2)</f>
        <v>0</v>
      </c>
      <c r="BL446" s="14" t="s">
        <v>135</v>
      </c>
      <c r="BM446" s="203" t="s">
        <v>1979</v>
      </c>
    </row>
    <row r="447" s="2" customFormat="1" ht="24.15" customHeight="1">
      <c r="A447" s="35"/>
      <c r="B447" s="36"/>
      <c r="C447" s="189" t="s">
        <v>1980</v>
      </c>
      <c r="D447" s="189" t="s">
        <v>128</v>
      </c>
      <c r="E447" s="190" t="s">
        <v>1981</v>
      </c>
      <c r="F447" s="191" t="s">
        <v>1982</v>
      </c>
      <c r="G447" s="192" t="s">
        <v>131</v>
      </c>
      <c r="H447" s="193">
        <v>50</v>
      </c>
      <c r="I447" s="194"/>
      <c r="J447" s="195"/>
      <c r="K447" s="196">
        <f>ROUND(P447*H447,2)</f>
        <v>0</v>
      </c>
      <c r="L447" s="191" t="s">
        <v>879</v>
      </c>
      <c r="M447" s="197"/>
      <c r="N447" s="198" t="s">
        <v>1</v>
      </c>
      <c r="O447" s="199" t="s">
        <v>42</v>
      </c>
      <c r="P447" s="200">
        <f>I447+J447</f>
        <v>0</v>
      </c>
      <c r="Q447" s="200">
        <f>ROUND(I447*H447,2)</f>
        <v>0</v>
      </c>
      <c r="R447" s="200">
        <f>ROUND(J447*H447,2)</f>
        <v>0</v>
      </c>
      <c r="S447" s="88"/>
      <c r="T447" s="201">
        <f>S447*H447</f>
        <v>0</v>
      </c>
      <c r="U447" s="201">
        <v>0</v>
      </c>
      <c r="V447" s="201">
        <f>U447*H447</f>
        <v>0</v>
      </c>
      <c r="W447" s="201">
        <v>0</v>
      </c>
      <c r="X447" s="202">
        <f>W447*H447</f>
        <v>0</v>
      </c>
      <c r="Y447" s="35"/>
      <c r="Z447" s="35"/>
      <c r="AA447" s="35"/>
      <c r="AB447" s="35"/>
      <c r="AC447" s="35"/>
      <c r="AD447" s="35"/>
      <c r="AE447" s="35"/>
      <c r="AR447" s="203" t="s">
        <v>133</v>
      </c>
      <c r="AT447" s="203" t="s">
        <v>128</v>
      </c>
      <c r="AU447" s="203" t="s">
        <v>87</v>
      </c>
      <c r="AY447" s="14" t="s">
        <v>134</v>
      </c>
      <c r="BE447" s="204">
        <f>IF(O447="základní",K447,0)</f>
        <v>0</v>
      </c>
      <c r="BF447" s="204">
        <f>IF(O447="snížená",K447,0)</f>
        <v>0</v>
      </c>
      <c r="BG447" s="204">
        <f>IF(O447="zákl. přenesená",K447,0)</f>
        <v>0</v>
      </c>
      <c r="BH447" s="204">
        <f>IF(O447="sníž. přenesená",K447,0)</f>
        <v>0</v>
      </c>
      <c r="BI447" s="204">
        <f>IF(O447="nulová",K447,0)</f>
        <v>0</v>
      </c>
      <c r="BJ447" s="14" t="s">
        <v>87</v>
      </c>
      <c r="BK447" s="204">
        <f>ROUND(P447*H447,2)</f>
        <v>0</v>
      </c>
      <c r="BL447" s="14" t="s">
        <v>135</v>
      </c>
      <c r="BM447" s="203" t="s">
        <v>1983</v>
      </c>
    </row>
    <row r="448" s="2" customFormat="1" ht="24.15" customHeight="1">
      <c r="A448" s="35"/>
      <c r="B448" s="36"/>
      <c r="C448" s="189" t="s">
        <v>1984</v>
      </c>
      <c r="D448" s="189" t="s">
        <v>128</v>
      </c>
      <c r="E448" s="190" t="s">
        <v>1985</v>
      </c>
      <c r="F448" s="191" t="s">
        <v>1986</v>
      </c>
      <c r="G448" s="192" t="s">
        <v>131</v>
      </c>
      <c r="H448" s="193">
        <v>20</v>
      </c>
      <c r="I448" s="194"/>
      <c r="J448" s="195"/>
      <c r="K448" s="196">
        <f>ROUND(P448*H448,2)</f>
        <v>0</v>
      </c>
      <c r="L448" s="191" t="s">
        <v>879</v>
      </c>
      <c r="M448" s="197"/>
      <c r="N448" s="198" t="s">
        <v>1</v>
      </c>
      <c r="O448" s="199" t="s">
        <v>42</v>
      </c>
      <c r="P448" s="200">
        <f>I448+J448</f>
        <v>0</v>
      </c>
      <c r="Q448" s="200">
        <f>ROUND(I448*H448,2)</f>
        <v>0</v>
      </c>
      <c r="R448" s="200">
        <f>ROUND(J448*H448,2)</f>
        <v>0</v>
      </c>
      <c r="S448" s="88"/>
      <c r="T448" s="201">
        <f>S448*H448</f>
        <v>0</v>
      </c>
      <c r="U448" s="201">
        <v>0</v>
      </c>
      <c r="V448" s="201">
        <f>U448*H448</f>
        <v>0</v>
      </c>
      <c r="W448" s="201">
        <v>0</v>
      </c>
      <c r="X448" s="202">
        <f>W448*H448</f>
        <v>0</v>
      </c>
      <c r="Y448" s="35"/>
      <c r="Z448" s="35"/>
      <c r="AA448" s="35"/>
      <c r="AB448" s="35"/>
      <c r="AC448" s="35"/>
      <c r="AD448" s="35"/>
      <c r="AE448" s="35"/>
      <c r="AR448" s="203" t="s">
        <v>133</v>
      </c>
      <c r="AT448" s="203" t="s">
        <v>128</v>
      </c>
      <c r="AU448" s="203" t="s">
        <v>87</v>
      </c>
      <c r="AY448" s="14" t="s">
        <v>134</v>
      </c>
      <c r="BE448" s="204">
        <f>IF(O448="základní",K448,0)</f>
        <v>0</v>
      </c>
      <c r="BF448" s="204">
        <f>IF(O448="snížená",K448,0)</f>
        <v>0</v>
      </c>
      <c r="BG448" s="204">
        <f>IF(O448="zákl. přenesená",K448,0)</f>
        <v>0</v>
      </c>
      <c r="BH448" s="204">
        <f>IF(O448="sníž. přenesená",K448,0)</f>
        <v>0</v>
      </c>
      <c r="BI448" s="204">
        <f>IF(O448="nulová",K448,0)</f>
        <v>0</v>
      </c>
      <c r="BJ448" s="14" t="s">
        <v>87</v>
      </c>
      <c r="BK448" s="204">
        <f>ROUND(P448*H448,2)</f>
        <v>0</v>
      </c>
      <c r="BL448" s="14" t="s">
        <v>135</v>
      </c>
      <c r="BM448" s="203" t="s">
        <v>1987</v>
      </c>
    </row>
    <row r="449" s="2" customFormat="1" ht="24.15" customHeight="1">
      <c r="A449" s="35"/>
      <c r="B449" s="36"/>
      <c r="C449" s="189" t="s">
        <v>1988</v>
      </c>
      <c r="D449" s="189" t="s">
        <v>128</v>
      </c>
      <c r="E449" s="190" t="s">
        <v>1989</v>
      </c>
      <c r="F449" s="191" t="s">
        <v>1990</v>
      </c>
      <c r="G449" s="192" t="s">
        <v>131</v>
      </c>
      <c r="H449" s="193">
        <v>20</v>
      </c>
      <c r="I449" s="194"/>
      <c r="J449" s="195"/>
      <c r="K449" s="196">
        <f>ROUND(P449*H449,2)</f>
        <v>0</v>
      </c>
      <c r="L449" s="191" t="s">
        <v>879</v>
      </c>
      <c r="M449" s="197"/>
      <c r="N449" s="198" t="s">
        <v>1</v>
      </c>
      <c r="O449" s="199" t="s">
        <v>42</v>
      </c>
      <c r="P449" s="200">
        <f>I449+J449</f>
        <v>0</v>
      </c>
      <c r="Q449" s="200">
        <f>ROUND(I449*H449,2)</f>
        <v>0</v>
      </c>
      <c r="R449" s="200">
        <f>ROUND(J449*H449,2)</f>
        <v>0</v>
      </c>
      <c r="S449" s="88"/>
      <c r="T449" s="201">
        <f>S449*H449</f>
        <v>0</v>
      </c>
      <c r="U449" s="201">
        <v>0</v>
      </c>
      <c r="V449" s="201">
        <f>U449*H449</f>
        <v>0</v>
      </c>
      <c r="W449" s="201">
        <v>0</v>
      </c>
      <c r="X449" s="202">
        <f>W449*H449</f>
        <v>0</v>
      </c>
      <c r="Y449" s="35"/>
      <c r="Z449" s="35"/>
      <c r="AA449" s="35"/>
      <c r="AB449" s="35"/>
      <c r="AC449" s="35"/>
      <c r="AD449" s="35"/>
      <c r="AE449" s="35"/>
      <c r="AR449" s="203" t="s">
        <v>133</v>
      </c>
      <c r="AT449" s="203" t="s">
        <v>128</v>
      </c>
      <c r="AU449" s="203" t="s">
        <v>87</v>
      </c>
      <c r="AY449" s="14" t="s">
        <v>134</v>
      </c>
      <c r="BE449" s="204">
        <f>IF(O449="základní",K449,0)</f>
        <v>0</v>
      </c>
      <c r="BF449" s="204">
        <f>IF(O449="snížená",K449,0)</f>
        <v>0</v>
      </c>
      <c r="BG449" s="204">
        <f>IF(O449="zákl. přenesená",K449,0)</f>
        <v>0</v>
      </c>
      <c r="BH449" s="204">
        <f>IF(O449="sníž. přenesená",K449,0)</f>
        <v>0</v>
      </c>
      <c r="BI449" s="204">
        <f>IF(O449="nulová",K449,0)</f>
        <v>0</v>
      </c>
      <c r="BJ449" s="14" t="s">
        <v>87</v>
      </c>
      <c r="BK449" s="204">
        <f>ROUND(P449*H449,2)</f>
        <v>0</v>
      </c>
      <c r="BL449" s="14" t="s">
        <v>135</v>
      </c>
      <c r="BM449" s="203" t="s">
        <v>1991</v>
      </c>
    </row>
    <row r="450" s="2" customFormat="1" ht="24.15" customHeight="1">
      <c r="A450" s="35"/>
      <c r="B450" s="36"/>
      <c r="C450" s="189" t="s">
        <v>1992</v>
      </c>
      <c r="D450" s="189" t="s">
        <v>128</v>
      </c>
      <c r="E450" s="190" t="s">
        <v>1993</v>
      </c>
      <c r="F450" s="191" t="s">
        <v>1994</v>
      </c>
      <c r="G450" s="192" t="s">
        <v>131</v>
      </c>
      <c r="H450" s="193">
        <v>20</v>
      </c>
      <c r="I450" s="194"/>
      <c r="J450" s="195"/>
      <c r="K450" s="196">
        <f>ROUND(P450*H450,2)</f>
        <v>0</v>
      </c>
      <c r="L450" s="191" t="s">
        <v>879</v>
      </c>
      <c r="M450" s="197"/>
      <c r="N450" s="198" t="s">
        <v>1</v>
      </c>
      <c r="O450" s="199" t="s">
        <v>42</v>
      </c>
      <c r="P450" s="200">
        <f>I450+J450</f>
        <v>0</v>
      </c>
      <c r="Q450" s="200">
        <f>ROUND(I450*H450,2)</f>
        <v>0</v>
      </c>
      <c r="R450" s="200">
        <f>ROUND(J450*H450,2)</f>
        <v>0</v>
      </c>
      <c r="S450" s="88"/>
      <c r="T450" s="201">
        <f>S450*H450</f>
        <v>0</v>
      </c>
      <c r="U450" s="201">
        <v>0</v>
      </c>
      <c r="V450" s="201">
        <f>U450*H450</f>
        <v>0</v>
      </c>
      <c r="W450" s="201">
        <v>0</v>
      </c>
      <c r="X450" s="202">
        <f>W450*H450</f>
        <v>0</v>
      </c>
      <c r="Y450" s="35"/>
      <c r="Z450" s="35"/>
      <c r="AA450" s="35"/>
      <c r="AB450" s="35"/>
      <c r="AC450" s="35"/>
      <c r="AD450" s="35"/>
      <c r="AE450" s="35"/>
      <c r="AR450" s="203" t="s">
        <v>133</v>
      </c>
      <c r="AT450" s="203" t="s">
        <v>128</v>
      </c>
      <c r="AU450" s="203" t="s">
        <v>87</v>
      </c>
      <c r="AY450" s="14" t="s">
        <v>134</v>
      </c>
      <c r="BE450" s="204">
        <f>IF(O450="základní",K450,0)</f>
        <v>0</v>
      </c>
      <c r="BF450" s="204">
        <f>IF(O450="snížená",K450,0)</f>
        <v>0</v>
      </c>
      <c r="BG450" s="204">
        <f>IF(O450="zákl. přenesená",K450,0)</f>
        <v>0</v>
      </c>
      <c r="BH450" s="204">
        <f>IF(O450="sníž. přenesená",K450,0)</f>
        <v>0</v>
      </c>
      <c r="BI450" s="204">
        <f>IF(O450="nulová",K450,0)</f>
        <v>0</v>
      </c>
      <c r="BJ450" s="14" t="s">
        <v>87</v>
      </c>
      <c r="BK450" s="204">
        <f>ROUND(P450*H450,2)</f>
        <v>0</v>
      </c>
      <c r="BL450" s="14" t="s">
        <v>135</v>
      </c>
      <c r="BM450" s="203" t="s">
        <v>1995</v>
      </c>
    </row>
    <row r="451" s="2" customFormat="1" ht="24.15" customHeight="1">
      <c r="A451" s="35"/>
      <c r="B451" s="36"/>
      <c r="C451" s="189" t="s">
        <v>1996</v>
      </c>
      <c r="D451" s="189" t="s">
        <v>128</v>
      </c>
      <c r="E451" s="190" t="s">
        <v>1997</v>
      </c>
      <c r="F451" s="191" t="s">
        <v>1998</v>
      </c>
      <c r="G451" s="192" t="s">
        <v>131</v>
      </c>
      <c r="H451" s="193">
        <v>20</v>
      </c>
      <c r="I451" s="194"/>
      <c r="J451" s="195"/>
      <c r="K451" s="196">
        <f>ROUND(P451*H451,2)</f>
        <v>0</v>
      </c>
      <c r="L451" s="191" t="s">
        <v>879</v>
      </c>
      <c r="M451" s="197"/>
      <c r="N451" s="198" t="s">
        <v>1</v>
      </c>
      <c r="O451" s="199" t="s">
        <v>42</v>
      </c>
      <c r="P451" s="200">
        <f>I451+J451</f>
        <v>0</v>
      </c>
      <c r="Q451" s="200">
        <f>ROUND(I451*H451,2)</f>
        <v>0</v>
      </c>
      <c r="R451" s="200">
        <f>ROUND(J451*H451,2)</f>
        <v>0</v>
      </c>
      <c r="S451" s="88"/>
      <c r="T451" s="201">
        <f>S451*H451</f>
        <v>0</v>
      </c>
      <c r="U451" s="201">
        <v>0</v>
      </c>
      <c r="V451" s="201">
        <f>U451*H451</f>
        <v>0</v>
      </c>
      <c r="W451" s="201">
        <v>0</v>
      </c>
      <c r="X451" s="202">
        <f>W451*H451</f>
        <v>0</v>
      </c>
      <c r="Y451" s="35"/>
      <c r="Z451" s="35"/>
      <c r="AA451" s="35"/>
      <c r="AB451" s="35"/>
      <c r="AC451" s="35"/>
      <c r="AD451" s="35"/>
      <c r="AE451" s="35"/>
      <c r="AR451" s="203" t="s">
        <v>133</v>
      </c>
      <c r="AT451" s="203" t="s">
        <v>128</v>
      </c>
      <c r="AU451" s="203" t="s">
        <v>87</v>
      </c>
      <c r="AY451" s="14" t="s">
        <v>134</v>
      </c>
      <c r="BE451" s="204">
        <f>IF(O451="základní",K451,0)</f>
        <v>0</v>
      </c>
      <c r="BF451" s="204">
        <f>IF(O451="snížená",K451,0)</f>
        <v>0</v>
      </c>
      <c r="BG451" s="204">
        <f>IF(O451="zákl. přenesená",K451,0)</f>
        <v>0</v>
      </c>
      <c r="BH451" s="204">
        <f>IF(O451="sníž. přenesená",K451,0)</f>
        <v>0</v>
      </c>
      <c r="BI451" s="204">
        <f>IF(O451="nulová",K451,0)</f>
        <v>0</v>
      </c>
      <c r="BJ451" s="14" t="s">
        <v>87</v>
      </c>
      <c r="BK451" s="204">
        <f>ROUND(P451*H451,2)</f>
        <v>0</v>
      </c>
      <c r="BL451" s="14" t="s">
        <v>135</v>
      </c>
      <c r="BM451" s="203" t="s">
        <v>1999</v>
      </c>
    </row>
    <row r="452" s="2" customFormat="1" ht="24.15" customHeight="1">
      <c r="A452" s="35"/>
      <c r="B452" s="36"/>
      <c r="C452" s="189" t="s">
        <v>2000</v>
      </c>
      <c r="D452" s="189" t="s">
        <v>128</v>
      </c>
      <c r="E452" s="190" t="s">
        <v>2001</v>
      </c>
      <c r="F452" s="191" t="s">
        <v>2002</v>
      </c>
      <c r="G452" s="192" t="s">
        <v>131</v>
      </c>
      <c r="H452" s="193">
        <v>20</v>
      </c>
      <c r="I452" s="194"/>
      <c r="J452" s="195"/>
      <c r="K452" s="196">
        <f>ROUND(P452*H452,2)</f>
        <v>0</v>
      </c>
      <c r="L452" s="191" t="s">
        <v>879</v>
      </c>
      <c r="M452" s="197"/>
      <c r="N452" s="198" t="s">
        <v>1</v>
      </c>
      <c r="O452" s="199" t="s">
        <v>42</v>
      </c>
      <c r="P452" s="200">
        <f>I452+J452</f>
        <v>0</v>
      </c>
      <c r="Q452" s="200">
        <f>ROUND(I452*H452,2)</f>
        <v>0</v>
      </c>
      <c r="R452" s="200">
        <f>ROUND(J452*H452,2)</f>
        <v>0</v>
      </c>
      <c r="S452" s="88"/>
      <c r="T452" s="201">
        <f>S452*H452</f>
        <v>0</v>
      </c>
      <c r="U452" s="201">
        <v>0</v>
      </c>
      <c r="V452" s="201">
        <f>U452*H452</f>
        <v>0</v>
      </c>
      <c r="W452" s="201">
        <v>0</v>
      </c>
      <c r="X452" s="202">
        <f>W452*H452</f>
        <v>0</v>
      </c>
      <c r="Y452" s="35"/>
      <c r="Z452" s="35"/>
      <c r="AA452" s="35"/>
      <c r="AB452" s="35"/>
      <c r="AC452" s="35"/>
      <c r="AD452" s="35"/>
      <c r="AE452" s="35"/>
      <c r="AR452" s="203" t="s">
        <v>133</v>
      </c>
      <c r="AT452" s="203" t="s">
        <v>128</v>
      </c>
      <c r="AU452" s="203" t="s">
        <v>87</v>
      </c>
      <c r="AY452" s="14" t="s">
        <v>134</v>
      </c>
      <c r="BE452" s="204">
        <f>IF(O452="základní",K452,0)</f>
        <v>0</v>
      </c>
      <c r="BF452" s="204">
        <f>IF(O452="snížená",K452,0)</f>
        <v>0</v>
      </c>
      <c r="BG452" s="204">
        <f>IF(O452="zákl. přenesená",K452,0)</f>
        <v>0</v>
      </c>
      <c r="BH452" s="204">
        <f>IF(O452="sníž. přenesená",K452,0)</f>
        <v>0</v>
      </c>
      <c r="BI452" s="204">
        <f>IF(O452="nulová",K452,0)</f>
        <v>0</v>
      </c>
      <c r="BJ452" s="14" t="s">
        <v>87</v>
      </c>
      <c r="BK452" s="204">
        <f>ROUND(P452*H452,2)</f>
        <v>0</v>
      </c>
      <c r="BL452" s="14" t="s">
        <v>135</v>
      </c>
      <c r="BM452" s="203" t="s">
        <v>2003</v>
      </c>
    </row>
    <row r="453" s="2" customFormat="1">
      <c r="A453" s="35"/>
      <c r="B453" s="36"/>
      <c r="C453" s="189" t="s">
        <v>2004</v>
      </c>
      <c r="D453" s="189" t="s">
        <v>128</v>
      </c>
      <c r="E453" s="190" t="s">
        <v>2005</v>
      </c>
      <c r="F453" s="191" t="s">
        <v>2006</v>
      </c>
      <c r="G453" s="192" t="s">
        <v>131</v>
      </c>
      <c r="H453" s="193">
        <v>100</v>
      </c>
      <c r="I453" s="194"/>
      <c r="J453" s="195"/>
      <c r="K453" s="196">
        <f>ROUND(P453*H453,2)</f>
        <v>0</v>
      </c>
      <c r="L453" s="191" t="s">
        <v>879</v>
      </c>
      <c r="M453" s="197"/>
      <c r="N453" s="198" t="s">
        <v>1</v>
      </c>
      <c r="O453" s="199" t="s">
        <v>42</v>
      </c>
      <c r="P453" s="200">
        <f>I453+J453</f>
        <v>0</v>
      </c>
      <c r="Q453" s="200">
        <f>ROUND(I453*H453,2)</f>
        <v>0</v>
      </c>
      <c r="R453" s="200">
        <f>ROUND(J453*H453,2)</f>
        <v>0</v>
      </c>
      <c r="S453" s="88"/>
      <c r="T453" s="201">
        <f>S453*H453</f>
        <v>0</v>
      </c>
      <c r="U453" s="201">
        <v>0</v>
      </c>
      <c r="V453" s="201">
        <f>U453*H453</f>
        <v>0</v>
      </c>
      <c r="W453" s="201">
        <v>0</v>
      </c>
      <c r="X453" s="202">
        <f>W453*H453</f>
        <v>0</v>
      </c>
      <c r="Y453" s="35"/>
      <c r="Z453" s="35"/>
      <c r="AA453" s="35"/>
      <c r="AB453" s="35"/>
      <c r="AC453" s="35"/>
      <c r="AD453" s="35"/>
      <c r="AE453" s="35"/>
      <c r="AR453" s="203" t="s">
        <v>133</v>
      </c>
      <c r="AT453" s="203" t="s">
        <v>128</v>
      </c>
      <c r="AU453" s="203" t="s">
        <v>87</v>
      </c>
      <c r="AY453" s="14" t="s">
        <v>134</v>
      </c>
      <c r="BE453" s="204">
        <f>IF(O453="základní",K453,0)</f>
        <v>0</v>
      </c>
      <c r="BF453" s="204">
        <f>IF(O453="snížená",K453,0)</f>
        <v>0</v>
      </c>
      <c r="BG453" s="204">
        <f>IF(O453="zákl. přenesená",K453,0)</f>
        <v>0</v>
      </c>
      <c r="BH453" s="204">
        <f>IF(O453="sníž. přenesená",K453,0)</f>
        <v>0</v>
      </c>
      <c r="BI453" s="204">
        <f>IF(O453="nulová",K453,0)</f>
        <v>0</v>
      </c>
      <c r="BJ453" s="14" t="s">
        <v>87</v>
      </c>
      <c r="BK453" s="204">
        <f>ROUND(P453*H453,2)</f>
        <v>0</v>
      </c>
      <c r="BL453" s="14" t="s">
        <v>135</v>
      </c>
      <c r="BM453" s="203" t="s">
        <v>2007</v>
      </c>
    </row>
    <row r="454" s="2" customFormat="1">
      <c r="A454" s="35"/>
      <c r="B454" s="36"/>
      <c r="C454" s="189" t="s">
        <v>2008</v>
      </c>
      <c r="D454" s="189" t="s">
        <v>128</v>
      </c>
      <c r="E454" s="190" t="s">
        <v>2009</v>
      </c>
      <c r="F454" s="191" t="s">
        <v>2010</v>
      </c>
      <c r="G454" s="192" t="s">
        <v>131</v>
      </c>
      <c r="H454" s="193">
        <v>100</v>
      </c>
      <c r="I454" s="194"/>
      <c r="J454" s="195"/>
      <c r="K454" s="196">
        <f>ROUND(P454*H454,2)</f>
        <v>0</v>
      </c>
      <c r="L454" s="191" t="s">
        <v>879</v>
      </c>
      <c r="M454" s="197"/>
      <c r="N454" s="198" t="s">
        <v>1</v>
      </c>
      <c r="O454" s="199" t="s">
        <v>42</v>
      </c>
      <c r="P454" s="200">
        <f>I454+J454</f>
        <v>0</v>
      </c>
      <c r="Q454" s="200">
        <f>ROUND(I454*H454,2)</f>
        <v>0</v>
      </c>
      <c r="R454" s="200">
        <f>ROUND(J454*H454,2)</f>
        <v>0</v>
      </c>
      <c r="S454" s="88"/>
      <c r="T454" s="201">
        <f>S454*H454</f>
        <v>0</v>
      </c>
      <c r="U454" s="201">
        <v>0</v>
      </c>
      <c r="V454" s="201">
        <f>U454*H454</f>
        <v>0</v>
      </c>
      <c r="W454" s="201">
        <v>0</v>
      </c>
      <c r="X454" s="202">
        <f>W454*H454</f>
        <v>0</v>
      </c>
      <c r="Y454" s="35"/>
      <c r="Z454" s="35"/>
      <c r="AA454" s="35"/>
      <c r="AB454" s="35"/>
      <c r="AC454" s="35"/>
      <c r="AD454" s="35"/>
      <c r="AE454" s="35"/>
      <c r="AR454" s="203" t="s">
        <v>133</v>
      </c>
      <c r="AT454" s="203" t="s">
        <v>128</v>
      </c>
      <c r="AU454" s="203" t="s">
        <v>87</v>
      </c>
      <c r="AY454" s="14" t="s">
        <v>134</v>
      </c>
      <c r="BE454" s="204">
        <f>IF(O454="základní",K454,0)</f>
        <v>0</v>
      </c>
      <c r="BF454" s="204">
        <f>IF(O454="snížená",K454,0)</f>
        <v>0</v>
      </c>
      <c r="BG454" s="204">
        <f>IF(O454="zákl. přenesená",K454,0)</f>
        <v>0</v>
      </c>
      <c r="BH454" s="204">
        <f>IF(O454="sníž. přenesená",K454,0)</f>
        <v>0</v>
      </c>
      <c r="BI454" s="204">
        <f>IF(O454="nulová",K454,0)</f>
        <v>0</v>
      </c>
      <c r="BJ454" s="14" t="s">
        <v>87</v>
      </c>
      <c r="BK454" s="204">
        <f>ROUND(P454*H454,2)</f>
        <v>0</v>
      </c>
      <c r="BL454" s="14" t="s">
        <v>135</v>
      </c>
      <c r="BM454" s="203" t="s">
        <v>2011</v>
      </c>
    </row>
    <row r="455" s="2" customFormat="1" ht="49.05" customHeight="1">
      <c r="A455" s="35"/>
      <c r="B455" s="36"/>
      <c r="C455" s="189" t="s">
        <v>2012</v>
      </c>
      <c r="D455" s="189" t="s">
        <v>128</v>
      </c>
      <c r="E455" s="190" t="s">
        <v>2013</v>
      </c>
      <c r="F455" s="191" t="s">
        <v>2014</v>
      </c>
      <c r="G455" s="192" t="s">
        <v>131</v>
      </c>
      <c r="H455" s="193">
        <v>100</v>
      </c>
      <c r="I455" s="194"/>
      <c r="J455" s="195"/>
      <c r="K455" s="196">
        <f>ROUND(P455*H455,2)</f>
        <v>0</v>
      </c>
      <c r="L455" s="191" t="s">
        <v>892</v>
      </c>
      <c r="M455" s="197"/>
      <c r="N455" s="198" t="s">
        <v>1</v>
      </c>
      <c r="O455" s="199" t="s">
        <v>42</v>
      </c>
      <c r="P455" s="200">
        <f>I455+J455</f>
        <v>0</v>
      </c>
      <c r="Q455" s="200">
        <f>ROUND(I455*H455,2)</f>
        <v>0</v>
      </c>
      <c r="R455" s="200">
        <f>ROUND(J455*H455,2)</f>
        <v>0</v>
      </c>
      <c r="S455" s="88"/>
      <c r="T455" s="201">
        <f>S455*H455</f>
        <v>0</v>
      </c>
      <c r="U455" s="201">
        <v>0</v>
      </c>
      <c r="V455" s="201">
        <f>U455*H455</f>
        <v>0</v>
      </c>
      <c r="W455" s="201">
        <v>0</v>
      </c>
      <c r="X455" s="202">
        <f>W455*H455</f>
        <v>0</v>
      </c>
      <c r="Y455" s="35"/>
      <c r="Z455" s="35"/>
      <c r="AA455" s="35"/>
      <c r="AB455" s="35"/>
      <c r="AC455" s="35"/>
      <c r="AD455" s="35"/>
      <c r="AE455" s="35"/>
      <c r="AR455" s="203" t="s">
        <v>133</v>
      </c>
      <c r="AT455" s="203" t="s">
        <v>128</v>
      </c>
      <c r="AU455" s="203" t="s">
        <v>87</v>
      </c>
      <c r="AY455" s="14" t="s">
        <v>134</v>
      </c>
      <c r="BE455" s="204">
        <f>IF(O455="základní",K455,0)</f>
        <v>0</v>
      </c>
      <c r="BF455" s="204">
        <f>IF(O455="snížená",K455,0)</f>
        <v>0</v>
      </c>
      <c r="BG455" s="204">
        <f>IF(O455="zákl. přenesená",K455,0)</f>
        <v>0</v>
      </c>
      <c r="BH455" s="204">
        <f>IF(O455="sníž. přenesená",K455,0)</f>
        <v>0</v>
      </c>
      <c r="BI455" s="204">
        <f>IF(O455="nulová",K455,0)</f>
        <v>0</v>
      </c>
      <c r="BJ455" s="14" t="s">
        <v>87</v>
      </c>
      <c r="BK455" s="204">
        <f>ROUND(P455*H455,2)</f>
        <v>0</v>
      </c>
      <c r="BL455" s="14" t="s">
        <v>135</v>
      </c>
      <c r="BM455" s="203" t="s">
        <v>2015</v>
      </c>
    </row>
    <row r="456" s="2" customFormat="1" ht="49.05" customHeight="1">
      <c r="A456" s="35"/>
      <c r="B456" s="36"/>
      <c r="C456" s="189" t="s">
        <v>2016</v>
      </c>
      <c r="D456" s="189" t="s">
        <v>128</v>
      </c>
      <c r="E456" s="190" t="s">
        <v>2017</v>
      </c>
      <c r="F456" s="191" t="s">
        <v>2018</v>
      </c>
      <c r="G456" s="192" t="s">
        <v>131</v>
      </c>
      <c r="H456" s="193">
        <v>100</v>
      </c>
      <c r="I456" s="194"/>
      <c r="J456" s="195"/>
      <c r="K456" s="196">
        <f>ROUND(P456*H456,2)</f>
        <v>0</v>
      </c>
      <c r="L456" s="191" t="s">
        <v>892</v>
      </c>
      <c r="M456" s="197"/>
      <c r="N456" s="198" t="s">
        <v>1</v>
      </c>
      <c r="O456" s="199" t="s">
        <v>42</v>
      </c>
      <c r="P456" s="200">
        <f>I456+J456</f>
        <v>0</v>
      </c>
      <c r="Q456" s="200">
        <f>ROUND(I456*H456,2)</f>
        <v>0</v>
      </c>
      <c r="R456" s="200">
        <f>ROUND(J456*H456,2)</f>
        <v>0</v>
      </c>
      <c r="S456" s="88"/>
      <c r="T456" s="201">
        <f>S456*H456</f>
        <v>0</v>
      </c>
      <c r="U456" s="201">
        <v>0</v>
      </c>
      <c r="V456" s="201">
        <f>U456*H456</f>
        <v>0</v>
      </c>
      <c r="W456" s="201">
        <v>0</v>
      </c>
      <c r="X456" s="202">
        <f>W456*H456</f>
        <v>0</v>
      </c>
      <c r="Y456" s="35"/>
      <c r="Z456" s="35"/>
      <c r="AA456" s="35"/>
      <c r="AB456" s="35"/>
      <c r="AC456" s="35"/>
      <c r="AD456" s="35"/>
      <c r="AE456" s="35"/>
      <c r="AR456" s="203" t="s">
        <v>133</v>
      </c>
      <c r="AT456" s="203" t="s">
        <v>128</v>
      </c>
      <c r="AU456" s="203" t="s">
        <v>87</v>
      </c>
      <c r="AY456" s="14" t="s">
        <v>134</v>
      </c>
      <c r="BE456" s="204">
        <f>IF(O456="základní",K456,0)</f>
        <v>0</v>
      </c>
      <c r="BF456" s="204">
        <f>IF(O456="snížená",K456,0)</f>
        <v>0</v>
      </c>
      <c r="BG456" s="204">
        <f>IF(O456="zákl. přenesená",K456,0)</f>
        <v>0</v>
      </c>
      <c r="BH456" s="204">
        <f>IF(O456="sníž. přenesená",K456,0)</f>
        <v>0</v>
      </c>
      <c r="BI456" s="204">
        <f>IF(O456="nulová",K456,0)</f>
        <v>0</v>
      </c>
      <c r="BJ456" s="14" t="s">
        <v>87</v>
      </c>
      <c r="BK456" s="204">
        <f>ROUND(P456*H456,2)</f>
        <v>0</v>
      </c>
      <c r="BL456" s="14" t="s">
        <v>135</v>
      </c>
      <c r="BM456" s="203" t="s">
        <v>2019</v>
      </c>
    </row>
    <row r="457" s="2" customFormat="1" ht="49.05" customHeight="1">
      <c r="A457" s="35"/>
      <c r="B457" s="36"/>
      <c r="C457" s="189" t="s">
        <v>2020</v>
      </c>
      <c r="D457" s="189" t="s">
        <v>128</v>
      </c>
      <c r="E457" s="190" t="s">
        <v>2021</v>
      </c>
      <c r="F457" s="191" t="s">
        <v>2022</v>
      </c>
      <c r="G457" s="192" t="s">
        <v>131</v>
      </c>
      <c r="H457" s="193">
        <v>100</v>
      </c>
      <c r="I457" s="194"/>
      <c r="J457" s="195"/>
      <c r="K457" s="196">
        <f>ROUND(P457*H457,2)</f>
        <v>0</v>
      </c>
      <c r="L457" s="191" t="s">
        <v>892</v>
      </c>
      <c r="M457" s="197"/>
      <c r="N457" s="198" t="s">
        <v>1</v>
      </c>
      <c r="O457" s="199" t="s">
        <v>42</v>
      </c>
      <c r="P457" s="200">
        <f>I457+J457</f>
        <v>0</v>
      </c>
      <c r="Q457" s="200">
        <f>ROUND(I457*H457,2)</f>
        <v>0</v>
      </c>
      <c r="R457" s="200">
        <f>ROUND(J457*H457,2)</f>
        <v>0</v>
      </c>
      <c r="S457" s="88"/>
      <c r="T457" s="201">
        <f>S457*H457</f>
        <v>0</v>
      </c>
      <c r="U457" s="201">
        <v>0</v>
      </c>
      <c r="V457" s="201">
        <f>U457*H457</f>
        <v>0</v>
      </c>
      <c r="W457" s="201">
        <v>0</v>
      </c>
      <c r="X457" s="202">
        <f>W457*H457</f>
        <v>0</v>
      </c>
      <c r="Y457" s="35"/>
      <c r="Z457" s="35"/>
      <c r="AA457" s="35"/>
      <c r="AB457" s="35"/>
      <c r="AC457" s="35"/>
      <c r="AD457" s="35"/>
      <c r="AE457" s="35"/>
      <c r="AR457" s="203" t="s">
        <v>133</v>
      </c>
      <c r="AT457" s="203" t="s">
        <v>128</v>
      </c>
      <c r="AU457" s="203" t="s">
        <v>87</v>
      </c>
      <c r="AY457" s="14" t="s">
        <v>134</v>
      </c>
      <c r="BE457" s="204">
        <f>IF(O457="základní",K457,0)</f>
        <v>0</v>
      </c>
      <c r="BF457" s="204">
        <f>IF(O457="snížená",K457,0)</f>
        <v>0</v>
      </c>
      <c r="BG457" s="204">
        <f>IF(O457="zákl. přenesená",K457,0)</f>
        <v>0</v>
      </c>
      <c r="BH457" s="204">
        <f>IF(O457="sníž. přenesená",K457,0)</f>
        <v>0</v>
      </c>
      <c r="BI457" s="204">
        <f>IF(O457="nulová",K457,0)</f>
        <v>0</v>
      </c>
      <c r="BJ457" s="14" t="s">
        <v>87</v>
      </c>
      <c r="BK457" s="204">
        <f>ROUND(P457*H457,2)</f>
        <v>0</v>
      </c>
      <c r="BL457" s="14" t="s">
        <v>135</v>
      </c>
      <c r="BM457" s="203" t="s">
        <v>2023</v>
      </c>
    </row>
    <row r="458" s="2" customFormat="1" ht="49.05" customHeight="1">
      <c r="A458" s="35"/>
      <c r="B458" s="36"/>
      <c r="C458" s="189" t="s">
        <v>2024</v>
      </c>
      <c r="D458" s="189" t="s">
        <v>128</v>
      </c>
      <c r="E458" s="190" t="s">
        <v>2025</v>
      </c>
      <c r="F458" s="191" t="s">
        <v>2026</v>
      </c>
      <c r="G458" s="192" t="s">
        <v>211</v>
      </c>
      <c r="H458" s="193">
        <v>5</v>
      </c>
      <c r="I458" s="194"/>
      <c r="J458" s="195"/>
      <c r="K458" s="196">
        <f>ROUND(P458*H458,2)</f>
        <v>0</v>
      </c>
      <c r="L458" s="191" t="s">
        <v>892</v>
      </c>
      <c r="M458" s="197"/>
      <c r="N458" s="198" t="s">
        <v>1</v>
      </c>
      <c r="O458" s="199" t="s">
        <v>42</v>
      </c>
      <c r="P458" s="200">
        <f>I458+J458</f>
        <v>0</v>
      </c>
      <c r="Q458" s="200">
        <f>ROUND(I458*H458,2)</f>
        <v>0</v>
      </c>
      <c r="R458" s="200">
        <f>ROUND(J458*H458,2)</f>
        <v>0</v>
      </c>
      <c r="S458" s="88"/>
      <c r="T458" s="201">
        <f>S458*H458</f>
        <v>0</v>
      </c>
      <c r="U458" s="201">
        <v>0</v>
      </c>
      <c r="V458" s="201">
        <f>U458*H458</f>
        <v>0</v>
      </c>
      <c r="W458" s="201">
        <v>0</v>
      </c>
      <c r="X458" s="202">
        <f>W458*H458</f>
        <v>0</v>
      </c>
      <c r="Y458" s="35"/>
      <c r="Z458" s="35"/>
      <c r="AA458" s="35"/>
      <c r="AB458" s="35"/>
      <c r="AC458" s="35"/>
      <c r="AD458" s="35"/>
      <c r="AE458" s="35"/>
      <c r="AR458" s="203" t="s">
        <v>133</v>
      </c>
      <c r="AT458" s="203" t="s">
        <v>128</v>
      </c>
      <c r="AU458" s="203" t="s">
        <v>87</v>
      </c>
      <c r="AY458" s="14" t="s">
        <v>134</v>
      </c>
      <c r="BE458" s="204">
        <f>IF(O458="základní",K458,0)</f>
        <v>0</v>
      </c>
      <c r="BF458" s="204">
        <f>IF(O458="snížená",K458,0)</f>
        <v>0</v>
      </c>
      <c r="BG458" s="204">
        <f>IF(O458="zákl. přenesená",K458,0)</f>
        <v>0</v>
      </c>
      <c r="BH458" s="204">
        <f>IF(O458="sníž. přenesená",K458,0)</f>
        <v>0</v>
      </c>
      <c r="BI458" s="204">
        <f>IF(O458="nulová",K458,0)</f>
        <v>0</v>
      </c>
      <c r="BJ458" s="14" t="s">
        <v>87</v>
      </c>
      <c r="BK458" s="204">
        <f>ROUND(P458*H458,2)</f>
        <v>0</v>
      </c>
      <c r="BL458" s="14" t="s">
        <v>135</v>
      </c>
      <c r="BM458" s="203" t="s">
        <v>2027</v>
      </c>
    </row>
    <row r="459" s="2" customFormat="1" ht="49.05" customHeight="1">
      <c r="A459" s="35"/>
      <c r="B459" s="36"/>
      <c r="C459" s="189" t="s">
        <v>2028</v>
      </c>
      <c r="D459" s="189" t="s">
        <v>128</v>
      </c>
      <c r="E459" s="190" t="s">
        <v>2029</v>
      </c>
      <c r="F459" s="191" t="s">
        <v>2030</v>
      </c>
      <c r="G459" s="192" t="s">
        <v>131</v>
      </c>
      <c r="H459" s="193">
        <v>5</v>
      </c>
      <c r="I459" s="194"/>
      <c r="J459" s="195"/>
      <c r="K459" s="196">
        <f>ROUND(P459*H459,2)</f>
        <v>0</v>
      </c>
      <c r="L459" s="191" t="s">
        <v>892</v>
      </c>
      <c r="M459" s="197"/>
      <c r="N459" s="198" t="s">
        <v>1</v>
      </c>
      <c r="O459" s="199" t="s">
        <v>42</v>
      </c>
      <c r="P459" s="200">
        <f>I459+J459</f>
        <v>0</v>
      </c>
      <c r="Q459" s="200">
        <f>ROUND(I459*H459,2)</f>
        <v>0</v>
      </c>
      <c r="R459" s="200">
        <f>ROUND(J459*H459,2)</f>
        <v>0</v>
      </c>
      <c r="S459" s="88"/>
      <c r="T459" s="201">
        <f>S459*H459</f>
        <v>0</v>
      </c>
      <c r="U459" s="201">
        <v>0</v>
      </c>
      <c r="V459" s="201">
        <f>U459*H459</f>
        <v>0</v>
      </c>
      <c r="W459" s="201">
        <v>0</v>
      </c>
      <c r="X459" s="202">
        <f>W459*H459</f>
        <v>0</v>
      </c>
      <c r="Y459" s="35"/>
      <c r="Z459" s="35"/>
      <c r="AA459" s="35"/>
      <c r="AB459" s="35"/>
      <c r="AC459" s="35"/>
      <c r="AD459" s="35"/>
      <c r="AE459" s="35"/>
      <c r="AR459" s="203" t="s">
        <v>133</v>
      </c>
      <c r="AT459" s="203" t="s">
        <v>128</v>
      </c>
      <c r="AU459" s="203" t="s">
        <v>87</v>
      </c>
      <c r="AY459" s="14" t="s">
        <v>134</v>
      </c>
      <c r="BE459" s="204">
        <f>IF(O459="základní",K459,0)</f>
        <v>0</v>
      </c>
      <c r="BF459" s="204">
        <f>IF(O459="snížená",K459,0)</f>
        <v>0</v>
      </c>
      <c r="BG459" s="204">
        <f>IF(O459="zákl. přenesená",K459,0)</f>
        <v>0</v>
      </c>
      <c r="BH459" s="204">
        <f>IF(O459="sníž. přenesená",K459,0)</f>
        <v>0</v>
      </c>
      <c r="BI459" s="204">
        <f>IF(O459="nulová",K459,0)</f>
        <v>0</v>
      </c>
      <c r="BJ459" s="14" t="s">
        <v>87</v>
      </c>
      <c r="BK459" s="204">
        <f>ROUND(P459*H459,2)</f>
        <v>0</v>
      </c>
      <c r="BL459" s="14" t="s">
        <v>135</v>
      </c>
      <c r="BM459" s="203" t="s">
        <v>2031</v>
      </c>
    </row>
    <row r="460" s="2" customFormat="1" ht="49.05" customHeight="1">
      <c r="A460" s="35"/>
      <c r="B460" s="36"/>
      <c r="C460" s="189" t="s">
        <v>2032</v>
      </c>
      <c r="D460" s="189" t="s">
        <v>128</v>
      </c>
      <c r="E460" s="190" t="s">
        <v>2033</v>
      </c>
      <c r="F460" s="191" t="s">
        <v>2034</v>
      </c>
      <c r="G460" s="192" t="s">
        <v>131</v>
      </c>
      <c r="H460" s="193">
        <v>5</v>
      </c>
      <c r="I460" s="194"/>
      <c r="J460" s="195"/>
      <c r="K460" s="196">
        <f>ROUND(P460*H460,2)</f>
        <v>0</v>
      </c>
      <c r="L460" s="191" t="s">
        <v>892</v>
      </c>
      <c r="M460" s="197"/>
      <c r="N460" s="198" t="s">
        <v>1</v>
      </c>
      <c r="O460" s="199" t="s">
        <v>42</v>
      </c>
      <c r="P460" s="200">
        <f>I460+J460</f>
        <v>0</v>
      </c>
      <c r="Q460" s="200">
        <f>ROUND(I460*H460,2)</f>
        <v>0</v>
      </c>
      <c r="R460" s="200">
        <f>ROUND(J460*H460,2)</f>
        <v>0</v>
      </c>
      <c r="S460" s="88"/>
      <c r="T460" s="201">
        <f>S460*H460</f>
        <v>0</v>
      </c>
      <c r="U460" s="201">
        <v>0</v>
      </c>
      <c r="V460" s="201">
        <f>U460*H460</f>
        <v>0</v>
      </c>
      <c r="W460" s="201">
        <v>0</v>
      </c>
      <c r="X460" s="202">
        <f>W460*H460</f>
        <v>0</v>
      </c>
      <c r="Y460" s="35"/>
      <c r="Z460" s="35"/>
      <c r="AA460" s="35"/>
      <c r="AB460" s="35"/>
      <c r="AC460" s="35"/>
      <c r="AD460" s="35"/>
      <c r="AE460" s="35"/>
      <c r="AR460" s="203" t="s">
        <v>133</v>
      </c>
      <c r="AT460" s="203" t="s">
        <v>128</v>
      </c>
      <c r="AU460" s="203" t="s">
        <v>87</v>
      </c>
      <c r="AY460" s="14" t="s">
        <v>134</v>
      </c>
      <c r="BE460" s="204">
        <f>IF(O460="základní",K460,0)</f>
        <v>0</v>
      </c>
      <c r="BF460" s="204">
        <f>IF(O460="snížená",K460,0)</f>
        <v>0</v>
      </c>
      <c r="BG460" s="204">
        <f>IF(O460="zákl. přenesená",K460,0)</f>
        <v>0</v>
      </c>
      <c r="BH460" s="204">
        <f>IF(O460="sníž. přenesená",K460,0)</f>
        <v>0</v>
      </c>
      <c r="BI460" s="204">
        <f>IF(O460="nulová",K460,0)</f>
        <v>0</v>
      </c>
      <c r="BJ460" s="14" t="s">
        <v>87</v>
      </c>
      <c r="BK460" s="204">
        <f>ROUND(P460*H460,2)</f>
        <v>0</v>
      </c>
      <c r="BL460" s="14" t="s">
        <v>135</v>
      </c>
      <c r="BM460" s="203" t="s">
        <v>2035</v>
      </c>
    </row>
    <row r="461" s="2" customFormat="1" ht="49.05" customHeight="1">
      <c r="A461" s="35"/>
      <c r="B461" s="36"/>
      <c r="C461" s="189" t="s">
        <v>2036</v>
      </c>
      <c r="D461" s="189" t="s">
        <v>128</v>
      </c>
      <c r="E461" s="190" t="s">
        <v>2037</v>
      </c>
      <c r="F461" s="191" t="s">
        <v>2038</v>
      </c>
      <c r="G461" s="192" t="s">
        <v>131</v>
      </c>
      <c r="H461" s="193">
        <v>3</v>
      </c>
      <c r="I461" s="194"/>
      <c r="J461" s="195"/>
      <c r="K461" s="196">
        <f>ROUND(P461*H461,2)</f>
        <v>0</v>
      </c>
      <c r="L461" s="191" t="s">
        <v>892</v>
      </c>
      <c r="M461" s="197"/>
      <c r="N461" s="198" t="s">
        <v>1</v>
      </c>
      <c r="O461" s="199" t="s">
        <v>42</v>
      </c>
      <c r="P461" s="200">
        <f>I461+J461</f>
        <v>0</v>
      </c>
      <c r="Q461" s="200">
        <f>ROUND(I461*H461,2)</f>
        <v>0</v>
      </c>
      <c r="R461" s="200">
        <f>ROUND(J461*H461,2)</f>
        <v>0</v>
      </c>
      <c r="S461" s="88"/>
      <c r="T461" s="201">
        <f>S461*H461</f>
        <v>0</v>
      </c>
      <c r="U461" s="201">
        <v>0</v>
      </c>
      <c r="V461" s="201">
        <f>U461*H461</f>
        <v>0</v>
      </c>
      <c r="W461" s="201">
        <v>0</v>
      </c>
      <c r="X461" s="202">
        <f>W461*H461</f>
        <v>0</v>
      </c>
      <c r="Y461" s="35"/>
      <c r="Z461" s="35"/>
      <c r="AA461" s="35"/>
      <c r="AB461" s="35"/>
      <c r="AC461" s="35"/>
      <c r="AD461" s="35"/>
      <c r="AE461" s="35"/>
      <c r="AR461" s="203" t="s">
        <v>133</v>
      </c>
      <c r="AT461" s="203" t="s">
        <v>128</v>
      </c>
      <c r="AU461" s="203" t="s">
        <v>87</v>
      </c>
      <c r="AY461" s="14" t="s">
        <v>134</v>
      </c>
      <c r="BE461" s="204">
        <f>IF(O461="základní",K461,0)</f>
        <v>0</v>
      </c>
      <c r="BF461" s="204">
        <f>IF(O461="snížená",K461,0)</f>
        <v>0</v>
      </c>
      <c r="BG461" s="204">
        <f>IF(O461="zákl. přenesená",K461,0)</f>
        <v>0</v>
      </c>
      <c r="BH461" s="204">
        <f>IF(O461="sníž. přenesená",K461,0)</f>
        <v>0</v>
      </c>
      <c r="BI461" s="204">
        <f>IF(O461="nulová",K461,0)</f>
        <v>0</v>
      </c>
      <c r="BJ461" s="14" t="s">
        <v>87</v>
      </c>
      <c r="BK461" s="204">
        <f>ROUND(P461*H461,2)</f>
        <v>0</v>
      </c>
      <c r="BL461" s="14" t="s">
        <v>135</v>
      </c>
      <c r="BM461" s="203" t="s">
        <v>2039</v>
      </c>
    </row>
    <row r="462" s="2" customFormat="1" ht="49.05" customHeight="1">
      <c r="A462" s="35"/>
      <c r="B462" s="36"/>
      <c r="C462" s="189" t="s">
        <v>2040</v>
      </c>
      <c r="D462" s="189" t="s">
        <v>128</v>
      </c>
      <c r="E462" s="190" t="s">
        <v>2041</v>
      </c>
      <c r="F462" s="191" t="s">
        <v>2042</v>
      </c>
      <c r="G462" s="192" t="s">
        <v>131</v>
      </c>
      <c r="H462" s="193">
        <v>1</v>
      </c>
      <c r="I462" s="194"/>
      <c r="J462" s="195"/>
      <c r="K462" s="196">
        <f>ROUND(P462*H462,2)</f>
        <v>0</v>
      </c>
      <c r="L462" s="191" t="s">
        <v>892</v>
      </c>
      <c r="M462" s="197"/>
      <c r="N462" s="198" t="s">
        <v>1</v>
      </c>
      <c r="O462" s="199" t="s">
        <v>42</v>
      </c>
      <c r="P462" s="200">
        <f>I462+J462</f>
        <v>0</v>
      </c>
      <c r="Q462" s="200">
        <f>ROUND(I462*H462,2)</f>
        <v>0</v>
      </c>
      <c r="R462" s="200">
        <f>ROUND(J462*H462,2)</f>
        <v>0</v>
      </c>
      <c r="S462" s="88"/>
      <c r="T462" s="201">
        <f>S462*H462</f>
        <v>0</v>
      </c>
      <c r="U462" s="201">
        <v>0</v>
      </c>
      <c r="V462" s="201">
        <f>U462*H462</f>
        <v>0</v>
      </c>
      <c r="W462" s="201">
        <v>0</v>
      </c>
      <c r="X462" s="202">
        <f>W462*H462</f>
        <v>0</v>
      </c>
      <c r="Y462" s="35"/>
      <c r="Z462" s="35"/>
      <c r="AA462" s="35"/>
      <c r="AB462" s="35"/>
      <c r="AC462" s="35"/>
      <c r="AD462" s="35"/>
      <c r="AE462" s="35"/>
      <c r="AR462" s="203" t="s">
        <v>133</v>
      </c>
      <c r="AT462" s="203" t="s">
        <v>128</v>
      </c>
      <c r="AU462" s="203" t="s">
        <v>87</v>
      </c>
      <c r="AY462" s="14" t="s">
        <v>134</v>
      </c>
      <c r="BE462" s="204">
        <f>IF(O462="základní",K462,0)</f>
        <v>0</v>
      </c>
      <c r="BF462" s="204">
        <f>IF(O462="snížená",K462,0)</f>
        <v>0</v>
      </c>
      <c r="BG462" s="204">
        <f>IF(O462="zákl. přenesená",K462,0)</f>
        <v>0</v>
      </c>
      <c r="BH462" s="204">
        <f>IF(O462="sníž. přenesená",K462,0)</f>
        <v>0</v>
      </c>
      <c r="BI462" s="204">
        <f>IF(O462="nulová",K462,0)</f>
        <v>0</v>
      </c>
      <c r="BJ462" s="14" t="s">
        <v>87</v>
      </c>
      <c r="BK462" s="204">
        <f>ROUND(P462*H462,2)</f>
        <v>0</v>
      </c>
      <c r="BL462" s="14" t="s">
        <v>135</v>
      </c>
      <c r="BM462" s="203" t="s">
        <v>2043</v>
      </c>
    </row>
    <row r="463" s="2" customFormat="1" ht="49.05" customHeight="1">
      <c r="A463" s="35"/>
      <c r="B463" s="36"/>
      <c r="C463" s="189" t="s">
        <v>2044</v>
      </c>
      <c r="D463" s="189" t="s">
        <v>128</v>
      </c>
      <c r="E463" s="190" t="s">
        <v>2045</v>
      </c>
      <c r="F463" s="191" t="s">
        <v>2046</v>
      </c>
      <c r="G463" s="192" t="s">
        <v>131</v>
      </c>
      <c r="H463" s="193">
        <v>1</v>
      </c>
      <c r="I463" s="194"/>
      <c r="J463" s="195"/>
      <c r="K463" s="196">
        <f>ROUND(P463*H463,2)</f>
        <v>0</v>
      </c>
      <c r="L463" s="191" t="s">
        <v>892</v>
      </c>
      <c r="M463" s="197"/>
      <c r="N463" s="198" t="s">
        <v>1</v>
      </c>
      <c r="O463" s="199" t="s">
        <v>42</v>
      </c>
      <c r="P463" s="200">
        <f>I463+J463</f>
        <v>0</v>
      </c>
      <c r="Q463" s="200">
        <f>ROUND(I463*H463,2)</f>
        <v>0</v>
      </c>
      <c r="R463" s="200">
        <f>ROUND(J463*H463,2)</f>
        <v>0</v>
      </c>
      <c r="S463" s="88"/>
      <c r="T463" s="201">
        <f>S463*H463</f>
        <v>0</v>
      </c>
      <c r="U463" s="201">
        <v>0</v>
      </c>
      <c r="V463" s="201">
        <f>U463*H463</f>
        <v>0</v>
      </c>
      <c r="W463" s="201">
        <v>0</v>
      </c>
      <c r="X463" s="202">
        <f>W463*H463</f>
        <v>0</v>
      </c>
      <c r="Y463" s="35"/>
      <c r="Z463" s="35"/>
      <c r="AA463" s="35"/>
      <c r="AB463" s="35"/>
      <c r="AC463" s="35"/>
      <c r="AD463" s="35"/>
      <c r="AE463" s="35"/>
      <c r="AR463" s="203" t="s">
        <v>133</v>
      </c>
      <c r="AT463" s="203" t="s">
        <v>128</v>
      </c>
      <c r="AU463" s="203" t="s">
        <v>87</v>
      </c>
      <c r="AY463" s="14" t="s">
        <v>134</v>
      </c>
      <c r="BE463" s="204">
        <f>IF(O463="základní",K463,0)</f>
        <v>0</v>
      </c>
      <c r="BF463" s="204">
        <f>IF(O463="snížená",K463,0)</f>
        <v>0</v>
      </c>
      <c r="BG463" s="204">
        <f>IF(O463="zákl. přenesená",K463,0)</f>
        <v>0</v>
      </c>
      <c r="BH463" s="204">
        <f>IF(O463="sníž. přenesená",K463,0)</f>
        <v>0</v>
      </c>
      <c r="BI463" s="204">
        <f>IF(O463="nulová",K463,0)</f>
        <v>0</v>
      </c>
      <c r="BJ463" s="14" t="s">
        <v>87</v>
      </c>
      <c r="BK463" s="204">
        <f>ROUND(P463*H463,2)</f>
        <v>0</v>
      </c>
      <c r="BL463" s="14" t="s">
        <v>135</v>
      </c>
      <c r="BM463" s="203" t="s">
        <v>2047</v>
      </c>
    </row>
    <row r="464" s="2" customFormat="1" ht="49.05" customHeight="1">
      <c r="A464" s="35"/>
      <c r="B464" s="36"/>
      <c r="C464" s="189" t="s">
        <v>2048</v>
      </c>
      <c r="D464" s="189" t="s">
        <v>128</v>
      </c>
      <c r="E464" s="190" t="s">
        <v>2049</v>
      </c>
      <c r="F464" s="191" t="s">
        <v>2050</v>
      </c>
      <c r="G464" s="192" t="s">
        <v>131</v>
      </c>
      <c r="H464" s="193">
        <v>1</v>
      </c>
      <c r="I464" s="194"/>
      <c r="J464" s="195"/>
      <c r="K464" s="196">
        <f>ROUND(P464*H464,2)</f>
        <v>0</v>
      </c>
      <c r="L464" s="191" t="s">
        <v>892</v>
      </c>
      <c r="M464" s="197"/>
      <c r="N464" s="198" t="s">
        <v>1</v>
      </c>
      <c r="O464" s="199" t="s">
        <v>42</v>
      </c>
      <c r="P464" s="200">
        <f>I464+J464</f>
        <v>0</v>
      </c>
      <c r="Q464" s="200">
        <f>ROUND(I464*H464,2)</f>
        <v>0</v>
      </c>
      <c r="R464" s="200">
        <f>ROUND(J464*H464,2)</f>
        <v>0</v>
      </c>
      <c r="S464" s="88"/>
      <c r="T464" s="201">
        <f>S464*H464</f>
        <v>0</v>
      </c>
      <c r="U464" s="201">
        <v>0</v>
      </c>
      <c r="V464" s="201">
        <f>U464*H464</f>
        <v>0</v>
      </c>
      <c r="W464" s="201">
        <v>0</v>
      </c>
      <c r="X464" s="202">
        <f>W464*H464</f>
        <v>0</v>
      </c>
      <c r="Y464" s="35"/>
      <c r="Z464" s="35"/>
      <c r="AA464" s="35"/>
      <c r="AB464" s="35"/>
      <c r="AC464" s="35"/>
      <c r="AD464" s="35"/>
      <c r="AE464" s="35"/>
      <c r="AR464" s="203" t="s">
        <v>133</v>
      </c>
      <c r="AT464" s="203" t="s">
        <v>128</v>
      </c>
      <c r="AU464" s="203" t="s">
        <v>87</v>
      </c>
      <c r="AY464" s="14" t="s">
        <v>134</v>
      </c>
      <c r="BE464" s="204">
        <f>IF(O464="základní",K464,0)</f>
        <v>0</v>
      </c>
      <c r="BF464" s="204">
        <f>IF(O464="snížená",K464,0)</f>
        <v>0</v>
      </c>
      <c r="BG464" s="204">
        <f>IF(O464="zákl. přenesená",K464,0)</f>
        <v>0</v>
      </c>
      <c r="BH464" s="204">
        <f>IF(O464="sníž. přenesená",K464,0)</f>
        <v>0</v>
      </c>
      <c r="BI464" s="204">
        <f>IF(O464="nulová",K464,0)</f>
        <v>0</v>
      </c>
      <c r="BJ464" s="14" t="s">
        <v>87</v>
      </c>
      <c r="BK464" s="204">
        <f>ROUND(P464*H464,2)</f>
        <v>0</v>
      </c>
      <c r="BL464" s="14" t="s">
        <v>135</v>
      </c>
      <c r="BM464" s="203" t="s">
        <v>2051</v>
      </c>
    </row>
    <row r="465" s="2" customFormat="1" ht="49.05" customHeight="1">
      <c r="A465" s="35"/>
      <c r="B465" s="36"/>
      <c r="C465" s="189" t="s">
        <v>2052</v>
      </c>
      <c r="D465" s="189" t="s">
        <v>128</v>
      </c>
      <c r="E465" s="190" t="s">
        <v>2053</v>
      </c>
      <c r="F465" s="191" t="s">
        <v>2054</v>
      </c>
      <c r="G465" s="192" t="s">
        <v>131</v>
      </c>
      <c r="H465" s="193">
        <v>1</v>
      </c>
      <c r="I465" s="194"/>
      <c r="J465" s="195"/>
      <c r="K465" s="196">
        <f>ROUND(P465*H465,2)</f>
        <v>0</v>
      </c>
      <c r="L465" s="191" t="s">
        <v>892</v>
      </c>
      <c r="M465" s="197"/>
      <c r="N465" s="198" t="s">
        <v>1</v>
      </c>
      <c r="O465" s="199" t="s">
        <v>42</v>
      </c>
      <c r="P465" s="200">
        <f>I465+J465</f>
        <v>0</v>
      </c>
      <c r="Q465" s="200">
        <f>ROUND(I465*H465,2)</f>
        <v>0</v>
      </c>
      <c r="R465" s="200">
        <f>ROUND(J465*H465,2)</f>
        <v>0</v>
      </c>
      <c r="S465" s="88"/>
      <c r="T465" s="201">
        <f>S465*H465</f>
        <v>0</v>
      </c>
      <c r="U465" s="201">
        <v>0</v>
      </c>
      <c r="V465" s="201">
        <f>U465*H465</f>
        <v>0</v>
      </c>
      <c r="W465" s="201">
        <v>0</v>
      </c>
      <c r="X465" s="202">
        <f>W465*H465</f>
        <v>0</v>
      </c>
      <c r="Y465" s="35"/>
      <c r="Z465" s="35"/>
      <c r="AA465" s="35"/>
      <c r="AB465" s="35"/>
      <c r="AC465" s="35"/>
      <c r="AD465" s="35"/>
      <c r="AE465" s="35"/>
      <c r="AR465" s="203" t="s">
        <v>133</v>
      </c>
      <c r="AT465" s="203" t="s">
        <v>128</v>
      </c>
      <c r="AU465" s="203" t="s">
        <v>87</v>
      </c>
      <c r="AY465" s="14" t="s">
        <v>134</v>
      </c>
      <c r="BE465" s="204">
        <f>IF(O465="základní",K465,0)</f>
        <v>0</v>
      </c>
      <c r="BF465" s="204">
        <f>IF(O465="snížená",K465,0)</f>
        <v>0</v>
      </c>
      <c r="BG465" s="204">
        <f>IF(O465="zákl. přenesená",K465,0)</f>
        <v>0</v>
      </c>
      <c r="BH465" s="204">
        <f>IF(O465="sníž. přenesená",K465,0)</f>
        <v>0</v>
      </c>
      <c r="BI465" s="204">
        <f>IF(O465="nulová",K465,0)</f>
        <v>0</v>
      </c>
      <c r="BJ465" s="14" t="s">
        <v>87</v>
      </c>
      <c r="BK465" s="204">
        <f>ROUND(P465*H465,2)</f>
        <v>0</v>
      </c>
      <c r="BL465" s="14" t="s">
        <v>135</v>
      </c>
      <c r="BM465" s="203" t="s">
        <v>2055</v>
      </c>
    </row>
    <row r="466" s="2" customFormat="1" ht="49.05" customHeight="1">
      <c r="A466" s="35"/>
      <c r="B466" s="36"/>
      <c r="C466" s="189" t="s">
        <v>2056</v>
      </c>
      <c r="D466" s="189" t="s">
        <v>128</v>
      </c>
      <c r="E466" s="190" t="s">
        <v>2057</v>
      </c>
      <c r="F466" s="191" t="s">
        <v>2058</v>
      </c>
      <c r="G466" s="192" t="s">
        <v>131</v>
      </c>
      <c r="H466" s="193">
        <v>1</v>
      </c>
      <c r="I466" s="194"/>
      <c r="J466" s="195"/>
      <c r="K466" s="196">
        <f>ROUND(P466*H466,2)</f>
        <v>0</v>
      </c>
      <c r="L466" s="191" t="s">
        <v>892</v>
      </c>
      <c r="M466" s="197"/>
      <c r="N466" s="198" t="s">
        <v>1</v>
      </c>
      <c r="O466" s="199" t="s">
        <v>42</v>
      </c>
      <c r="P466" s="200">
        <f>I466+J466</f>
        <v>0</v>
      </c>
      <c r="Q466" s="200">
        <f>ROUND(I466*H466,2)</f>
        <v>0</v>
      </c>
      <c r="R466" s="200">
        <f>ROUND(J466*H466,2)</f>
        <v>0</v>
      </c>
      <c r="S466" s="88"/>
      <c r="T466" s="201">
        <f>S466*H466</f>
        <v>0</v>
      </c>
      <c r="U466" s="201">
        <v>0</v>
      </c>
      <c r="V466" s="201">
        <f>U466*H466</f>
        <v>0</v>
      </c>
      <c r="W466" s="201">
        <v>0</v>
      </c>
      <c r="X466" s="202">
        <f>W466*H466</f>
        <v>0</v>
      </c>
      <c r="Y466" s="35"/>
      <c r="Z466" s="35"/>
      <c r="AA466" s="35"/>
      <c r="AB466" s="35"/>
      <c r="AC466" s="35"/>
      <c r="AD466" s="35"/>
      <c r="AE466" s="35"/>
      <c r="AR466" s="203" t="s">
        <v>133</v>
      </c>
      <c r="AT466" s="203" t="s">
        <v>128</v>
      </c>
      <c r="AU466" s="203" t="s">
        <v>87</v>
      </c>
      <c r="AY466" s="14" t="s">
        <v>134</v>
      </c>
      <c r="BE466" s="204">
        <f>IF(O466="základní",K466,0)</f>
        <v>0</v>
      </c>
      <c r="BF466" s="204">
        <f>IF(O466="snížená",K466,0)</f>
        <v>0</v>
      </c>
      <c r="BG466" s="204">
        <f>IF(O466="zákl. přenesená",K466,0)</f>
        <v>0</v>
      </c>
      <c r="BH466" s="204">
        <f>IF(O466="sníž. přenesená",K466,0)</f>
        <v>0</v>
      </c>
      <c r="BI466" s="204">
        <f>IF(O466="nulová",K466,0)</f>
        <v>0</v>
      </c>
      <c r="BJ466" s="14" t="s">
        <v>87</v>
      </c>
      <c r="BK466" s="204">
        <f>ROUND(P466*H466,2)</f>
        <v>0</v>
      </c>
      <c r="BL466" s="14" t="s">
        <v>135</v>
      </c>
      <c r="BM466" s="203" t="s">
        <v>2059</v>
      </c>
    </row>
    <row r="467" s="2" customFormat="1">
      <c r="A467" s="35"/>
      <c r="B467" s="36"/>
      <c r="C467" s="189" t="s">
        <v>2060</v>
      </c>
      <c r="D467" s="189" t="s">
        <v>128</v>
      </c>
      <c r="E467" s="190" t="s">
        <v>2061</v>
      </c>
      <c r="F467" s="191" t="s">
        <v>2062</v>
      </c>
      <c r="G467" s="192" t="s">
        <v>131</v>
      </c>
      <c r="H467" s="193">
        <v>1</v>
      </c>
      <c r="I467" s="194"/>
      <c r="J467" s="195"/>
      <c r="K467" s="196">
        <f>ROUND(P467*H467,2)</f>
        <v>0</v>
      </c>
      <c r="L467" s="191" t="s">
        <v>892</v>
      </c>
      <c r="M467" s="197"/>
      <c r="N467" s="198" t="s">
        <v>1</v>
      </c>
      <c r="O467" s="199" t="s">
        <v>42</v>
      </c>
      <c r="P467" s="200">
        <f>I467+J467</f>
        <v>0</v>
      </c>
      <c r="Q467" s="200">
        <f>ROUND(I467*H467,2)</f>
        <v>0</v>
      </c>
      <c r="R467" s="200">
        <f>ROUND(J467*H467,2)</f>
        <v>0</v>
      </c>
      <c r="S467" s="88"/>
      <c r="T467" s="201">
        <f>S467*H467</f>
        <v>0</v>
      </c>
      <c r="U467" s="201">
        <v>0</v>
      </c>
      <c r="V467" s="201">
        <f>U467*H467</f>
        <v>0</v>
      </c>
      <c r="W467" s="201">
        <v>0</v>
      </c>
      <c r="X467" s="202">
        <f>W467*H467</f>
        <v>0</v>
      </c>
      <c r="Y467" s="35"/>
      <c r="Z467" s="35"/>
      <c r="AA467" s="35"/>
      <c r="AB467" s="35"/>
      <c r="AC467" s="35"/>
      <c r="AD467" s="35"/>
      <c r="AE467" s="35"/>
      <c r="AR467" s="203" t="s">
        <v>133</v>
      </c>
      <c r="AT467" s="203" t="s">
        <v>128</v>
      </c>
      <c r="AU467" s="203" t="s">
        <v>87</v>
      </c>
      <c r="AY467" s="14" t="s">
        <v>134</v>
      </c>
      <c r="BE467" s="204">
        <f>IF(O467="základní",K467,0)</f>
        <v>0</v>
      </c>
      <c r="BF467" s="204">
        <f>IF(O467="snížená",K467,0)</f>
        <v>0</v>
      </c>
      <c r="BG467" s="204">
        <f>IF(O467="zákl. přenesená",K467,0)</f>
        <v>0</v>
      </c>
      <c r="BH467" s="204">
        <f>IF(O467="sníž. přenesená",K467,0)</f>
        <v>0</v>
      </c>
      <c r="BI467" s="204">
        <f>IF(O467="nulová",K467,0)</f>
        <v>0</v>
      </c>
      <c r="BJ467" s="14" t="s">
        <v>87</v>
      </c>
      <c r="BK467" s="204">
        <f>ROUND(P467*H467,2)</f>
        <v>0</v>
      </c>
      <c r="BL467" s="14" t="s">
        <v>135</v>
      </c>
      <c r="BM467" s="203" t="s">
        <v>2063</v>
      </c>
    </row>
    <row r="468" s="2" customFormat="1">
      <c r="A468" s="35"/>
      <c r="B468" s="36"/>
      <c r="C468" s="189" t="s">
        <v>2064</v>
      </c>
      <c r="D468" s="189" t="s">
        <v>128</v>
      </c>
      <c r="E468" s="190" t="s">
        <v>2065</v>
      </c>
      <c r="F468" s="191" t="s">
        <v>2062</v>
      </c>
      <c r="G468" s="192" t="s">
        <v>131</v>
      </c>
      <c r="H468" s="193">
        <v>1</v>
      </c>
      <c r="I468" s="194"/>
      <c r="J468" s="195"/>
      <c r="K468" s="196">
        <f>ROUND(P468*H468,2)</f>
        <v>0</v>
      </c>
      <c r="L468" s="191" t="s">
        <v>892</v>
      </c>
      <c r="M468" s="197"/>
      <c r="N468" s="198" t="s">
        <v>1</v>
      </c>
      <c r="O468" s="199" t="s">
        <v>42</v>
      </c>
      <c r="P468" s="200">
        <f>I468+J468</f>
        <v>0</v>
      </c>
      <c r="Q468" s="200">
        <f>ROUND(I468*H468,2)</f>
        <v>0</v>
      </c>
      <c r="R468" s="200">
        <f>ROUND(J468*H468,2)</f>
        <v>0</v>
      </c>
      <c r="S468" s="88"/>
      <c r="T468" s="201">
        <f>S468*H468</f>
        <v>0</v>
      </c>
      <c r="U468" s="201">
        <v>0</v>
      </c>
      <c r="V468" s="201">
        <f>U468*H468</f>
        <v>0</v>
      </c>
      <c r="W468" s="201">
        <v>0</v>
      </c>
      <c r="X468" s="202">
        <f>W468*H468</f>
        <v>0</v>
      </c>
      <c r="Y468" s="35"/>
      <c r="Z468" s="35"/>
      <c r="AA468" s="35"/>
      <c r="AB468" s="35"/>
      <c r="AC468" s="35"/>
      <c r="AD468" s="35"/>
      <c r="AE468" s="35"/>
      <c r="AR468" s="203" t="s">
        <v>133</v>
      </c>
      <c r="AT468" s="203" t="s">
        <v>128</v>
      </c>
      <c r="AU468" s="203" t="s">
        <v>87</v>
      </c>
      <c r="AY468" s="14" t="s">
        <v>134</v>
      </c>
      <c r="BE468" s="204">
        <f>IF(O468="základní",K468,0)</f>
        <v>0</v>
      </c>
      <c r="BF468" s="204">
        <f>IF(O468="snížená",K468,0)</f>
        <v>0</v>
      </c>
      <c r="BG468" s="204">
        <f>IF(O468="zákl. přenesená",K468,0)</f>
        <v>0</v>
      </c>
      <c r="BH468" s="204">
        <f>IF(O468="sníž. přenesená",K468,0)</f>
        <v>0</v>
      </c>
      <c r="BI468" s="204">
        <f>IF(O468="nulová",K468,0)</f>
        <v>0</v>
      </c>
      <c r="BJ468" s="14" t="s">
        <v>87</v>
      </c>
      <c r="BK468" s="204">
        <f>ROUND(P468*H468,2)</f>
        <v>0</v>
      </c>
      <c r="BL468" s="14" t="s">
        <v>135</v>
      </c>
      <c r="BM468" s="203" t="s">
        <v>2066</v>
      </c>
    </row>
    <row r="469" s="2" customFormat="1" ht="49.05" customHeight="1">
      <c r="A469" s="35"/>
      <c r="B469" s="36"/>
      <c r="C469" s="189" t="s">
        <v>2067</v>
      </c>
      <c r="D469" s="189" t="s">
        <v>128</v>
      </c>
      <c r="E469" s="190" t="s">
        <v>2068</v>
      </c>
      <c r="F469" s="191" t="s">
        <v>2069</v>
      </c>
      <c r="G469" s="192" t="s">
        <v>131</v>
      </c>
      <c r="H469" s="193">
        <v>1</v>
      </c>
      <c r="I469" s="194"/>
      <c r="J469" s="195"/>
      <c r="K469" s="196">
        <f>ROUND(P469*H469,2)</f>
        <v>0</v>
      </c>
      <c r="L469" s="191" t="s">
        <v>892</v>
      </c>
      <c r="M469" s="197"/>
      <c r="N469" s="198" t="s">
        <v>1</v>
      </c>
      <c r="O469" s="199" t="s">
        <v>42</v>
      </c>
      <c r="P469" s="200">
        <f>I469+J469</f>
        <v>0</v>
      </c>
      <c r="Q469" s="200">
        <f>ROUND(I469*H469,2)</f>
        <v>0</v>
      </c>
      <c r="R469" s="200">
        <f>ROUND(J469*H469,2)</f>
        <v>0</v>
      </c>
      <c r="S469" s="88"/>
      <c r="T469" s="201">
        <f>S469*H469</f>
        <v>0</v>
      </c>
      <c r="U469" s="201">
        <v>0</v>
      </c>
      <c r="V469" s="201">
        <f>U469*H469</f>
        <v>0</v>
      </c>
      <c r="W469" s="201">
        <v>0</v>
      </c>
      <c r="X469" s="202">
        <f>W469*H469</f>
        <v>0</v>
      </c>
      <c r="Y469" s="35"/>
      <c r="Z469" s="35"/>
      <c r="AA469" s="35"/>
      <c r="AB469" s="35"/>
      <c r="AC469" s="35"/>
      <c r="AD469" s="35"/>
      <c r="AE469" s="35"/>
      <c r="AR469" s="203" t="s">
        <v>133</v>
      </c>
      <c r="AT469" s="203" t="s">
        <v>128</v>
      </c>
      <c r="AU469" s="203" t="s">
        <v>87</v>
      </c>
      <c r="AY469" s="14" t="s">
        <v>134</v>
      </c>
      <c r="BE469" s="204">
        <f>IF(O469="základní",K469,0)</f>
        <v>0</v>
      </c>
      <c r="BF469" s="204">
        <f>IF(O469="snížená",K469,0)</f>
        <v>0</v>
      </c>
      <c r="BG469" s="204">
        <f>IF(O469="zákl. přenesená",K469,0)</f>
        <v>0</v>
      </c>
      <c r="BH469" s="204">
        <f>IF(O469="sníž. přenesená",K469,0)</f>
        <v>0</v>
      </c>
      <c r="BI469" s="204">
        <f>IF(O469="nulová",K469,0)</f>
        <v>0</v>
      </c>
      <c r="BJ469" s="14" t="s">
        <v>87</v>
      </c>
      <c r="BK469" s="204">
        <f>ROUND(P469*H469,2)</f>
        <v>0</v>
      </c>
      <c r="BL469" s="14" t="s">
        <v>135</v>
      </c>
      <c r="BM469" s="203" t="s">
        <v>2070</v>
      </c>
    </row>
    <row r="470" s="2" customFormat="1" ht="49.05" customHeight="1">
      <c r="A470" s="35"/>
      <c r="B470" s="36"/>
      <c r="C470" s="189" t="s">
        <v>2071</v>
      </c>
      <c r="D470" s="189" t="s">
        <v>128</v>
      </c>
      <c r="E470" s="190" t="s">
        <v>2072</v>
      </c>
      <c r="F470" s="191" t="s">
        <v>2073</v>
      </c>
      <c r="G470" s="192" t="s">
        <v>131</v>
      </c>
      <c r="H470" s="193">
        <v>1</v>
      </c>
      <c r="I470" s="194"/>
      <c r="J470" s="195"/>
      <c r="K470" s="196">
        <f>ROUND(P470*H470,2)</f>
        <v>0</v>
      </c>
      <c r="L470" s="191" t="s">
        <v>892</v>
      </c>
      <c r="M470" s="197"/>
      <c r="N470" s="198" t="s">
        <v>1</v>
      </c>
      <c r="O470" s="199" t="s">
        <v>42</v>
      </c>
      <c r="P470" s="200">
        <f>I470+J470</f>
        <v>0</v>
      </c>
      <c r="Q470" s="200">
        <f>ROUND(I470*H470,2)</f>
        <v>0</v>
      </c>
      <c r="R470" s="200">
        <f>ROUND(J470*H470,2)</f>
        <v>0</v>
      </c>
      <c r="S470" s="88"/>
      <c r="T470" s="201">
        <f>S470*H470</f>
        <v>0</v>
      </c>
      <c r="U470" s="201">
        <v>0</v>
      </c>
      <c r="V470" s="201">
        <f>U470*H470</f>
        <v>0</v>
      </c>
      <c r="W470" s="201">
        <v>0</v>
      </c>
      <c r="X470" s="202">
        <f>W470*H470</f>
        <v>0</v>
      </c>
      <c r="Y470" s="35"/>
      <c r="Z470" s="35"/>
      <c r="AA470" s="35"/>
      <c r="AB470" s="35"/>
      <c r="AC470" s="35"/>
      <c r="AD470" s="35"/>
      <c r="AE470" s="35"/>
      <c r="AR470" s="203" t="s">
        <v>133</v>
      </c>
      <c r="AT470" s="203" t="s">
        <v>128</v>
      </c>
      <c r="AU470" s="203" t="s">
        <v>87</v>
      </c>
      <c r="AY470" s="14" t="s">
        <v>134</v>
      </c>
      <c r="BE470" s="204">
        <f>IF(O470="základní",K470,0)</f>
        <v>0</v>
      </c>
      <c r="BF470" s="204">
        <f>IF(O470="snížená",K470,0)</f>
        <v>0</v>
      </c>
      <c r="BG470" s="204">
        <f>IF(O470="zákl. přenesená",K470,0)</f>
        <v>0</v>
      </c>
      <c r="BH470" s="204">
        <f>IF(O470="sníž. přenesená",K470,0)</f>
        <v>0</v>
      </c>
      <c r="BI470" s="204">
        <f>IF(O470="nulová",K470,0)</f>
        <v>0</v>
      </c>
      <c r="BJ470" s="14" t="s">
        <v>87</v>
      </c>
      <c r="BK470" s="204">
        <f>ROUND(P470*H470,2)</f>
        <v>0</v>
      </c>
      <c r="BL470" s="14" t="s">
        <v>135</v>
      </c>
      <c r="BM470" s="203" t="s">
        <v>2074</v>
      </c>
    </row>
    <row r="471" s="2" customFormat="1" ht="55.5" customHeight="1">
      <c r="A471" s="35"/>
      <c r="B471" s="36"/>
      <c r="C471" s="189" t="s">
        <v>2075</v>
      </c>
      <c r="D471" s="189" t="s">
        <v>128</v>
      </c>
      <c r="E471" s="190" t="s">
        <v>2076</v>
      </c>
      <c r="F471" s="191" t="s">
        <v>2077</v>
      </c>
      <c r="G471" s="192" t="s">
        <v>131</v>
      </c>
      <c r="H471" s="193">
        <v>1</v>
      </c>
      <c r="I471" s="194"/>
      <c r="J471" s="195"/>
      <c r="K471" s="196">
        <f>ROUND(P471*H471,2)</f>
        <v>0</v>
      </c>
      <c r="L471" s="191" t="s">
        <v>892</v>
      </c>
      <c r="M471" s="197"/>
      <c r="N471" s="198" t="s">
        <v>1</v>
      </c>
      <c r="O471" s="199" t="s">
        <v>42</v>
      </c>
      <c r="P471" s="200">
        <f>I471+J471</f>
        <v>0</v>
      </c>
      <c r="Q471" s="200">
        <f>ROUND(I471*H471,2)</f>
        <v>0</v>
      </c>
      <c r="R471" s="200">
        <f>ROUND(J471*H471,2)</f>
        <v>0</v>
      </c>
      <c r="S471" s="88"/>
      <c r="T471" s="201">
        <f>S471*H471</f>
        <v>0</v>
      </c>
      <c r="U471" s="201">
        <v>0</v>
      </c>
      <c r="V471" s="201">
        <f>U471*H471</f>
        <v>0</v>
      </c>
      <c r="W471" s="201">
        <v>0</v>
      </c>
      <c r="X471" s="202">
        <f>W471*H471</f>
        <v>0</v>
      </c>
      <c r="Y471" s="35"/>
      <c r="Z471" s="35"/>
      <c r="AA471" s="35"/>
      <c r="AB471" s="35"/>
      <c r="AC471" s="35"/>
      <c r="AD471" s="35"/>
      <c r="AE471" s="35"/>
      <c r="AR471" s="203" t="s">
        <v>133</v>
      </c>
      <c r="AT471" s="203" t="s">
        <v>128</v>
      </c>
      <c r="AU471" s="203" t="s">
        <v>87</v>
      </c>
      <c r="AY471" s="14" t="s">
        <v>134</v>
      </c>
      <c r="BE471" s="204">
        <f>IF(O471="základní",K471,0)</f>
        <v>0</v>
      </c>
      <c r="BF471" s="204">
        <f>IF(O471="snížená",K471,0)</f>
        <v>0</v>
      </c>
      <c r="BG471" s="204">
        <f>IF(O471="zákl. přenesená",K471,0)</f>
        <v>0</v>
      </c>
      <c r="BH471" s="204">
        <f>IF(O471="sníž. přenesená",K471,0)</f>
        <v>0</v>
      </c>
      <c r="BI471" s="204">
        <f>IF(O471="nulová",K471,0)</f>
        <v>0</v>
      </c>
      <c r="BJ471" s="14" t="s">
        <v>87</v>
      </c>
      <c r="BK471" s="204">
        <f>ROUND(P471*H471,2)</f>
        <v>0</v>
      </c>
      <c r="BL471" s="14" t="s">
        <v>135</v>
      </c>
      <c r="BM471" s="203" t="s">
        <v>2078</v>
      </c>
    </row>
    <row r="472" s="2" customFormat="1" ht="55.5" customHeight="1">
      <c r="A472" s="35"/>
      <c r="B472" s="36"/>
      <c r="C472" s="189" t="s">
        <v>2079</v>
      </c>
      <c r="D472" s="189" t="s">
        <v>128</v>
      </c>
      <c r="E472" s="190" t="s">
        <v>2080</v>
      </c>
      <c r="F472" s="191" t="s">
        <v>2081</v>
      </c>
      <c r="G472" s="192" t="s">
        <v>131</v>
      </c>
      <c r="H472" s="193">
        <v>1</v>
      </c>
      <c r="I472" s="194"/>
      <c r="J472" s="195"/>
      <c r="K472" s="196">
        <f>ROUND(P472*H472,2)</f>
        <v>0</v>
      </c>
      <c r="L472" s="191" t="s">
        <v>892</v>
      </c>
      <c r="M472" s="197"/>
      <c r="N472" s="198" t="s">
        <v>1</v>
      </c>
      <c r="O472" s="199" t="s">
        <v>42</v>
      </c>
      <c r="P472" s="200">
        <f>I472+J472</f>
        <v>0</v>
      </c>
      <c r="Q472" s="200">
        <f>ROUND(I472*H472,2)</f>
        <v>0</v>
      </c>
      <c r="R472" s="200">
        <f>ROUND(J472*H472,2)</f>
        <v>0</v>
      </c>
      <c r="S472" s="88"/>
      <c r="T472" s="201">
        <f>S472*H472</f>
        <v>0</v>
      </c>
      <c r="U472" s="201">
        <v>0</v>
      </c>
      <c r="V472" s="201">
        <f>U472*H472</f>
        <v>0</v>
      </c>
      <c r="W472" s="201">
        <v>0</v>
      </c>
      <c r="X472" s="202">
        <f>W472*H472</f>
        <v>0</v>
      </c>
      <c r="Y472" s="35"/>
      <c r="Z472" s="35"/>
      <c r="AA472" s="35"/>
      <c r="AB472" s="35"/>
      <c r="AC472" s="35"/>
      <c r="AD472" s="35"/>
      <c r="AE472" s="35"/>
      <c r="AR472" s="203" t="s">
        <v>133</v>
      </c>
      <c r="AT472" s="203" t="s">
        <v>128</v>
      </c>
      <c r="AU472" s="203" t="s">
        <v>87</v>
      </c>
      <c r="AY472" s="14" t="s">
        <v>134</v>
      </c>
      <c r="BE472" s="204">
        <f>IF(O472="základní",K472,0)</f>
        <v>0</v>
      </c>
      <c r="BF472" s="204">
        <f>IF(O472="snížená",K472,0)</f>
        <v>0</v>
      </c>
      <c r="BG472" s="204">
        <f>IF(O472="zákl. přenesená",K472,0)</f>
        <v>0</v>
      </c>
      <c r="BH472" s="204">
        <f>IF(O472="sníž. přenesená",K472,0)</f>
        <v>0</v>
      </c>
      <c r="BI472" s="204">
        <f>IF(O472="nulová",K472,0)</f>
        <v>0</v>
      </c>
      <c r="BJ472" s="14" t="s">
        <v>87</v>
      </c>
      <c r="BK472" s="204">
        <f>ROUND(P472*H472,2)</f>
        <v>0</v>
      </c>
      <c r="BL472" s="14" t="s">
        <v>135</v>
      </c>
      <c r="BM472" s="203" t="s">
        <v>2082</v>
      </c>
    </row>
    <row r="473" s="2" customFormat="1" ht="24.15" customHeight="1">
      <c r="A473" s="35"/>
      <c r="B473" s="36"/>
      <c r="C473" s="189" t="s">
        <v>2083</v>
      </c>
      <c r="D473" s="189" t="s">
        <v>128</v>
      </c>
      <c r="E473" s="190" t="s">
        <v>2084</v>
      </c>
      <c r="F473" s="191" t="s">
        <v>2085</v>
      </c>
      <c r="G473" s="192" t="s">
        <v>131</v>
      </c>
      <c r="H473" s="193">
        <v>1</v>
      </c>
      <c r="I473" s="194"/>
      <c r="J473" s="195"/>
      <c r="K473" s="196">
        <f>ROUND(P473*H473,2)</f>
        <v>0</v>
      </c>
      <c r="L473" s="191" t="s">
        <v>879</v>
      </c>
      <c r="M473" s="197"/>
      <c r="N473" s="198" t="s">
        <v>1</v>
      </c>
      <c r="O473" s="199" t="s">
        <v>42</v>
      </c>
      <c r="P473" s="200">
        <f>I473+J473</f>
        <v>0</v>
      </c>
      <c r="Q473" s="200">
        <f>ROUND(I473*H473,2)</f>
        <v>0</v>
      </c>
      <c r="R473" s="200">
        <f>ROUND(J473*H473,2)</f>
        <v>0</v>
      </c>
      <c r="S473" s="88"/>
      <c r="T473" s="201">
        <f>S473*H473</f>
        <v>0</v>
      </c>
      <c r="U473" s="201">
        <v>0</v>
      </c>
      <c r="V473" s="201">
        <f>U473*H473</f>
        <v>0</v>
      </c>
      <c r="W473" s="201">
        <v>0</v>
      </c>
      <c r="X473" s="202">
        <f>W473*H473</f>
        <v>0</v>
      </c>
      <c r="Y473" s="35"/>
      <c r="Z473" s="35"/>
      <c r="AA473" s="35"/>
      <c r="AB473" s="35"/>
      <c r="AC473" s="35"/>
      <c r="AD473" s="35"/>
      <c r="AE473" s="35"/>
      <c r="AR473" s="203" t="s">
        <v>133</v>
      </c>
      <c r="AT473" s="203" t="s">
        <v>128</v>
      </c>
      <c r="AU473" s="203" t="s">
        <v>87</v>
      </c>
      <c r="AY473" s="14" t="s">
        <v>134</v>
      </c>
      <c r="BE473" s="204">
        <f>IF(O473="základní",K473,0)</f>
        <v>0</v>
      </c>
      <c r="BF473" s="204">
        <f>IF(O473="snížená",K473,0)</f>
        <v>0</v>
      </c>
      <c r="BG473" s="204">
        <f>IF(O473="zákl. přenesená",K473,0)</f>
        <v>0</v>
      </c>
      <c r="BH473" s="204">
        <f>IF(O473="sníž. přenesená",K473,0)</f>
        <v>0</v>
      </c>
      <c r="BI473" s="204">
        <f>IF(O473="nulová",K473,0)</f>
        <v>0</v>
      </c>
      <c r="BJ473" s="14" t="s">
        <v>87</v>
      </c>
      <c r="BK473" s="204">
        <f>ROUND(P473*H473,2)</f>
        <v>0</v>
      </c>
      <c r="BL473" s="14" t="s">
        <v>135</v>
      </c>
      <c r="BM473" s="203" t="s">
        <v>2086</v>
      </c>
    </row>
    <row r="474" s="2" customFormat="1" ht="33" customHeight="1">
      <c r="A474" s="35"/>
      <c r="B474" s="36"/>
      <c r="C474" s="189" t="s">
        <v>2087</v>
      </c>
      <c r="D474" s="189" t="s">
        <v>128</v>
      </c>
      <c r="E474" s="190" t="s">
        <v>2088</v>
      </c>
      <c r="F474" s="191" t="s">
        <v>2089</v>
      </c>
      <c r="G474" s="192" t="s">
        <v>131</v>
      </c>
      <c r="H474" s="193">
        <v>1</v>
      </c>
      <c r="I474" s="194"/>
      <c r="J474" s="195"/>
      <c r="K474" s="196">
        <f>ROUND(P474*H474,2)</f>
        <v>0</v>
      </c>
      <c r="L474" s="191" t="s">
        <v>879</v>
      </c>
      <c r="M474" s="197"/>
      <c r="N474" s="198" t="s">
        <v>1</v>
      </c>
      <c r="O474" s="199" t="s">
        <v>42</v>
      </c>
      <c r="P474" s="200">
        <f>I474+J474</f>
        <v>0</v>
      </c>
      <c r="Q474" s="200">
        <f>ROUND(I474*H474,2)</f>
        <v>0</v>
      </c>
      <c r="R474" s="200">
        <f>ROUND(J474*H474,2)</f>
        <v>0</v>
      </c>
      <c r="S474" s="88"/>
      <c r="T474" s="201">
        <f>S474*H474</f>
        <v>0</v>
      </c>
      <c r="U474" s="201">
        <v>0</v>
      </c>
      <c r="V474" s="201">
        <f>U474*H474</f>
        <v>0</v>
      </c>
      <c r="W474" s="201">
        <v>0</v>
      </c>
      <c r="X474" s="202">
        <f>W474*H474</f>
        <v>0</v>
      </c>
      <c r="Y474" s="35"/>
      <c r="Z474" s="35"/>
      <c r="AA474" s="35"/>
      <c r="AB474" s="35"/>
      <c r="AC474" s="35"/>
      <c r="AD474" s="35"/>
      <c r="AE474" s="35"/>
      <c r="AR474" s="203" t="s">
        <v>133</v>
      </c>
      <c r="AT474" s="203" t="s">
        <v>128</v>
      </c>
      <c r="AU474" s="203" t="s">
        <v>87</v>
      </c>
      <c r="AY474" s="14" t="s">
        <v>134</v>
      </c>
      <c r="BE474" s="204">
        <f>IF(O474="základní",K474,0)</f>
        <v>0</v>
      </c>
      <c r="BF474" s="204">
        <f>IF(O474="snížená",K474,0)</f>
        <v>0</v>
      </c>
      <c r="BG474" s="204">
        <f>IF(O474="zákl. přenesená",K474,0)</f>
        <v>0</v>
      </c>
      <c r="BH474" s="204">
        <f>IF(O474="sníž. přenesená",K474,0)</f>
        <v>0</v>
      </c>
      <c r="BI474" s="204">
        <f>IF(O474="nulová",K474,0)</f>
        <v>0</v>
      </c>
      <c r="BJ474" s="14" t="s">
        <v>87</v>
      </c>
      <c r="BK474" s="204">
        <f>ROUND(P474*H474,2)</f>
        <v>0</v>
      </c>
      <c r="BL474" s="14" t="s">
        <v>135</v>
      </c>
      <c r="BM474" s="203" t="s">
        <v>2090</v>
      </c>
    </row>
    <row r="475" s="2" customFormat="1" ht="33" customHeight="1">
      <c r="A475" s="35"/>
      <c r="B475" s="36"/>
      <c r="C475" s="189" t="s">
        <v>2091</v>
      </c>
      <c r="D475" s="189" t="s">
        <v>128</v>
      </c>
      <c r="E475" s="190" t="s">
        <v>2092</v>
      </c>
      <c r="F475" s="191" t="s">
        <v>2093</v>
      </c>
      <c r="G475" s="192" t="s">
        <v>131</v>
      </c>
      <c r="H475" s="193">
        <v>2</v>
      </c>
      <c r="I475" s="194"/>
      <c r="J475" s="195"/>
      <c r="K475" s="196">
        <f>ROUND(P475*H475,2)</f>
        <v>0</v>
      </c>
      <c r="L475" s="191" t="s">
        <v>879</v>
      </c>
      <c r="M475" s="197"/>
      <c r="N475" s="198" t="s">
        <v>1</v>
      </c>
      <c r="O475" s="199" t="s">
        <v>42</v>
      </c>
      <c r="P475" s="200">
        <f>I475+J475</f>
        <v>0</v>
      </c>
      <c r="Q475" s="200">
        <f>ROUND(I475*H475,2)</f>
        <v>0</v>
      </c>
      <c r="R475" s="200">
        <f>ROUND(J475*H475,2)</f>
        <v>0</v>
      </c>
      <c r="S475" s="88"/>
      <c r="T475" s="201">
        <f>S475*H475</f>
        <v>0</v>
      </c>
      <c r="U475" s="201">
        <v>0</v>
      </c>
      <c r="V475" s="201">
        <f>U475*H475</f>
        <v>0</v>
      </c>
      <c r="W475" s="201">
        <v>0</v>
      </c>
      <c r="X475" s="202">
        <f>W475*H475</f>
        <v>0</v>
      </c>
      <c r="Y475" s="35"/>
      <c r="Z475" s="35"/>
      <c r="AA475" s="35"/>
      <c r="AB475" s="35"/>
      <c r="AC475" s="35"/>
      <c r="AD475" s="35"/>
      <c r="AE475" s="35"/>
      <c r="AR475" s="203" t="s">
        <v>133</v>
      </c>
      <c r="AT475" s="203" t="s">
        <v>128</v>
      </c>
      <c r="AU475" s="203" t="s">
        <v>87</v>
      </c>
      <c r="AY475" s="14" t="s">
        <v>134</v>
      </c>
      <c r="BE475" s="204">
        <f>IF(O475="základní",K475,0)</f>
        <v>0</v>
      </c>
      <c r="BF475" s="204">
        <f>IF(O475="snížená",K475,0)</f>
        <v>0</v>
      </c>
      <c r="BG475" s="204">
        <f>IF(O475="zákl. přenesená",K475,0)</f>
        <v>0</v>
      </c>
      <c r="BH475" s="204">
        <f>IF(O475="sníž. přenesená",K475,0)</f>
        <v>0</v>
      </c>
      <c r="BI475" s="204">
        <f>IF(O475="nulová",K475,0)</f>
        <v>0</v>
      </c>
      <c r="BJ475" s="14" t="s">
        <v>87</v>
      </c>
      <c r="BK475" s="204">
        <f>ROUND(P475*H475,2)</f>
        <v>0</v>
      </c>
      <c r="BL475" s="14" t="s">
        <v>135</v>
      </c>
      <c r="BM475" s="203" t="s">
        <v>2094</v>
      </c>
    </row>
    <row r="476" s="2" customFormat="1" ht="37.8" customHeight="1">
      <c r="A476" s="35"/>
      <c r="B476" s="36"/>
      <c r="C476" s="189" t="s">
        <v>2095</v>
      </c>
      <c r="D476" s="189" t="s">
        <v>128</v>
      </c>
      <c r="E476" s="190" t="s">
        <v>2096</v>
      </c>
      <c r="F476" s="191" t="s">
        <v>2097</v>
      </c>
      <c r="G476" s="192" t="s">
        <v>131</v>
      </c>
      <c r="H476" s="193">
        <v>1</v>
      </c>
      <c r="I476" s="194"/>
      <c r="J476" s="195"/>
      <c r="K476" s="196">
        <f>ROUND(P476*H476,2)</f>
        <v>0</v>
      </c>
      <c r="L476" s="191" t="s">
        <v>879</v>
      </c>
      <c r="M476" s="197"/>
      <c r="N476" s="198" t="s">
        <v>1</v>
      </c>
      <c r="O476" s="199" t="s">
        <v>42</v>
      </c>
      <c r="P476" s="200">
        <f>I476+J476</f>
        <v>0</v>
      </c>
      <c r="Q476" s="200">
        <f>ROUND(I476*H476,2)</f>
        <v>0</v>
      </c>
      <c r="R476" s="200">
        <f>ROUND(J476*H476,2)</f>
        <v>0</v>
      </c>
      <c r="S476" s="88"/>
      <c r="T476" s="201">
        <f>S476*H476</f>
        <v>0</v>
      </c>
      <c r="U476" s="201">
        <v>0</v>
      </c>
      <c r="V476" s="201">
        <f>U476*H476</f>
        <v>0</v>
      </c>
      <c r="W476" s="201">
        <v>0</v>
      </c>
      <c r="X476" s="202">
        <f>W476*H476</f>
        <v>0</v>
      </c>
      <c r="Y476" s="35"/>
      <c r="Z476" s="35"/>
      <c r="AA476" s="35"/>
      <c r="AB476" s="35"/>
      <c r="AC476" s="35"/>
      <c r="AD476" s="35"/>
      <c r="AE476" s="35"/>
      <c r="AR476" s="203" t="s">
        <v>133</v>
      </c>
      <c r="AT476" s="203" t="s">
        <v>128</v>
      </c>
      <c r="AU476" s="203" t="s">
        <v>87</v>
      </c>
      <c r="AY476" s="14" t="s">
        <v>134</v>
      </c>
      <c r="BE476" s="204">
        <f>IF(O476="základní",K476,0)</f>
        <v>0</v>
      </c>
      <c r="BF476" s="204">
        <f>IF(O476="snížená",K476,0)</f>
        <v>0</v>
      </c>
      <c r="BG476" s="204">
        <f>IF(O476="zákl. přenesená",K476,0)</f>
        <v>0</v>
      </c>
      <c r="BH476" s="204">
        <f>IF(O476="sníž. přenesená",K476,0)</f>
        <v>0</v>
      </c>
      <c r="BI476" s="204">
        <f>IF(O476="nulová",K476,0)</f>
        <v>0</v>
      </c>
      <c r="BJ476" s="14" t="s">
        <v>87</v>
      </c>
      <c r="BK476" s="204">
        <f>ROUND(P476*H476,2)</f>
        <v>0</v>
      </c>
      <c r="BL476" s="14" t="s">
        <v>135</v>
      </c>
      <c r="BM476" s="203" t="s">
        <v>2098</v>
      </c>
    </row>
    <row r="477" s="2" customFormat="1" ht="37.8" customHeight="1">
      <c r="A477" s="35"/>
      <c r="B477" s="36"/>
      <c r="C477" s="189" t="s">
        <v>2099</v>
      </c>
      <c r="D477" s="189" t="s">
        <v>128</v>
      </c>
      <c r="E477" s="190" t="s">
        <v>2100</v>
      </c>
      <c r="F477" s="191" t="s">
        <v>2101</v>
      </c>
      <c r="G477" s="192" t="s">
        <v>131</v>
      </c>
      <c r="H477" s="193">
        <v>1</v>
      </c>
      <c r="I477" s="194"/>
      <c r="J477" s="195"/>
      <c r="K477" s="196">
        <f>ROUND(P477*H477,2)</f>
        <v>0</v>
      </c>
      <c r="L477" s="191" t="s">
        <v>879</v>
      </c>
      <c r="M477" s="197"/>
      <c r="N477" s="198" t="s">
        <v>1</v>
      </c>
      <c r="O477" s="199" t="s">
        <v>42</v>
      </c>
      <c r="P477" s="200">
        <f>I477+J477</f>
        <v>0</v>
      </c>
      <c r="Q477" s="200">
        <f>ROUND(I477*H477,2)</f>
        <v>0</v>
      </c>
      <c r="R477" s="200">
        <f>ROUND(J477*H477,2)</f>
        <v>0</v>
      </c>
      <c r="S477" s="88"/>
      <c r="T477" s="201">
        <f>S477*H477</f>
        <v>0</v>
      </c>
      <c r="U477" s="201">
        <v>0</v>
      </c>
      <c r="V477" s="201">
        <f>U477*H477</f>
        <v>0</v>
      </c>
      <c r="W477" s="201">
        <v>0</v>
      </c>
      <c r="X477" s="202">
        <f>W477*H477</f>
        <v>0</v>
      </c>
      <c r="Y477" s="35"/>
      <c r="Z477" s="35"/>
      <c r="AA477" s="35"/>
      <c r="AB477" s="35"/>
      <c r="AC477" s="35"/>
      <c r="AD477" s="35"/>
      <c r="AE477" s="35"/>
      <c r="AR477" s="203" t="s">
        <v>133</v>
      </c>
      <c r="AT477" s="203" t="s">
        <v>128</v>
      </c>
      <c r="AU477" s="203" t="s">
        <v>87</v>
      </c>
      <c r="AY477" s="14" t="s">
        <v>134</v>
      </c>
      <c r="BE477" s="204">
        <f>IF(O477="základní",K477,0)</f>
        <v>0</v>
      </c>
      <c r="BF477" s="204">
        <f>IF(O477="snížená",K477,0)</f>
        <v>0</v>
      </c>
      <c r="BG477" s="204">
        <f>IF(O477="zákl. přenesená",K477,0)</f>
        <v>0</v>
      </c>
      <c r="BH477" s="204">
        <f>IF(O477="sníž. přenesená",K477,0)</f>
        <v>0</v>
      </c>
      <c r="BI477" s="204">
        <f>IF(O477="nulová",K477,0)</f>
        <v>0</v>
      </c>
      <c r="BJ477" s="14" t="s">
        <v>87</v>
      </c>
      <c r="BK477" s="204">
        <f>ROUND(P477*H477,2)</f>
        <v>0</v>
      </c>
      <c r="BL477" s="14" t="s">
        <v>135</v>
      </c>
      <c r="BM477" s="203" t="s">
        <v>2102</v>
      </c>
    </row>
    <row r="478" s="2" customFormat="1" ht="49.05" customHeight="1">
      <c r="A478" s="35"/>
      <c r="B478" s="36"/>
      <c r="C478" s="189" t="s">
        <v>2103</v>
      </c>
      <c r="D478" s="189" t="s">
        <v>128</v>
      </c>
      <c r="E478" s="190" t="s">
        <v>2104</v>
      </c>
      <c r="F478" s="191" t="s">
        <v>2105</v>
      </c>
      <c r="G478" s="192" t="s">
        <v>131</v>
      </c>
      <c r="H478" s="193">
        <v>1</v>
      </c>
      <c r="I478" s="194"/>
      <c r="J478" s="195"/>
      <c r="K478" s="196">
        <f>ROUND(P478*H478,2)</f>
        <v>0</v>
      </c>
      <c r="L478" s="191" t="s">
        <v>892</v>
      </c>
      <c r="M478" s="197"/>
      <c r="N478" s="198" t="s">
        <v>1</v>
      </c>
      <c r="O478" s="199" t="s">
        <v>42</v>
      </c>
      <c r="P478" s="200">
        <f>I478+J478</f>
        <v>0</v>
      </c>
      <c r="Q478" s="200">
        <f>ROUND(I478*H478,2)</f>
        <v>0</v>
      </c>
      <c r="R478" s="200">
        <f>ROUND(J478*H478,2)</f>
        <v>0</v>
      </c>
      <c r="S478" s="88"/>
      <c r="T478" s="201">
        <f>S478*H478</f>
        <v>0</v>
      </c>
      <c r="U478" s="201">
        <v>0</v>
      </c>
      <c r="V478" s="201">
        <f>U478*H478</f>
        <v>0</v>
      </c>
      <c r="W478" s="201">
        <v>0</v>
      </c>
      <c r="X478" s="202">
        <f>W478*H478</f>
        <v>0</v>
      </c>
      <c r="Y478" s="35"/>
      <c r="Z478" s="35"/>
      <c r="AA478" s="35"/>
      <c r="AB478" s="35"/>
      <c r="AC478" s="35"/>
      <c r="AD478" s="35"/>
      <c r="AE478" s="35"/>
      <c r="AR478" s="203" t="s">
        <v>133</v>
      </c>
      <c r="AT478" s="203" t="s">
        <v>128</v>
      </c>
      <c r="AU478" s="203" t="s">
        <v>87</v>
      </c>
      <c r="AY478" s="14" t="s">
        <v>134</v>
      </c>
      <c r="BE478" s="204">
        <f>IF(O478="základní",K478,0)</f>
        <v>0</v>
      </c>
      <c r="BF478" s="204">
        <f>IF(O478="snížená",K478,0)</f>
        <v>0</v>
      </c>
      <c r="BG478" s="204">
        <f>IF(O478="zákl. přenesená",K478,0)</f>
        <v>0</v>
      </c>
      <c r="BH478" s="204">
        <f>IF(O478="sníž. přenesená",K478,0)</f>
        <v>0</v>
      </c>
      <c r="BI478" s="204">
        <f>IF(O478="nulová",K478,0)</f>
        <v>0</v>
      </c>
      <c r="BJ478" s="14" t="s">
        <v>87</v>
      </c>
      <c r="BK478" s="204">
        <f>ROUND(P478*H478,2)</f>
        <v>0</v>
      </c>
      <c r="BL478" s="14" t="s">
        <v>135</v>
      </c>
      <c r="BM478" s="203" t="s">
        <v>2106</v>
      </c>
    </row>
    <row r="479" s="2" customFormat="1" ht="49.05" customHeight="1">
      <c r="A479" s="35"/>
      <c r="B479" s="36"/>
      <c r="C479" s="189" t="s">
        <v>2107</v>
      </c>
      <c r="D479" s="189" t="s">
        <v>128</v>
      </c>
      <c r="E479" s="190" t="s">
        <v>2108</v>
      </c>
      <c r="F479" s="191" t="s">
        <v>2109</v>
      </c>
      <c r="G479" s="192" t="s">
        <v>131</v>
      </c>
      <c r="H479" s="193">
        <v>1</v>
      </c>
      <c r="I479" s="194"/>
      <c r="J479" s="195"/>
      <c r="K479" s="196">
        <f>ROUND(P479*H479,2)</f>
        <v>0</v>
      </c>
      <c r="L479" s="191" t="s">
        <v>892</v>
      </c>
      <c r="M479" s="197"/>
      <c r="N479" s="198" t="s">
        <v>1</v>
      </c>
      <c r="O479" s="199" t="s">
        <v>42</v>
      </c>
      <c r="P479" s="200">
        <f>I479+J479</f>
        <v>0</v>
      </c>
      <c r="Q479" s="200">
        <f>ROUND(I479*H479,2)</f>
        <v>0</v>
      </c>
      <c r="R479" s="200">
        <f>ROUND(J479*H479,2)</f>
        <v>0</v>
      </c>
      <c r="S479" s="88"/>
      <c r="T479" s="201">
        <f>S479*H479</f>
        <v>0</v>
      </c>
      <c r="U479" s="201">
        <v>0</v>
      </c>
      <c r="V479" s="201">
        <f>U479*H479</f>
        <v>0</v>
      </c>
      <c r="W479" s="201">
        <v>0</v>
      </c>
      <c r="X479" s="202">
        <f>W479*H479</f>
        <v>0</v>
      </c>
      <c r="Y479" s="35"/>
      <c r="Z479" s="35"/>
      <c r="AA479" s="35"/>
      <c r="AB479" s="35"/>
      <c r="AC479" s="35"/>
      <c r="AD479" s="35"/>
      <c r="AE479" s="35"/>
      <c r="AR479" s="203" t="s">
        <v>133</v>
      </c>
      <c r="AT479" s="203" t="s">
        <v>128</v>
      </c>
      <c r="AU479" s="203" t="s">
        <v>87</v>
      </c>
      <c r="AY479" s="14" t="s">
        <v>134</v>
      </c>
      <c r="BE479" s="204">
        <f>IF(O479="základní",K479,0)</f>
        <v>0</v>
      </c>
      <c r="BF479" s="204">
        <f>IF(O479="snížená",K479,0)</f>
        <v>0</v>
      </c>
      <c r="BG479" s="204">
        <f>IF(O479="zákl. přenesená",K479,0)</f>
        <v>0</v>
      </c>
      <c r="BH479" s="204">
        <f>IF(O479="sníž. přenesená",K479,0)</f>
        <v>0</v>
      </c>
      <c r="BI479" s="204">
        <f>IF(O479="nulová",K479,0)</f>
        <v>0</v>
      </c>
      <c r="BJ479" s="14" t="s">
        <v>87</v>
      </c>
      <c r="BK479" s="204">
        <f>ROUND(P479*H479,2)</f>
        <v>0</v>
      </c>
      <c r="BL479" s="14" t="s">
        <v>135</v>
      </c>
      <c r="BM479" s="203" t="s">
        <v>2110</v>
      </c>
    </row>
    <row r="480" s="2" customFormat="1" ht="49.05" customHeight="1">
      <c r="A480" s="35"/>
      <c r="B480" s="36"/>
      <c r="C480" s="189" t="s">
        <v>2111</v>
      </c>
      <c r="D480" s="189" t="s">
        <v>128</v>
      </c>
      <c r="E480" s="190" t="s">
        <v>2112</v>
      </c>
      <c r="F480" s="191" t="s">
        <v>2113</v>
      </c>
      <c r="G480" s="192" t="s">
        <v>131</v>
      </c>
      <c r="H480" s="193">
        <v>1</v>
      </c>
      <c r="I480" s="194"/>
      <c r="J480" s="195"/>
      <c r="K480" s="196">
        <f>ROUND(P480*H480,2)</f>
        <v>0</v>
      </c>
      <c r="L480" s="191" t="s">
        <v>879</v>
      </c>
      <c r="M480" s="197"/>
      <c r="N480" s="198" t="s">
        <v>1</v>
      </c>
      <c r="O480" s="199" t="s">
        <v>42</v>
      </c>
      <c r="P480" s="200">
        <f>I480+J480</f>
        <v>0</v>
      </c>
      <c r="Q480" s="200">
        <f>ROUND(I480*H480,2)</f>
        <v>0</v>
      </c>
      <c r="R480" s="200">
        <f>ROUND(J480*H480,2)</f>
        <v>0</v>
      </c>
      <c r="S480" s="88"/>
      <c r="T480" s="201">
        <f>S480*H480</f>
        <v>0</v>
      </c>
      <c r="U480" s="201">
        <v>0</v>
      </c>
      <c r="V480" s="201">
        <f>U480*H480</f>
        <v>0</v>
      </c>
      <c r="W480" s="201">
        <v>0</v>
      </c>
      <c r="X480" s="202">
        <f>W480*H480</f>
        <v>0</v>
      </c>
      <c r="Y480" s="35"/>
      <c r="Z480" s="35"/>
      <c r="AA480" s="35"/>
      <c r="AB480" s="35"/>
      <c r="AC480" s="35"/>
      <c r="AD480" s="35"/>
      <c r="AE480" s="35"/>
      <c r="AR480" s="203" t="s">
        <v>133</v>
      </c>
      <c r="AT480" s="203" t="s">
        <v>128</v>
      </c>
      <c r="AU480" s="203" t="s">
        <v>87</v>
      </c>
      <c r="AY480" s="14" t="s">
        <v>134</v>
      </c>
      <c r="BE480" s="204">
        <f>IF(O480="základní",K480,0)</f>
        <v>0</v>
      </c>
      <c r="BF480" s="204">
        <f>IF(O480="snížená",K480,0)</f>
        <v>0</v>
      </c>
      <c r="BG480" s="204">
        <f>IF(O480="zákl. přenesená",K480,0)</f>
        <v>0</v>
      </c>
      <c r="BH480" s="204">
        <f>IF(O480="sníž. přenesená",K480,0)</f>
        <v>0</v>
      </c>
      <c r="BI480" s="204">
        <f>IF(O480="nulová",K480,0)</f>
        <v>0</v>
      </c>
      <c r="BJ480" s="14" t="s">
        <v>87</v>
      </c>
      <c r="BK480" s="204">
        <f>ROUND(P480*H480,2)</f>
        <v>0</v>
      </c>
      <c r="BL480" s="14" t="s">
        <v>135</v>
      </c>
      <c r="BM480" s="203" t="s">
        <v>2114</v>
      </c>
    </row>
    <row r="481" s="2" customFormat="1" ht="49.05" customHeight="1">
      <c r="A481" s="35"/>
      <c r="B481" s="36"/>
      <c r="C481" s="189" t="s">
        <v>2115</v>
      </c>
      <c r="D481" s="189" t="s">
        <v>128</v>
      </c>
      <c r="E481" s="190" t="s">
        <v>2116</v>
      </c>
      <c r="F481" s="191" t="s">
        <v>2117</v>
      </c>
      <c r="G481" s="192" t="s">
        <v>131</v>
      </c>
      <c r="H481" s="193">
        <v>1</v>
      </c>
      <c r="I481" s="194"/>
      <c r="J481" s="195"/>
      <c r="K481" s="196">
        <f>ROUND(P481*H481,2)</f>
        <v>0</v>
      </c>
      <c r="L481" s="191" t="s">
        <v>879</v>
      </c>
      <c r="M481" s="197"/>
      <c r="N481" s="198" t="s">
        <v>1</v>
      </c>
      <c r="O481" s="199" t="s">
        <v>42</v>
      </c>
      <c r="P481" s="200">
        <f>I481+J481</f>
        <v>0</v>
      </c>
      <c r="Q481" s="200">
        <f>ROUND(I481*H481,2)</f>
        <v>0</v>
      </c>
      <c r="R481" s="200">
        <f>ROUND(J481*H481,2)</f>
        <v>0</v>
      </c>
      <c r="S481" s="88"/>
      <c r="T481" s="201">
        <f>S481*H481</f>
        <v>0</v>
      </c>
      <c r="U481" s="201">
        <v>0</v>
      </c>
      <c r="V481" s="201">
        <f>U481*H481</f>
        <v>0</v>
      </c>
      <c r="W481" s="201">
        <v>0</v>
      </c>
      <c r="X481" s="202">
        <f>W481*H481</f>
        <v>0</v>
      </c>
      <c r="Y481" s="35"/>
      <c r="Z481" s="35"/>
      <c r="AA481" s="35"/>
      <c r="AB481" s="35"/>
      <c r="AC481" s="35"/>
      <c r="AD481" s="35"/>
      <c r="AE481" s="35"/>
      <c r="AR481" s="203" t="s">
        <v>133</v>
      </c>
      <c r="AT481" s="203" t="s">
        <v>128</v>
      </c>
      <c r="AU481" s="203" t="s">
        <v>87</v>
      </c>
      <c r="AY481" s="14" t="s">
        <v>134</v>
      </c>
      <c r="BE481" s="204">
        <f>IF(O481="základní",K481,0)</f>
        <v>0</v>
      </c>
      <c r="BF481" s="204">
        <f>IF(O481="snížená",K481,0)</f>
        <v>0</v>
      </c>
      <c r="BG481" s="204">
        <f>IF(O481="zákl. přenesená",K481,0)</f>
        <v>0</v>
      </c>
      <c r="BH481" s="204">
        <f>IF(O481="sníž. přenesená",K481,0)</f>
        <v>0</v>
      </c>
      <c r="BI481" s="204">
        <f>IF(O481="nulová",K481,0)</f>
        <v>0</v>
      </c>
      <c r="BJ481" s="14" t="s">
        <v>87</v>
      </c>
      <c r="BK481" s="204">
        <f>ROUND(P481*H481,2)</f>
        <v>0</v>
      </c>
      <c r="BL481" s="14" t="s">
        <v>135</v>
      </c>
      <c r="BM481" s="203" t="s">
        <v>2118</v>
      </c>
    </row>
    <row r="482" s="2" customFormat="1" ht="37.8" customHeight="1">
      <c r="A482" s="35"/>
      <c r="B482" s="36"/>
      <c r="C482" s="189" t="s">
        <v>2119</v>
      </c>
      <c r="D482" s="189" t="s">
        <v>128</v>
      </c>
      <c r="E482" s="190" t="s">
        <v>2120</v>
      </c>
      <c r="F482" s="191" t="s">
        <v>2121</v>
      </c>
      <c r="G482" s="192" t="s">
        <v>1455</v>
      </c>
      <c r="H482" s="193">
        <v>1</v>
      </c>
      <c r="I482" s="194"/>
      <c r="J482" s="195"/>
      <c r="K482" s="196">
        <f>ROUND(P482*H482,2)</f>
        <v>0</v>
      </c>
      <c r="L482" s="191" t="s">
        <v>879</v>
      </c>
      <c r="M482" s="197"/>
      <c r="N482" s="198" t="s">
        <v>1</v>
      </c>
      <c r="O482" s="199" t="s">
        <v>42</v>
      </c>
      <c r="P482" s="200">
        <f>I482+J482</f>
        <v>0</v>
      </c>
      <c r="Q482" s="200">
        <f>ROUND(I482*H482,2)</f>
        <v>0</v>
      </c>
      <c r="R482" s="200">
        <f>ROUND(J482*H482,2)</f>
        <v>0</v>
      </c>
      <c r="S482" s="88"/>
      <c r="T482" s="201">
        <f>S482*H482</f>
        <v>0</v>
      </c>
      <c r="U482" s="201">
        <v>0</v>
      </c>
      <c r="V482" s="201">
        <f>U482*H482</f>
        <v>0</v>
      </c>
      <c r="W482" s="201">
        <v>0</v>
      </c>
      <c r="X482" s="202">
        <f>W482*H482</f>
        <v>0</v>
      </c>
      <c r="Y482" s="35"/>
      <c r="Z482" s="35"/>
      <c r="AA482" s="35"/>
      <c r="AB482" s="35"/>
      <c r="AC482" s="35"/>
      <c r="AD482" s="35"/>
      <c r="AE482" s="35"/>
      <c r="AR482" s="203" t="s">
        <v>133</v>
      </c>
      <c r="AT482" s="203" t="s">
        <v>128</v>
      </c>
      <c r="AU482" s="203" t="s">
        <v>87</v>
      </c>
      <c r="AY482" s="14" t="s">
        <v>134</v>
      </c>
      <c r="BE482" s="204">
        <f>IF(O482="základní",K482,0)</f>
        <v>0</v>
      </c>
      <c r="BF482" s="204">
        <f>IF(O482="snížená",K482,0)</f>
        <v>0</v>
      </c>
      <c r="BG482" s="204">
        <f>IF(O482="zákl. přenesená",K482,0)</f>
        <v>0</v>
      </c>
      <c r="BH482" s="204">
        <f>IF(O482="sníž. přenesená",K482,0)</f>
        <v>0</v>
      </c>
      <c r="BI482" s="204">
        <f>IF(O482="nulová",K482,0)</f>
        <v>0</v>
      </c>
      <c r="BJ482" s="14" t="s">
        <v>87</v>
      </c>
      <c r="BK482" s="204">
        <f>ROUND(P482*H482,2)</f>
        <v>0</v>
      </c>
      <c r="BL482" s="14" t="s">
        <v>135</v>
      </c>
      <c r="BM482" s="203" t="s">
        <v>2122</v>
      </c>
    </row>
    <row r="483" s="2" customFormat="1" ht="37.8" customHeight="1">
      <c r="A483" s="35"/>
      <c r="B483" s="36"/>
      <c r="C483" s="189" t="s">
        <v>2123</v>
      </c>
      <c r="D483" s="189" t="s">
        <v>128</v>
      </c>
      <c r="E483" s="190" t="s">
        <v>2124</v>
      </c>
      <c r="F483" s="191" t="s">
        <v>2125</v>
      </c>
      <c r="G483" s="192" t="s">
        <v>1455</v>
      </c>
      <c r="H483" s="193">
        <v>1</v>
      </c>
      <c r="I483" s="194"/>
      <c r="J483" s="195"/>
      <c r="K483" s="196">
        <f>ROUND(P483*H483,2)</f>
        <v>0</v>
      </c>
      <c r="L483" s="191" t="s">
        <v>879</v>
      </c>
      <c r="M483" s="197"/>
      <c r="N483" s="198" t="s">
        <v>1</v>
      </c>
      <c r="O483" s="199" t="s">
        <v>42</v>
      </c>
      <c r="P483" s="200">
        <f>I483+J483</f>
        <v>0</v>
      </c>
      <c r="Q483" s="200">
        <f>ROUND(I483*H483,2)</f>
        <v>0</v>
      </c>
      <c r="R483" s="200">
        <f>ROUND(J483*H483,2)</f>
        <v>0</v>
      </c>
      <c r="S483" s="88"/>
      <c r="T483" s="201">
        <f>S483*H483</f>
        <v>0</v>
      </c>
      <c r="U483" s="201">
        <v>0</v>
      </c>
      <c r="V483" s="201">
        <f>U483*H483</f>
        <v>0</v>
      </c>
      <c r="W483" s="201">
        <v>0</v>
      </c>
      <c r="X483" s="202">
        <f>W483*H483</f>
        <v>0</v>
      </c>
      <c r="Y483" s="35"/>
      <c r="Z483" s="35"/>
      <c r="AA483" s="35"/>
      <c r="AB483" s="35"/>
      <c r="AC483" s="35"/>
      <c r="AD483" s="35"/>
      <c r="AE483" s="35"/>
      <c r="AR483" s="203" t="s">
        <v>133</v>
      </c>
      <c r="AT483" s="203" t="s">
        <v>128</v>
      </c>
      <c r="AU483" s="203" t="s">
        <v>87</v>
      </c>
      <c r="AY483" s="14" t="s">
        <v>134</v>
      </c>
      <c r="BE483" s="204">
        <f>IF(O483="základní",K483,0)</f>
        <v>0</v>
      </c>
      <c r="BF483" s="204">
        <f>IF(O483="snížená",K483,0)</f>
        <v>0</v>
      </c>
      <c r="BG483" s="204">
        <f>IF(O483="zákl. přenesená",K483,0)</f>
        <v>0</v>
      </c>
      <c r="BH483" s="204">
        <f>IF(O483="sníž. přenesená",K483,0)</f>
        <v>0</v>
      </c>
      <c r="BI483" s="204">
        <f>IF(O483="nulová",K483,0)</f>
        <v>0</v>
      </c>
      <c r="BJ483" s="14" t="s">
        <v>87</v>
      </c>
      <c r="BK483" s="204">
        <f>ROUND(P483*H483,2)</f>
        <v>0</v>
      </c>
      <c r="BL483" s="14" t="s">
        <v>135</v>
      </c>
      <c r="BM483" s="203" t="s">
        <v>2126</v>
      </c>
    </row>
    <row r="484" s="2" customFormat="1" ht="24.15" customHeight="1">
      <c r="A484" s="35"/>
      <c r="B484" s="36"/>
      <c r="C484" s="189" t="s">
        <v>2127</v>
      </c>
      <c r="D484" s="189" t="s">
        <v>128</v>
      </c>
      <c r="E484" s="190" t="s">
        <v>2128</v>
      </c>
      <c r="F484" s="191" t="s">
        <v>2129</v>
      </c>
      <c r="G484" s="192" t="s">
        <v>131</v>
      </c>
      <c r="H484" s="193">
        <v>5</v>
      </c>
      <c r="I484" s="194"/>
      <c r="J484" s="195"/>
      <c r="K484" s="196">
        <f>ROUND(P484*H484,2)</f>
        <v>0</v>
      </c>
      <c r="L484" s="191" t="s">
        <v>879</v>
      </c>
      <c r="M484" s="197"/>
      <c r="N484" s="198" t="s">
        <v>1</v>
      </c>
      <c r="O484" s="199" t="s">
        <v>42</v>
      </c>
      <c r="P484" s="200">
        <f>I484+J484</f>
        <v>0</v>
      </c>
      <c r="Q484" s="200">
        <f>ROUND(I484*H484,2)</f>
        <v>0</v>
      </c>
      <c r="R484" s="200">
        <f>ROUND(J484*H484,2)</f>
        <v>0</v>
      </c>
      <c r="S484" s="88"/>
      <c r="T484" s="201">
        <f>S484*H484</f>
        <v>0</v>
      </c>
      <c r="U484" s="201">
        <v>0</v>
      </c>
      <c r="V484" s="201">
        <f>U484*H484</f>
        <v>0</v>
      </c>
      <c r="W484" s="201">
        <v>0</v>
      </c>
      <c r="X484" s="202">
        <f>W484*H484</f>
        <v>0</v>
      </c>
      <c r="Y484" s="35"/>
      <c r="Z484" s="35"/>
      <c r="AA484" s="35"/>
      <c r="AB484" s="35"/>
      <c r="AC484" s="35"/>
      <c r="AD484" s="35"/>
      <c r="AE484" s="35"/>
      <c r="AR484" s="203" t="s">
        <v>133</v>
      </c>
      <c r="AT484" s="203" t="s">
        <v>128</v>
      </c>
      <c r="AU484" s="203" t="s">
        <v>87</v>
      </c>
      <c r="AY484" s="14" t="s">
        <v>134</v>
      </c>
      <c r="BE484" s="204">
        <f>IF(O484="základní",K484,0)</f>
        <v>0</v>
      </c>
      <c r="BF484" s="204">
        <f>IF(O484="snížená",K484,0)</f>
        <v>0</v>
      </c>
      <c r="BG484" s="204">
        <f>IF(O484="zákl. přenesená",K484,0)</f>
        <v>0</v>
      </c>
      <c r="BH484" s="204">
        <f>IF(O484="sníž. přenesená",K484,0)</f>
        <v>0</v>
      </c>
      <c r="BI484" s="204">
        <f>IF(O484="nulová",K484,0)</f>
        <v>0</v>
      </c>
      <c r="BJ484" s="14" t="s">
        <v>87</v>
      </c>
      <c r="BK484" s="204">
        <f>ROUND(P484*H484,2)</f>
        <v>0</v>
      </c>
      <c r="BL484" s="14" t="s">
        <v>135</v>
      </c>
      <c r="BM484" s="203" t="s">
        <v>2130</v>
      </c>
    </row>
    <row r="485" s="2" customFormat="1" ht="24.15" customHeight="1">
      <c r="A485" s="35"/>
      <c r="B485" s="36"/>
      <c r="C485" s="189" t="s">
        <v>2131</v>
      </c>
      <c r="D485" s="189" t="s">
        <v>128</v>
      </c>
      <c r="E485" s="190" t="s">
        <v>2132</v>
      </c>
      <c r="F485" s="191" t="s">
        <v>2133</v>
      </c>
      <c r="G485" s="192" t="s">
        <v>131</v>
      </c>
      <c r="H485" s="193">
        <v>1</v>
      </c>
      <c r="I485" s="194"/>
      <c r="J485" s="195"/>
      <c r="K485" s="196">
        <f>ROUND(P485*H485,2)</f>
        <v>0</v>
      </c>
      <c r="L485" s="191" t="s">
        <v>879</v>
      </c>
      <c r="M485" s="197"/>
      <c r="N485" s="198" t="s">
        <v>1</v>
      </c>
      <c r="O485" s="199" t="s">
        <v>42</v>
      </c>
      <c r="P485" s="200">
        <f>I485+J485</f>
        <v>0</v>
      </c>
      <c r="Q485" s="200">
        <f>ROUND(I485*H485,2)</f>
        <v>0</v>
      </c>
      <c r="R485" s="200">
        <f>ROUND(J485*H485,2)</f>
        <v>0</v>
      </c>
      <c r="S485" s="88"/>
      <c r="T485" s="201">
        <f>S485*H485</f>
        <v>0</v>
      </c>
      <c r="U485" s="201">
        <v>0</v>
      </c>
      <c r="V485" s="201">
        <f>U485*H485</f>
        <v>0</v>
      </c>
      <c r="W485" s="201">
        <v>0</v>
      </c>
      <c r="X485" s="202">
        <f>W485*H485</f>
        <v>0</v>
      </c>
      <c r="Y485" s="35"/>
      <c r="Z485" s="35"/>
      <c r="AA485" s="35"/>
      <c r="AB485" s="35"/>
      <c r="AC485" s="35"/>
      <c r="AD485" s="35"/>
      <c r="AE485" s="35"/>
      <c r="AR485" s="203" t="s">
        <v>133</v>
      </c>
      <c r="AT485" s="203" t="s">
        <v>128</v>
      </c>
      <c r="AU485" s="203" t="s">
        <v>87</v>
      </c>
      <c r="AY485" s="14" t="s">
        <v>134</v>
      </c>
      <c r="BE485" s="204">
        <f>IF(O485="základní",K485,0)</f>
        <v>0</v>
      </c>
      <c r="BF485" s="204">
        <f>IF(O485="snížená",K485,0)</f>
        <v>0</v>
      </c>
      <c r="BG485" s="204">
        <f>IF(O485="zákl. přenesená",K485,0)</f>
        <v>0</v>
      </c>
      <c r="BH485" s="204">
        <f>IF(O485="sníž. přenesená",K485,0)</f>
        <v>0</v>
      </c>
      <c r="BI485" s="204">
        <f>IF(O485="nulová",K485,0)</f>
        <v>0</v>
      </c>
      <c r="BJ485" s="14" t="s">
        <v>87</v>
      </c>
      <c r="BK485" s="204">
        <f>ROUND(P485*H485,2)</f>
        <v>0</v>
      </c>
      <c r="BL485" s="14" t="s">
        <v>135</v>
      </c>
      <c r="BM485" s="203" t="s">
        <v>2134</v>
      </c>
    </row>
    <row r="486" s="2" customFormat="1" ht="24.15" customHeight="1">
      <c r="A486" s="35"/>
      <c r="B486" s="36"/>
      <c r="C486" s="189" t="s">
        <v>2135</v>
      </c>
      <c r="D486" s="189" t="s">
        <v>128</v>
      </c>
      <c r="E486" s="190" t="s">
        <v>2136</v>
      </c>
      <c r="F486" s="191" t="s">
        <v>2137</v>
      </c>
      <c r="G486" s="192" t="s">
        <v>131</v>
      </c>
      <c r="H486" s="193">
        <v>1</v>
      </c>
      <c r="I486" s="194"/>
      <c r="J486" s="195"/>
      <c r="K486" s="196">
        <f>ROUND(P486*H486,2)</f>
        <v>0</v>
      </c>
      <c r="L486" s="191" t="s">
        <v>879</v>
      </c>
      <c r="M486" s="197"/>
      <c r="N486" s="198" t="s">
        <v>1</v>
      </c>
      <c r="O486" s="199" t="s">
        <v>42</v>
      </c>
      <c r="P486" s="200">
        <f>I486+J486</f>
        <v>0</v>
      </c>
      <c r="Q486" s="200">
        <f>ROUND(I486*H486,2)</f>
        <v>0</v>
      </c>
      <c r="R486" s="200">
        <f>ROUND(J486*H486,2)</f>
        <v>0</v>
      </c>
      <c r="S486" s="88"/>
      <c r="T486" s="201">
        <f>S486*H486</f>
        <v>0</v>
      </c>
      <c r="U486" s="201">
        <v>0</v>
      </c>
      <c r="V486" s="201">
        <f>U486*H486</f>
        <v>0</v>
      </c>
      <c r="W486" s="201">
        <v>0</v>
      </c>
      <c r="X486" s="202">
        <f>W486*H486</f>
        <v>0</v>
      </c>
      <c r="Y486" s="35"/>
      <c r="Z486" s="35"/>
      <c r="AA486" s="35"/>
      <c r="AB486" s="35"/>
      <c r="AC486" s="35"/>
      <c r="AD486" s="35"/>
      <c r="AE486" s="35"/>
      <c r="AR486" s="203" t="s">
        <v>133</v>
      </c>
      <c r="AT486" s="203" t="s">
        <v>128</v>
      </c>
      <c r="AU486" s="203" t="s">
        <v>87</v>
      </c>
      <c r="AY486" s="14" t="s">
        <v>134</v>
      </c>
      <c r="BE486" s="204">
        <f>IF(O486="základní",K486,0)</f>
        <v>0</v>
      </c>
      <c r="BF486" s="204">
        <f>IF(O486="snížená",K486,0)</f>
        <v>0</v>
      </c>
      <c r="BG486" s="204">
        <f>IF(O486="zákl. přenesená",K486,0)</f>
        <v>0</v>
      </c>
      <c r="BH486" s="204">
        <f>IF(O486="sníž. přenesená",K486,0)</f>
        <v>0</v>
      </c>
      <c r="BI486" s="204">
        <f>IF(O486="nulová",K486,0)</f>
        <v>0</v>
      </c>
      <c r="BJ486" s="14" t="s">
        <v>87</v>
      </c>
      <c r="BK486" s="204">
        <f>ROUND(P486*H486,2)</f>
        <v>0</v>
      </c>
      <c r="BL486" s="14" t="s">
        <v>135</v>
      </c>
      <c r="BM486" s="203" t="s">
        <v>2138</v>
      </c>
    </row>
    <row r="487" s="2" customFormat="1" ht="24.15" customHeight="1">
      <c r="A487" s="35"/>
      <c r="B487" s="36"/>
      <c r="C487" s="189" t="s">
        <v>2139</v>
      </c>
      <c r="D487" s="189" t="s">
        <v>128</v>
      </c>
      <c r="E487" s="190" t="s">
        <v>2140</v>
      </c>
      <c r="F487" s="191" t="s">
        <v>2141</v>
      </c>
      <c r="G487" s="192" t="s">
        <v>131</v>
      </c>
      <c r="H487" s="193">
        <v>1</v>
      </c>
      <c r="I487" s="194"/>
      <c r="J487" s="195"/>
      <c r="K487" s="196">
        <f>ROUND(P487*H487,2)</f>
        <v>0</v>
      </c>
      <c r="L487" s="191" t="s">
        <v>879</v>
      </c>
      <c r="M487" s="197"/>
      <c r="N487" s="198" t="s">
        <v>1</v>
      </c>
      <c r="O487" s="199" t="s">
        <v>42</v>
      </c>
      <c r="P487" s="200">
        <f>I487+J487</f>
        <v>0</v>
      </c>
      <c r="Q487" s="200">
        <f>ROUND(I487*H487,2)</f>
        <v>0</v>
      </c>
      <c r="R487" s="200">
        <f>ROUND(J487*H487,2)</f>
        <v>0</v>
      </c>
      <c r="S487" s="88"/>
      <c r="T487" s="201">
        <f>S487*H487</f>
        <v>0</v>
      </c>
      <c r="U487" s="201">
        <v>0</v>
      </c>
      <c r="V487" s="201">
        <f>U487*H487</f>
        <v>0</v>
      </c>
      <c r="W487" s="201">
        <v>0</v>
      </c>
      <c r="X487" s="202">
        <f>W487*H487</f>
        <v>0</v>
      </c>
      <c r="Y487" s="35"/>
      <c r="Z487" s="35"/>
      <c r="AA487" s="35"/>
      <c r="AB487" s="35"/>
      <c r="AC487" s="35"/>
      <c r="AD487" s="35"/>
      <c r="AE487" s="35"/>
      <c r="AR487" s="203" t="s">
        <v>133</v>
      </c>
      <c r="AT487" s="203" t="s">
        <v>128</v>
      </c>
      <c r="AU487" s="203" t="s">
        <v>87</v>
      </c>
      <c r="AY487" s="14" t="s">
        <v>134</v>
      </c>
      <c r="BE487" s="204">
        <f>IF(O487="základní",K487,0)</f>
        <v>0</v>
      </c>
      <c r="BF487" s="204">
        <f>IF(O487="snížená",K487,0)</f>
        <v>0</v>
      </c>
      <c r="BG487" s="204">
        <f>IF(O487="zákl. přenesená",K487,0)</f>
        <v>0</v>
      </c>
      <c r="BH487" s="204">
        <f>IF(O487="sníž. přenesená",K487,0)</f>
        <v>0</v>
      </c>
      <c r="BI487" s="204">
        <f>IF(O487="nulová",K487,0)</f>
        <v>0</v>
      </c>
      <c r="BJ487" s="14" t="s">
        <v>87</v>
      </c>
      <c r="BK487" s="204">
        <f>ROUND(P487*H487,2)</f>
        <v>0</v>
      </c>
      <c r="BL487" s="14" t="s">
        <v>135</v>
      </c>
      <c r="BM487" s="203" t="s">
        <v>2142</v>
      </c>
    </row>
    <row r="488" s="2" customFormat="1" ht="24.15" customHeight="1">
      <c r="A488" s="35"/>
      <c r="B488" s="36"/>
      <c r="C488" s="189" t="s">
        <v>1659</v>
      </c>
      <c r="D488" s="189" t="s">
        <v>128</v>
      </c>
      <c r="E488" s="190" t="s">
        <v>2143</v>
      </c>
      <c r="F488" s="191" t="s">
        <v>2144</v>
      </c>
      <c r="G488" s="192" t="s">
        <v>131</v>
      </c>
      <c r="H488" s="193">
        <v>3</v>
      </c>
      <c r="I488" s="194"/>
      <c r="J488" s="195"/>
      <c r="K488" s="196">
        <f>ROUND(P488*H488,2)</f>
        <v>0</v>
      </c>
      <c r="L488" s="191" t="s">
        <v>879</v>
      </c>
      <c r="M488" s="197"/>
      <c r="N488" s="198" t="s">
        <v>1</v>
      </c>
      <c r="O488" s="199" t="s">
        <v>42</v>
      </c>
      <c r="P488" s="200">
        <f>I488+J488</f>
        <v>0</v>
      </c>
      <c r="Q488" s="200">
        <f>ROUND(I488*H488,2)</f>
        <v>0</v>
      </c>
      <c r="R488" s="200">
        <f>ROUND(J488*H488,2)</f>
        <v>0</v>
      </c>
      <c r="S488" s="88"/>
      <c r="T488" s="201">
        <f>S488*H488</f>
        <v>0</v>
      </c>
      <c r="U488" s="201">
        <v>0</v>
      </c>
      <c r="V488" s="201">
        <f>U488*H488</f>
        <v>0</v>
      </c>
      <c r="W488" s="201">
        <v>0</v>
      </c>
      <c r="X488" s="202">
        <f>W488*H488</f>
        <v>0</v>
      </c>
      <c r="Y488" s="35"/>
      <c r="Z488" s="35"/>
      <c r="AA488" s="35"/>
      <c r="AB488" s="35"/>
      <c r="AC488" s="35"/>
      <c r="AD488" s="35"/>
      <c r="AE488" s="35"/>
      <c r="AR488" s="203" t="s">
        <v>133</v>
      </c>
      <c r="AT488" s="203" t="s">
        <v>128</v>
      </c>
      <c r="AU488" s="203" t="s">
        <v>87</v>
      </c>
      <c r="AY488" s="14" t="s">
        <v>134</v>
      </c>
      <c r="BE488" s="204">
        <f>IF(O488="základní",K488,0)</f>
        <v>0</v>
      </c>
      <c r="BF488" s="204">
        <f>IF(O488="snížená",K488,0)</f>
        <v>0</v>
      </c>
      <c r="BG488" s="204">
        <f>IF(O488="zákl. přenesená",K488,0)</f>
        <v>0</v>
      </c>
      <c r="BH488" s="204">
        <f>IF(O488="sníž. přenesená",K488,0)</f>
        <v>0</v>
      </c>
      <c r="BI488" s="204">
        <f>IF(O488="nulová",K488,0)</f>
        <v>0</v>
      </c>
      <c r="BJ488" s="14" t="s">
        <v>87</v>
      </c>
      <c r="BK488" s="204">
        <f>ROUND(P488*H488,2)</f>
        <v>0</v>
      </c>
      <c r="BL488" s="14" t="s">
        <v>135</v>
      </c>
      <c r="BM488" s="203" t="s">
        <v>2145</v>
      </c>
    </row>
    <row r="489" s="2" customFormat="1" ht="24.15" customHeight="1">
      <c r="A489" s="35"/>
      <c r="B489" s="36"/>
      <c r="C489" s="189" t="s">
        <v>2146</v>
      </c>
      <c r="D489" s="189" t="s">
        <v>128</v>
      </c>
      <c r="E489" s="190" t="s">
        <v>2147</v>
      </c>
      <c r="F489" s="191" t="s">
        <v>2148</v>
      </c>
      <c r="G489" s="192" t="s">
        <v>131</v>
      </c>
      <c r="H489" s="193">
        <v>3</v>
      </c>
      <c r="I489" s="194"/>
      <c r="J489" s="195"/>
      <c r="K489" s="196">
        <f>ROUND(P489*H489,2)</f>
        <v>0</v>
      </c>
      <c r="L489" s="191" t="s">
        <v>879</v>
      </c>
      <c r="M489" s="197"/>
      <c r="N489" s="198" t="s">
        <v>1</v>
      </c>
      <c r="O489" s="199" t="s">
        <v>42</v>
      </c>
      <c r="P489" s="200">
        <f>I489+J489</f>
        <v>0</v>
      </c>
      <c r="Q489" s="200">
        <f>ROUND(I489*H489,2)</f>
        <v>0</v>
      </c>
      <c r="R489" s="200">
        <f>ROUND(J489*H489,2)</f>
        <v>0</v>
      </c>
      <c r="S489" s="88"/>
      <c r="T489" s="201">
        <f>S489*H489</f>
        <v>0</v>
      </c>
      <c r="U489" s="201">
        <v>0</v>
      </c>
      <c r="V489" s="201">
        <f>U489*H489</f>
        <v>0</v>
      </c>
      <c r="W489" s="201">
        <v>0</v>
      </c>
      <c r="X489" s="202">
        <f>W489*H489</f>
        <v>0</v>
      </c>
      <c r="Y489" s="35"/>
      <c r="Z489" s="35"/>
      <c r="AA489" s="35"/>
      <c r="AB489" s="35"/>
      <c r="AC489" s="35"/>
      <c r="AD489" s="35"/>
      <c r="AE489" s="35"/>
      <c r="AR489" s="203" t="s">
        <v>133</v>
      </c>
      <c r="AT489" s="203" t="s">
        <v>128</v>
      </c>
      <c r="AU489" s="203" t="s">
        <v>87</v>
      </c>
      <c r="AY489" s="14" t="s">
        <v>134</v>
      </c>
      <c r="BE489" s="204">
        <f>IF(O489="základní",K489,0)</f>
        <v>0</v>
      </c>
      <c r="BF489" s="204">
        <f>IF(O489="snížená",K489,0)</f>
        <v>0</v>
      </c>
      <c r="BG489" s="204">
        <f>IF(O489="zákl. přenesená",K489,0)</f>
        <v>0</v>
      </c>
      <c r="BH489" s="204">
        <f>IF(O489="sníž. přenesená",K489,0)</f>
        <v>0</v>
      </c>
      <c r="BI489" s="204">
        <f>IF(O489="nulová",K489,0)</f>
        <v>0</v>
      </c>
      <c r="BJ489" s="14" t="s">
        <v>87</v>
      </c>
      <c r="BK489" s="204">
        <f>ROUND(P489*H489,2)</f>
        <v>0</v>
      </c>
      <c r="BL489" s="14" t="s">
        <v>135</v>
      </c>
      <c r="BM489" s="203" t="s">
        <v>2149</v>
      </c>
    </row>
    <row r="490" s="2" customFormat="1" ht="49.05" customHeight="1">
      <c r="A490" s="35"/>
      <c r="B490" s="36"/>
      <c r="C490" s="189" t="s">
        <v>1663</v>
      </c>
      <c r="D490" s="189" t="s">
        <v>128</v>
      </c>
      <c r="E490" s="190" t="s">
        <v>2150</v>
      </c>
      <c r="F490" s="191" t="s">
        <v>2151</v>
      </c>
      <c r="G490" s="192" t="s">
        <v>131</v>
      </c>
      <c r="H490" s="193">
        <v>4</v>
      </c>
      <c r="I490" s="194"/>
      <c r="J490" s="195"/>
      <c r="K490" s="196">
        <f>ROUND(P490*H490,2)</f>
        <v>0</v>
      </c>
      <c r="L490" s="191" t="s">
        <v>879</v>
      </c>
      <c r="M490" s="197"/>
      <c r="N490" s="198" t="s">
        <v>1</v>
      </c>
      <c r="O490" s="199" t="s">
        <v>42</v>
      </c>
      <c r="P490" s="200">
        <f>I490+J490</f>
        <v>0</v>
      </c>
      <c r="Q490" s="200">
        <f>ROUND(I490*H490,2)</f>
        <v>0</v>
      </c>
      <c r="R490" s="200">
        <f>ROUND(J490*H490,2)</f>
        <v>0</v>
      </c>
      <c r="S490" s="88"/>
      <c r="T490" s="201">
        <f>S490*H490</f>
        <v>0</v>
      </c>
      <c r="U490" s="201">
        <v>0</v>
      </c>
      <c r="V490" s="201">
        <f>U490*H490</f>
        <v>0</v>
      </c>
      <c r="W490" s="201">
        <v>0</v>
      </c>
      <c r="X490" s="202">
        <f>W490*H490</f>
        <v>0</v>
      </c>
      <c r="Y490" s="35"/>
      <c r="Z490" s="35"/>
      <c r="AA490" s="35"/>
      <c r="AB490" s="35"/>
      <c r="AC490" s="35"/>
      <c r="AD490" s="35"/>
      <c r="AE490" s="35"/>
      <c r="AR490" s="203" t="s">
        <v>133</v>
      </c>
      <c r="AT490" s="203" t="s">
        <v>128</v>
      </c>
      <c r="AU490" s="203" t="s">
        <v>87</v>
      </c>
      <c r="AY490" s="14" t="s">
        <v>134</v>
      </c>
      <c r="BE490" s="204">
        <f>IF(O490="základní",K490,0)</f>
        <v>0</v>
      </c>
      <c r="BF490" s="204">
        <f>IF(O490="snížená",K490,0)</f>
        <v>0</v>
      </c>
      <c r="BG490" s="204">
        <f>IF(O490="zákl. přenesená",K490,0)</f>
        <v>0</v>
      </c>
      <c r="BH490" s="204">
        <f>IF(O490="sníž. přenesená",K490,0)</f>
        <v>0</v>
      </c>
      <c r="BI490" s="204">
        <f>IF(O490="nulová",K490,0)</f>
        <v>0</v>
      </c>
      <c r="BJ490" s="14" t="s">
        <v>87</v>
      </c>
      <c r="BK490" s="204">
        <f>ROUND(P490*H490,2)</f>
        <v>0</v>
      </c>
      <c r="BL490" s="14" t="s">
        <v>135</v>
      </c>
      <c r="BM490" s="203" t="s">
        <v>2152</v>
      </c>
    </row>
    <row r="491" s="2" customFormat="1" ht="24.15" customHeight="1">
      <c r="A491" s="35"/>
      <c r="B491" s="36"/>
      <c r="C491" s="189" t="s">
        <v>2153</v>
      </c>
      <c r="D491" s="189" t="s">
        <v>128</v>
      </c>
      <c r="E491" s="190" t="s">
        <v>2154</v>
      </c>
      <c r="F491" s="191" t="s">
        <v>2155</v>
      </c>
      <c r="G491" s="192" t="s">
        <v>131</v>
      </c>
      <c r="H491" s="193">
        <v>2</v>
      </c>
      <c r="I491" s="194"/>
      <c r="J491" s="195"/>
      <c r="K491" s="196">
        <f>ROUND(P491*H491,2)</f>
        <v>0</v>
      </c>
      <c r="L491" s="191" t="s">
        <v>879</v>
      </c>
      <c r="M491" s="197"/>
      <c r="N491" s="198" t="s">
        <v>1</v>
      </c>
      <c r="O491" s="199" t="s">
        <v>42</v>
      </c>
      <c r="P491" s="200">
        <f>I491+J491</f>
        <v>0</v>
      </c>
      <c r="Q491" s="200">
        <f>ROUND(I491*H491,2)</f>
        <v>0</v>
      </c>
      <c r="R491" s="200">
        <f>ROUND(J491*H491,2)</f>
        <v>0</v>
      </c>
      <c r="S491" s="88"/>
      <c r="T491" s="201">
        <f>S491*H491</f>
        <v>0</v>
      </c>
      <c r="U491" s="201">
        <v>0</v>
      </c>
      <c r="V491" s="201">
        <f>U491*H491</f>
        <v>0</v>
      </c>
      <c r="W491" s="201">
        <v>0</v>
      </c>
      <c r="X491" s="202">
        <f>W491*H491</f>
        <v>0</v>
      </c>
      <c r="Y491" s="35"/>
      <c r="Z491" s="35"/>
      <c r="AA491" s="35"/>
      <c r="AB491" s="35"/>
      <c r="AC491" s="35"/>
      <c r="AD491" s="35"/>
      <c r="AE491" s="35"/>
      <c r="AR491" s="203" t="s">
        <v>133</v>
      </c>
      <c r="AT491" s="203" t="s">
        <v>128</v>
      </c>
      <c r="AU491" s="203" t="s">
        <v>87</v>
      </c>
      <c r="AY491" s="14" t="s">
        <v>134</v>
      </c>
      <c r="BE491" s="204">
        <f>IF(O491="základní",K491,0)</f>
        <v>0</v>
      </c>
      <c r="BF491" s="204">
        <f>IF(O491="snížená",K491,0)</f>
        <v>0</v>
      </c>
      <c r="BG491" s="204">
        <f>IF(O491="zákl. přenesená",K491,0)</f>
        <v>0</v>
      </c>
      <c r="BH491" s="204">
        <f>IF(O491="sníž. přenesená",K491,0)</f>
        <v>0</v>
      </c>
      <c r="BI491" s="204">
        <f>IF(O491="nulová",K491,0)</f>
        <v>0</v>
      </c>
      <c r="BJ491" s="14" t="s">
        <v>87</v>
      </c>
      <c r="BK491" s="204">
        <f>ROUND(P491*H491,2)</f>
        <v>0</v>
      </c>
      <c r="BL491" s="14" t="s">
        <v>135</v>
      </c>
      <c r="BM491" s="203" t="s">
        <v>2156</v>
      </c>
    </row>
    <row r="492" s="2" customFormat="1">
      <c r="A492" s="35"/>
      <c r="B492" s="36"/>
      <c r="C492" s="189" t="s">
        <v>1666</v>
      </c>
      <c r="D492" s="189" t="s">
        <v>128</v>
      </c>
      <c r="E492" s="190" t="s">
        <v>2157</v>
      </c>
      <c r="F492" s="191" t="s">
        <v>2158</v>
      </c>
      <c r="G492" s="192" t="s">
        <v>131</v>
      </c>
      <c r="H492" s="193">
        <v>3</v>
      </c>
      <c r="I492" s="194"/>
      <c r="J492" s="195"/>
      <c r="K492" s="196">
        <f>ROUND(P492*H492,2)</f>
        <v>0</v>
      </c>
      <c r="L492" s="191" t="s">
        <v>879</v>
      </c>
      <c r="M492" s="197"/>
      <c r="N492" s="198" t="s">
        <v>1</v>
      </c>
      <c r="O492" s="199" t="s">
        <v>42</v>
      </c>
      <c r="P492" s="200">
        <f>I492+J492</f>
        <v>0</v>
      </c>
      <c r="Q492" s="200">
        <f>ROUND(I492*H492,2)</f>
        <v>0</v>
      </c>
      <c r="R492" s="200">
        <f>ROUND(J492*H492,2)</f>
        <v>0</v>
      </c>
      <c r="S492" s="88"/>
      <c r="T492" s="201">
        <f>S492*H492</f>
        <v>0</v>
      </c>
      <c r="U492" s="201">
        <v>0</v>
      </c>
      <c r="V492" s="201">
        <f>U492*H492</f>
        <v>0</v>
      </c>
      <c r="W492" s="201">
        <v>0</v>
      </c>
      <c r="X492" s="202">
        <f>W492*H492</f>
        <v>0</v>
      </c>
      <c r="Y492" s="35"/>
      <c r="Z492" s="35"/>
      <c r="AA492" s="35"/>
      <c r="AB492" s="35"/>
      <c r="AC492" s="35"/>
      <c r="AD492" s="35"/>
      <c r="AE492" s="35"/>
      <c r="AR492" s="203" t="s">
        <v>133</v>
      </c>
      <c r="AT492" s="203" t="s">
        <v>128</v>
      </c>
      <c r="AU492" s="203" t="s">
        <v>87</v>
      </c>
      <c r="AY492" s="14" t="s">
        <v>134</v>
      </c>
      <c r="BE492" s="204">
        <f>IF(O492="základní",K492,0)</f>
        <v>0</v>
      </c>
      <c r="BF492" s="204">
        <f>IF(O492="snížená",K492,0)</f>
        <v>0</v>
      </c>
      <c r="BG492" s="204">
        <f>IF(O492="zákl. přenesená",K492,0)</f>
        <v>0</v>
      </c>
      <c r="BH492" s="204">
        <f>IF(O492="sníž. přenesená",K492,0)</f>
        <v>0</v>
      </c>
      <c r="BI492" s="204">
        <f>IF(O492="nulová",K492,0)</f>
        <v>0</v>
      </c>
      <c r="BJ492" s="14" t="s">
        <v>87</v>
      </c>
      <c r="BK492" s="204">
        <f>ROUND(P492*H492,2)</f>
        <v>0</v>
      </c>
      <c r="BL492" s="14" t="s">
        <v>135</v>
      </c>
      <c r="BM492" s="203" t="s">
        <v>2159</v>
      </c>
    </row>
    <row r="493" s="2" customFormat="1" ht="24.15" customHeight="1">
      <c r="A493" s="35"/>
      <c r="B493" s="36"/>
      <c r="C493" s="189" t="s">
        <v>2160</v>
      </c>
      <c r="D493" s="189" t="s">
        <v>128</v>
      </c>
      <c r="E493" s="190" t="s">
        <v>2161</v>
      </c>
      <c r="F493" s="191" t="s">
        <v>2162</v>
      </c>
      <c r="G493" s="192" t="s">
        <v>131</v>
      </c>
      <c r="H493" s="193">
        <v>4</v>
      </c>
      <c r="I493" s="194"/>
      <c r="J493" s="195"/>
      <c r="K493" s="196">
        <f>ROUND(P493*H493,2)</f>
        <v>0</v>
      </c>
      <c r="L493" s="191" t="s">
        <v>879</v>
      </c>
      <c r="M493" s="197"/>
      <c r="N493" s="198" t="s">
        <v>1</v>
      </c>
      <c r="O493" s="199" t="s">
        <v>42</v>
      </c>
      <c r="P493" s="200">
        <f>I493+J493</f>
        <v>0</v>
      </c>
      <c r="Q493" s="200">
        <f>ROUND(I493*H493,2)</f>
        <v>0</v>
      </c>
      <c r="R493" s="200">
        <f>ROUND(J493*H493,2)</f>
        <v>0</v>
      </c>
      <c r="S493" s="88"/>
      <c r="T493" s="201">
        <f>S493*H493</f>
        <v>0</v>
      </c>
      <c r="U493" s="201">
        <v>0</v>
      </c>
      <c r="V493" s="201">
        <f>U493*H493</f>
        <v>0</v>
      </c>
      <c r="W493" s="201">
        <v>0</v>
      </c>
      <c r="X493" s="202">
        <f>W493*H493</f>
        <v>0</v>
      </c>
      <c r="Y493" s="35"/>
      <c r="Z493" s="35"/>
      <c r="AA493" s="35"/>
      <c r="AB493" s="35"/>
      <c r="AC493" s="35"/>
      <c r="AD493" s="35"/>
      <c r="AE493" s="35"/>
      <c r="AR493" s="203" t="s">
        <v>133</v>
      </c>
      <c r="AT493" s="203" t="s">
        <v>128</v>
      </c>
      <c r="AU493" s="203" t="s">
        <v>87</v>
      </c>
      <c r="AY493" s="14" t="s">
        <v>134</v>
      </c>
      <c r="BE493" s="204">
        <f>IF(O493="základní",K493,0)</f>
        <v>0</v>
      </c>
      <c r="BF493" s="204">
        <f>IF(O493="snížená",K493,0)</f>
        <v>0</v>
      </c>
      <c r="BG493" s="204">
        <f>IF(O493="zákl. přenesená",K493,0)</f>
        <v>0</v>
      </c>
      <c r="BH493" s="204">
        <f>IF(O493="sníž. přenesená",K493,0)</f>
        <v>0</v>
      </c>
      <c r="BI493" s="204">
        <f>IF(O493="nulová",K493,0)</f>
        <v>0</v>
      </c>
      <c r="BJ493" s="14" t="s">
        <v>87</v>
      </c>
      <c r="BK493" s="204">
        <f>ROUND(P493*H493,2)</f>
        <v>0</v>
      </c>
      <c r="BL493" s="14" t="s">
        <v>135</v>
      </c>
      <c r="BM493" s="203" t="s">
        <v>2163</v>
      </c>
    </row>
    <row r="494" s="2" customFormat="1" ht="24.15" customHeight="1">
      <c r="A494" s="35"/>
      <c r="B494" s="36"/>
      <c r="C494" s="189" t="s">
        <v>2164</v>
      </c>
      <c r="D494" s="189" t="s">
        <v>128</v>
      </c>
      <c r="E494" s="190" t="s">
        <v>2165</v>
      </c>
      <c r="F494" s="191" t="s">
        <v>2166</v>
      </c>
      <c r="G494" s="192" t="s">
        <v>131</v>
      </c>
      <c r="H494" s="193">
        <v>1</v>
      </c>
      <c r="I494" s="194"/>
      <c r="J494" s="195"/>
      <c r="K494" s="196">
        <f>ROUND(P494*H494,2)</f>
        <v>0</v>
      </c>
      <c r="L494" s="191" t="s">
        <v>879</v>
      </c>
      <c r="M494" s="197"/>
      <c r="N494" s="198" t="s">
        <v>1</v>
      </c>
      <c r="O494" s="199" t="s">
        <v>42</v>
      </c>
      <c r="P494" s="200">
        <f>I494+J494</f>
        <v>0</v>
      </c>
      <c r="Q494" s="200">
        <f>ROUND(I494*H494,2)</f>
        <v>0</v>
      </c>
      <c r="R494" s="200">
        <f>ROUND(J494*H494,2)</f>
        <v>0</v>
      </c>
      <c r="S494" s="88"/>
      <c r="T494" s="201">
        <f>S494*H494</f>
        <v>0</v>
      </c>
      <c r="U494" s="201">
        <v>0</v>
      </c>
      <c r="V494" s="201">
        <f>U494*H494</f>
        <v>0</v>
      </c>
      <c r="W494" s="201">
        <v>0</v>
      </c>
      <c r="X494" s="202">
        <f>W494*H494</f>
        <v>0</v>
      </c>
      <c r="Y494" s="35"/>
      <c r="Z494" s="35"/>
      <c r="AA494" s="35"/>
      <c r="AB494" s="35"/>
      <c r="AC494" s="35"/>
      <c r="AD494" s="35"/>
      <c r="AE494" s="35"/>
      <c r="AR494" s="203" t="s">
        <v>133</v>
      </c>
      <c r="AT494" s="203" t="s">
        <v>128</v>
      </c>
      <c r="AU494" s="203" t="s">
        <v>87</v>
      </c>
      <c r="AY494" s="14" t="s">
        <v>134</v>
      </c>
      <c r="BE494" s="204">
        <f>IF(O494="základní",K494,0)</f>
        <v>0</v>
      </c>
      <c r="BF494" s="204">
        <f>IF(O494="snížená",K494,0)</f>
        <v>0</v>
      </c>
      <c r="BG494" s="204">
        <f>IF(O494="zákl. přenesená",K494,0)</f>
        <v>0</v>
      </c>
      <c r="BH494" s="204">
        <f>IF(O494="sníž. přenesená",K494,0)</f>
        <v>0</v>
      </c>
      <c r="BI494" s="204">
        <f>IF(O494="nulová",K494,0)</f>
        <v>0</v>
      </c>
      <c r="BJ494" s="14" t="s">
        <v>87</v>
      </c>
      <c r="BK494" s="204">
        <f>ROUND(P494*H494,2)</f>
        <v>0</v>
      </c>
      <c r="BL494" s="14" t="s">
        <v>135</v>
      </c>
      <c r="BM494" s="203" t="s">
        <v>2167</v>
      </c>
    </row>
    <row r="495" s="2" customFormat="1" ht="24.15" customHeight="1">
      <c r="A495" s="35"/>
      <c r="B495" s="36"/>
      <c r="C495" s="189" t="s">
        <v>2168</v>
      </c>
      <c r="D495" s="189" t="s">
        <v>128</v>
      </c>
      <c r="E495" s="190" t="s">
        <v>2169</v>
      </c>
      <c r="F495" s="191" t="s">
        <v>2170</v>
      </c>
      <c r="G495" s="192" t="s">
        <v>131</v>
      </c>
      <c r="H495" s="193">
        <v>3</v>
      </c>
      <c r="I495" s="194"/>
      <c r="J495" s="195"/>
      <c r="K495" s="196">
        <f>ROUND(P495*H495,2)</f>
        <v>0</v>
      </c>
      <c r="L495" s="191" t="s">
        <v>879</v>
      </c>
      <c r="M495" s="197"/>
      <c r="N495" s="198" t="s">
        <v>1</v>
      </c>
      <c r="O495" s="199" t="s">
        <v>42</v>
      </c>
      <c r="P495" s="200">
        <f>I495+J495</f>
        <v>0</v>
      </c>
      <c r="Q495" s="200">
        <f>ROUND(I495*H495,2)</f>
        <v>0</v>
      </c>
      <c r="R495" s="200">
        <f>ROUND(J495*H495,2)</f>
        <v>0</v>
      </c>
      <c r="S495" s="88"/>
      <c r="T495" s="201">
        <f>S495*H495</f>
        <v>0</v>
      </c>
      <c r="U495" s="201">
        <v>0</v>
      </c>
      <c r="V495" s="201">
        <f>U495*H495</f>
        <v>0</v>
      </c>
      <c r="W495" s="201">
        <v>0</v>
      </c>
      <c r="X495" s="202">
        <f>W495*H495</f>
        <v>0</v>
      </c>
      <c r="Y495" s="35"/>
      <c r="Z495" s="35"/>
      <c r="AA495" s="35"/>
      <c r="AB495" s="35"/>
      <c r="AC495" s="35"/>
      <c r="AD495" s="35"/>
      <c r="AE495" s="35"/>
      <c r="AR495" s="203" t="s">
        <v>133</v>
      </c>
      <c r="AT495" s="203" t="s">
        <v>128</v>
      </c>
      <c r="AU495" s="203" t="s">
        <v>87</v>
      </c>
      <c r="AY495" s="14" t="s">
        <v>134</v>
      </c>
      <c r="BE495" s="204">
        <f>IF(O495="základní",K495,0)</f>
        <v>0</v>
      </c>
      <c r="BF495" s="204">
        <f>IF(O495="snížená",K495,0)</f>
        <v>0</v>
      </c>
      <c r="BG495" s="204">
        <f>IF(O495="zákl. přenesená",K495,0)</f>
        <v>0</v>
      </c>
      <c r="BH495" s="204">
        <f>IF(O495="sníž. přenesená",K495,0)</f>
        <v>0</v>
      </c>
      <c r="BI495" s="204">
        <f>IF(O495="nulová",K495,0)</f>
        <v>0</v>
      </c>
      <c r="BJ495" s="14" t="s">
        <v>87</v>
      </c>
      <c r="BK495" s="204">
        <f>ROUND(P495*H495,2)</f>
        <v>0</v>
      </c>
      <c r="BL495" s="14" t="s">
        <v>135</v>
      </c>
      <c r="BM495" s="203" t="s">
        <v>2171</v>
      </c>
    </row>
    <row r="496" s="2" customFormat="1" ht="33" customHeight="1">
      <c r="A496" s="35"/>
      <c r="B496" s="36"/>
      <c r="C496" s="189" t="s">
        <v>2172</v>
      </c>
      <c r="D496" s="189" t="s">
        <v>128</v>
      </c>
      <c r="E496" s="190" t="s">
        <v>2173</v>
      </c>
      <c r="F496" s="191" t="s">
        <v>2174</v>
      </c>
      <c r="G496" s="192" t="s">
        <v>131</v>
      </c>
      <c r="H496" s="193">
        <v>25</v>
      </c>
      <c r="I496" s="194"/>
      <c r="J496" s="195"/>
      <c r="K496" s="196">
        <f>ROUND(P496*H496,2)</f>
        <v>0</v>
      </c>
      <c r="L496" s="191" t="s">
        <v>879</v>
      </c>
      <c r="M496" s="197"/>
      <c r="N496" s="198" t="s">
        <v>1</v>
      </c>
      <c r="O496" s="199" t="s">
        <v>42</v>
      </c>
      <c r="P496" s="200">
        <f>I496+J496</f>
        <v>0</v>
      </c>
      <c r="Q496" s="200">
        <f>ROUND(I496*H496,2)</f>
        <v>0</v>
      </c>
      <c r="R496" s="200">
        <f>ROUND(J496*H496,2)</f>
        <v>0</v>
      </c>
      <c r="S496" s="88"/>
      <c r="T496" s="201">
        <f>S496*H496</f>
        <v>0</v>
      </c>
      <c r="U496" s="201">
        <v>0</v>
      </c>
      <c r="V496" s="201">
        <f>U496*H496</f>
        <v>0</v>
      </c>
      <c r="W496" s="201">
        <v>0</v>
      </c>
      <c r="X496" s="202">
        <f>W496*H496</f>
        <v>0</v>
      </c>
      <c r="Y496" s="35"/>
      <c r="Z496" s="35"/>
      <c r="AA496" s="35"/>
      <c r="AB496" s="35"/>
      <c r="AC496" s="35"/>
      <c r="AD496" s="35"/>
      <c r="AE496" s="35"/>
      <c r="AR496" s="203" t="s">
        <v>133</v>
      </c>
      <c r="AT496" s="203" t="s">
        <v>128</v>
      </c>
      <c r="AU496" s="203" t="s">
        <v>87</v>
      </c>
      <c r="AY496" s="14" t="s">
        <v>134</v>
      </c>
      <c r="BE496" s="204">
        <f>IF(O496="základní",K496,0)</f>
        <v>0</v>
      </c>
      <c r="BF496" s="204">
        <f>IF(O496="snížená",K496,0)</f>
        <v>0</v>
      </c>
      <c r="BG496" s="204">
        <f>IF(O496="zákl. přenesená",K496,0)</f>
        <v>0</v>
      </c>
      <c r="BH496" s="204">
        <f>IF(O496="sníž. přenesená",K496,0)</f>
        <v>0</v>
      </c>
      <c r="BI496" s="204">
        <f>IF(O496="nulová",K496,0)</f>
        <v>0</v>
      </c>
      <c r="BJ496" s="14" t="s">
        <v>87</v>
      </c>
      <c r="BK496" s="204">
        <f>ROUND(P496*H496,2)</f>
        <v>0</v>
      </c>
      <c r="BL496" s="14" t="s">
        <v>135</v>
      </c>
      <c r="BM496" s="203" t="s">
        <v>2175</v>
      </c>
    </row>
    <row r="497" s="2" customFormat="1" ht="24.15" customHeight="1">
      <c r="A497" s="35"/>
      <c r="B497" s="36"/>
      <c r="C497" s="189" t="s">
        <v>2176</v>
      </c>
      <c r="D497" s="189" t="s">
        <v>128</v>
      </c>
      <c r="E497" s="190" t="s">
        <v>2177</v>
      </c>
      <c r="F497" s="191" t="s">
        <v>2178</v>
      </c>
      <c r="G497" s="192" t="s">
        <v>131</v>
      </c>
      <c r="H497" s="193">
        <v>1</v>
      </c>
      <c r="I497" s="194"/>
      <c r="J497" s="195"/>
      <c r="K497" s="196">
        <f>ROUND(P497*H497,2)</f>
        <v>0</v>
      </c>
      <c r="L497" s="191" t="s">
        <v>879</v>
      </c>
      <c r="M497" s="197"/>
      <c r="N497" s="198" t="s">
        <v>1</v>
      </c>
      <c r="O497" s="199" t="s">
        <v>42</v>
      </c>
      <c r="P497" s="200">
        <f>I497+J497</f>
        <v>0</v>
      </c>
      <c r="Q497" s="200">
        <f>ROUND(I497*H497,2)</f>
        <v>0</v>
      </c>
      <c r="R497" s="200">
        <f>ROUND(J497*H497,2)</f>
        <v>0</v>
      </c>
      <c r="S497" s="88"/>
      <c r="T497" s="201">
        <f>S497*H497</f>
        <v>0</v>
      </c>
      <c r="U497" s="201">
        <v>0</v>
      </c>
      <c r="V497" s="201">
        <f>U497*H497</f>
        <v>0</v>
      </c>
      <c r="W497" s="201">
        <v>0</v>
      </c>
      <c r="X497" s="202">
        <f>W497*H497</f>
        <v>0</v>
      </c>
      <c r="Y497" s="35"/>
      <c r="Z497" s="35"/>
      <c r="AA497" s="35"/>
      <c r="AB497" s="35"/>
      <c r="AC497" s="35"/>
      <c r="AD497" s="35"/>
      <c r="AE497" s="35"/>
      <c r="AR497" s="203" t="s">
        <v>133</v>
      </c>
      <c r="AT497" s="203" t="s">
        <v>128</v>
      </c>
      <c r="AU497" s="203" t="s">
        <v>87</v>
      </c>
      <c r="AY497" s="14" t="s">
        <v>134</v>
      </c>
      <c r="BE497" s="204">
        <f>IF(O497="základní",K497,0)</f>
        <v>0</v>
      </c>
      <c r="BF497" s="204">
        <f>IF(O497="snížená",K497,0)</f>
        <v>0</v>
      </c>
      <c r="BG497" s="204">
        <f>IF(O497="zákl. přenesená",K497,0)</f>
        <v>0</v>
      </c>
      <c r="BH497" s="204">
        <f>IF(O497="sníž. přenesená",K497,0)</f>
        <v>0</v>
      </c>
      <c r="BI497" s="204">
        <f>IF(O497="nulová",K497,0)</f>
        <v>0</v>
      </c>
      <c r="BJ497" s="14" t="s">
        <v>87</v>
      </c>
      <c r="BK497" s="204">
        <f>ROUND(P497*H497,2)</f>
        <v>0</v>
      </c>
      <c r="BL497" s="14" t="s">
        <v>135</v>
      </c>
      <c r="BM497" s="203" t="s">
        <v>2179</v>
      </c>
    </row>
    <row r="498" s="2" customFormat="1" ht="62.7" customHeight="1">
      <c r="A498" s="35"/>
      <c r="B498" s="36"/>
      <c r="C498" s="189" t="s">
        <v>2180</v>
      </c>
      <c r="D498" s="189" t="s">
        <v>128</v>
      </c>
      <c r="E498" s="190" t="s">
        <v>2181</v>
      </c>
      <c r="F498" s="191" t="s">
        <v>2182</v>
      </c>
      <c r="G498" s="192" t="s">
        <v>131</v>
      </c>
      <c r="H498" s="193">
        <v>2</v>
      </c>
      <c r="I498" s="194"/>
      <c r="J498" s="195"/>
      <c r="K498" s="196">
        <f>ROUND(P498*H498,2)</f>
        <v>0</v>
      </c>
      <c r="L498" s="191" t="s">
        <v>879</v>
      </c>
      <c r="M498" s="197"/>
      <c r="N498" s="198" t="s">
        <v>1</v>
      </c>
      <c r="O498" s="199" t="s">
        <v>42</v>
      </c>
      <c r="P498" s="200">
        <f>I498+J498</f>
        <v>0</v>
      </c>
      <c r="Q498" s="200">
        <f>ROUND(I498*H498,2)</f>
        <v>0</v>
      </c>
      <c r="R498" s="200">
        <f>ROUND(J498*H498,2)</f>
        <v>0</v>
      </c>
      <c r="S498" s="88"/>
      <c r="T498" s="201">
        <f>S498*H498</f>
        <v>0</v>
      </c>
      <c r="U498" s="201">
        <v>0</v>
      </c>
      <c r="V498" s="201">
        <f>U498*H498</f>
        <v>0</v>
      </c>
      <c r="W498" s="201">
        <v>0</v>
      </c>
      <c r="X498" s="202">
        <f>W498*H498</f>
        <v>0</v>
      </c>
      <c r="Y498" s="35"/>
      <c r="Z498" s="35"/>
      <c r="AA498" s="35"/>
      <c r="AB498" s="35"/>
      <c r="AC498" s="35"/>
      <c r="AD498" s="35"/>
      <c r="AE498" s="35"/>
      <c r="AR498" s="203" t="s">
        <v>133</v>
      </c>
      <c r="AT498" s="203" t="s">
        <v>128</v>
      </c>
      <c r="AU498" s="203" t="s">
        <v>87</v>
      </c>
      <c r="AY498" s="14" t="s">
        <v>134</v>
      </c>
      <c r="BE498" s="204">
        <f>IF(O498="základní",K498,0)</f>
        <v>0</v>
      </c>
      <c r="BF498" s="204">
        <f>IF(O498="snížená",K498,0)</f>
        <v>0</v>
      </c>
      <c r="BG498" s="204">
        <f>IF(O498="zákl. přenesená",K498,0)</f>
        <v>0</v>
      </c>
      <c r="BH498" s="204">
        <f>IF(O498="sníž. přenesená",K498,0)</f>
        <v>0</v>
      </c>
      <c r="BI498" s="204">
        <f>IF(O498="nulová",K498,0)</f>
        <v>0</v>
      </c>
      <c r="BJ498" s="14" t="s">
        <v>87</v>
      </c>
      <c r="BK498" s="204">
        <f>ROUND(P498*H498,2)</f>
        <v>0</v>
      </c>
      <c r="BL498" s="14" t="s">
        <v>135</v>
      </c>
      <c r="BM498" s="203" t="s">
        <v>2183</v>
      </c>
    </row>
    <row r="499" s="2" customFormat="1" ht="37.8" customHeight="1">
      <c r="A499" s="35"/>
      <c r="B499" s="36"/>
      <c r="C499" s="189" t="s">
        <v>2184</v>
      </c>
      <c r="D499" s="189" t="s">
        <v>128</v>
      </c>
      <c r="E499" s="190" t="s">
        <v>2185</v>
      </c>
      <c r="F499" s="191" t="s">
        <v>2186</v>
      </c>
      <c r="G499" s="192" t="s">
        <v>131</v>
      </c>
      <c r="H499" s="193">
        <v>2</v>
      </c>
      <c r="I499" s="194"/>
      <c r="J499" s="195"/>
      <c r="K499" s="196">
        <f>ROUND(P499*H499,2)</f>
        <v>0</v>
      </c>
      <c r="L499" s="191" t="s">
        <v>879</v>
      </c>
      <c r="M499" s="197"/>
      <c r="N499" s="198" t="s">
        <v>1</v>
      </c>
      <c r="O499" s="199" t="s">
        <v>42</v>
      </c>
      <c r="P499" s="200">
        <f>I499+J499</f>
        <v>0</v>
      </c>
      <c r="Q499" s="200">
        <f>ROUND(I499*H499,2)</f>
        <v>0</v>
      </c>
      <c r="R499" s="200">
        <f>ROUND(J499*H499,2)</f>
        <v>0</v>
      </c>
      <c r="S499" s="88"/>
      <c r="T499" s="201">
        <f>S499*H499</f>
        <v>0</v>
      </c>
      <c r="U499" s="201">
        <v>0</v>
      </c>
      <c r="V499" s="201">
        <f>U499*H499</f>
        <v>0</v>
      </c>
      <c r="W499" s="201">
        <v>0</v>
      </c>
      <c r="X499" s="202">
        <f>W499*H499</f>
        <v>0</v>
      </c>
      <c r="Y499" s="35"/>
      <c r="Z499" s="35"/>
      <c r="AA499" s="35"/>
      <c r="AB499" s="35"/>
      <c r="AC499" s="35"/>
      <c r="AD499" s="35"/>
      <c r="AE499" s="35"/>
      <c r="AR499" s="203" t="s">
        <v>133</v>
      </c>
      <c r="AT499" s="203" t="s">
        <v>128</v>
      </c>
      <c r="AU499" s="203" t="s">
        <v>87</v>
      </c>
      <c r="AY499" s="14" t="s">
        <v>134</v>
      </c>
      <c r="BE499" s="204">
        <f>IF(O499="základní",K499,0)</f>
        <v>0</v>
      </c>
      <c r="BF499" s="204">
        <f>IF(O499="snížená",K499,0)</f>
        <v>0</v>
      </c>
      <c r="BG499" s="204">
        <f>IF(O499="zákl. přenesená",K499,0)</f>
        <v>0</v>
      </c>
      <c r="BH499" s="204">
        <f>IF(O499="sníž. přenesená",K499,0)</f>
        <v>0</v>
      </c>
      <c r="BI499" s="204">
        <f>IF(O499="nulová",K499,0)</f>
        <v>0</v>
      </c>
      <c r="BJ499" s="14" t="s">
        <v>87</v>
      </c>
      <c r="BK499" s="204">
        <f>ROUND(P499*H499,2)</f>
        <v>0</v>
      </c>
      <c r="BL499" s="14" t="s">
        <v>135</v>
      </c>
      <c r="BM499" s="203" t="s">
        <v>2187</v>
      </c>
    </row>
    <row r="500" s="2" customFormat="1" ht="37.8" customHeight="1">
      <c r="A500" s="35"/>
      <c r="B500" s="36"/>
      <c r="C500" s="189" t="s">
        <v>2188</v>
      </c>
      <c r="D500" s="189" t="s">
        <v>128</v>
      </c>
      <c r="E500" s="190" t="s">
        <v>2189</v>
      </c>
      <c r="F500" s="191" t="s">
        <v>2190</v>
      </c>
      <c r="G500" s="192" t="s">
        <v>131</v>
      </c>
      <c r="H500" s="193">
        <v>2</v>
      </c>
      <c r="I500" s="194"/>
      <c r="J500" s="195"/>
      <c r="K500" s="196">
        <f>ROUND(P500*H500,2)</f>
        <v>0</v>
      </c>
      <c r="L500" s="191" t="s">
        <v>879</v>
      </c>
      <c r="M500" s="197"/>
      <c r="N500" s="198" t="s">
        <v>1</v>
      </c>
      <c r="O500" s="199" t="s">
        <v>42</v>
      </c>
      <c r="P500" s="200">
        <f>I500+J500</f>
        <v>0</v>
      </c>
      <c r="Q500" s="200">
        <f>ROUND(I500*H500,2)</f>
        <v>0</v>
      </c>
      <c r="R500" s="200">
        <f>ROUND(J500*H500,2)</f>
        <v>0</v>
      </c>
      <c r="S500" s="88"/>
      <c r="T500" s="201">
        <f>S500*H500</f>
        <v>0</v>
      </c>
      <c r="U500" s="201">
        <v>0</v>
      </c>
      <c r="V500" s="201">
        <f>U500*H500</f>
        <v>0</v>
      </c>
      <c r="W500" s="201">
        <v>0</v>
      </c>
      <c r="X500" s="202">
        <f>W500*H500</f>
        <v>0</v>
      </c>
      <c r="Y500" s="35"/>
      <c r="Z500" s="35"/>
      <c r="AA500" s="35"/>
      <c r="AB500" s="35"/>
      <c r="AC500" s="35"/>
      <c r="AD500" s="35"/>
      <c r="AE500" s="35"/>
      <c r="AR500" s="203" t="s">
        <v>133</v>
      </c>
      <c r="AT500" s="203" t="s">
        <v>128</v>
      </c>
      <c r="AU500" s="203" t="s">
        <v>87</v>
      </c>
      <c r="AY500" s="14" t="s">
        <v>134</v>
      </c>
      <c r="BE500" s="204">
        <f>IF(O500="základní",K500,0)</f>
        <v>0</v>
      </c>
      <c r="BF500" s="204">
        <f>IF(O500="snížená",K500,0)</f>
        <v>0</v>
      </c>
      <c r="BG500" s="204">
        <f>IF(O500="zákl. přenesená",K500,0)</f>
        <v>0</v>
      </c>
      <c r="BH500" s="204">
        <f>IF(O500="sníž. přenesená",K500,0)</f>
        <v>0</v>
      </c>
      <c r="BI500" s="204">
        <f>IF(O500="nulová",K500,0)</f>
        <v>0</v>
      </c>
      <c r="BJ500" s="14" t="s">
        <v>87</v>
      </c>
      <c r="BK500" s="204">
        <f>ROUND(P500*H500,2)</f>
        <v>0</v>
      </c>
      <c r="BL500" s="14" t="s">
        <v>135</v>
      </c>
      <c r="BM500" s="203" t="s">
        <v>2191</v>
      </c>
    </row>
    <row r="501" s="2" customFormat="1" ht="49.05" customHeight="1">
      <c r="A501" s="35"/>
      <c r="B501" s="36"/>
      <c r="C501" s="189" t="s">
        <v>2192</v>
      </c>
      <c r="D501" s="189" t="s">
        <v>128</v>
      </c>
      <c r="E501" s="190" t="s">
        <v>2193</v>
      </c>
      <c r="F501" s="191" t="s">
        <v>2194</v>
      </c>
      <c r="G501" s="192" t="s">
        <v>131</v>
      </c>
      <c r="H501" s="193">
        <v>3</v>
      </c>
      <c r="I501" s="194"/>
      <c r="J501" s="195"/>
      <c r="K501" s="196">
        <f>ROUND(P501*H501,2)</f>
        <v>0</v>
      </c>
      <c r="L501" s="191" t="s">
        <v>892</v>
      </c>
      <c r="M501" s="197"/>
      <c r="N501" s="198" t="s">
        <v>1</v>
      </c>
      <c r="O501" s="199" t="s">
        <v>42</v>
      </c>
      <c r="P501" s="200">
        <f>I501+J501</f>
        <v>0</v>
      </c>
      <c r="Q501" s="200">
        <f>ROUND(I501*H501,2)</f>
        <v>0</v>
      </c>
      <c r="R501" s="200">
        <f>ROUND(J501*H501,2)</f>
        <v>0</v>
      </c>
      <c r="S501" s="88"/>
      <c r="T501" s="201">
        <f>S501*H501</f>
        <v>0</v>
      </c>
      <c r="U501" s="201">
        <v>0</v>
      </c>
      <c r="V501" s="201">
        <f>U501*H501</f>
        <v>0</v>
      </c>
      <c r="W501" s="201">
        <v>0</v>
      </c>
      <c r="X501" s="202">
        <f>W501*H501</f>
        <v>0</v>
      </c>
      <c r="Y501" s="35"/>
      <c r="Z501" s="35"/>
      <c r="AA501" s="35"/>
      <c r="AB501" s="35"/>
      <c r="AC501" s="35"/>
      <c r="AD501" s="35"/>
      <c r="AE501" s="35"/>
      <c r="AR501" s="203" t="s">
        <v>133</v>
      </c>
      <c r="AT501" s="203" t="s">
        <v>128</v>
      </c>
      <c r="AU501" s="203" t="s">
        <v>87</v>
      </c>
      <c r="AY501" s="14" t="s">
        <v>134</v>
      </c>
      <c r="BE501" s="204">
        <f>IF(O501="základní",K501,0)</f>
        <v>0</v>
      </c>
      <c r="BF501" s="204">
        <f>IF(O501="snížená",K501,0)</f>
        <v>0</v>
      </c>
      <c r="BG501" s="204">
        <f>IF(O501="zákl. přenesená",K501,0)</f>
        <v>0</v>
      </c>
      <c r="BH501" s="204">
        <f>IF(O501="sníž. přenesená",K501,0)</f>
        <v>0</v>
      </c>
      <c r="BI501" s="204">
        <f>IF(O501="nulová",K501,0)</f>
        <v>0</v>
      </c>
      <c r="BJ501" s="14" t="s">
        <v>87</v>
      </c>
      <c r="BK501" s="204">
        <f>ROUND(P501*H501,2)</f>
        <v>0</v>
      </c>
      <c r="BL501" s="14" t="s">
        <v>135</v>
      </c>
      <c r="BM501" s="203" t="s">
        <v>2195</v>
      </c>
    </row>
    <row r="502" s="2" customFormat="1" ht="55.5" customHeight="1">
      <c r="A502" s="35"/>
      <c r="B502" s="36"/>
      <c r="C502" s="189" t="s">
        <v>2196</v>
      </c>
      <c r="D502" s="189" t="s">
        <v>128</v>
      </c>
      <c r="E502" s="190" t="s">
        <v>2197</v>
      </c>
      <c r="F502" s="191" t="s">
        <v>2198</v>
      </c>
      <c r="G502" s="192" t="s">
        <v>131</v>
      </c>
      <c r="H502" s="193">
        <v>1</v>
      </c>
      <c r="I502" s="194"/>
      <c r="J502" s="195"/>
      <c r="K502" s="196">
        <f>ROUND(P502*H502,2)</f>
        <v>0</v>
      </c>
      <c r="L502" s="191" t="s">
        <v>879</v>
      </c>
      <c r="M502" s="197"/>
      <c r="N502" s="198" t="s">
        <v>1</v>
      </c>
      <c r="O502" s="199" t="s">
        <v>42</v>
      </c>
      <c r="P502" s="200">
        <f>I502+J502</f>
        <v>0</v>
      </c>
      <c r="Q502" s="200">
        <f>ROUND(I502*H502,2)</f>
        <v>0</v>
      </c>
      <c r="R502" s="200">
        <f>ROUND(J502*H502,2)</f>
        <v>0</v>
      </c>
      <c r="S502" s="88"/>
      <c r="T502" s="201">
        <f>S502*H502</f>
        <v>0</v>
      </c>
      <c r="U502" s="201">
        <v>0</v>
      </c>
      <c r="V502" s="201">
        <f>U502*H502</f>
        <v>0</v>
      </c>
      <c r="W502" s="201">
        <v>0</v>
      </c>
      <c r="X502" s="202">
        <f>W502*H502</f>
        <v>0</v>
      </c>
      <c r="Y502" s="35"/>
      <c r="Z502" s="35"/>
      <c r="AA502" s="35"/>
      <c r="AB502" s="35"/>
      <c r="AC502" s="35"/>
      <c r="AD502" s="35"/>
      <c r="AE502" s="35"/>
      <c r="AR502" s="203" t="s">
        <v>133</v>
      </c>
      <c r="AT502" s="203" t="s">
        <v>128</v>
      </c>
      <c r="AU502" s="203" t="s">
        <v>87</v>
      </c>
      <c r="AY502" s="14" t="s">
        <v>134</v>
      </c>
      <c r="BE502" s="204">
        <f>IF(O502="základní",K502,0)</f>
        <v>0</v>
      </c>
      <c r="BF502" s="204">
        <f>IF(O502="snížená",K502,0)</f>
        <v>0</v>
      </c>
      <c r="BG502" s="204">
        <f>IF(O502="zákl. přenesená",K502,0)</f>
        <v>0</v>
      </c>
      <c r="BH502" s="204">
        <f>IF(O502="sníž. přenesená",K502,0)</f>
        <v>0</v>
      </c>
      <c r="BI502" s="204">
        <f>IF(O502="nulová",K502,0)</f>
        <v>0</v>
      </c>
      <c r="BJ502" s="14" t="s">
        <v>87</v>
      </c>
      <c r="BK502" s="204">
        <f>ROUND(P502*H502,2)</f>
        <v>0</v>
      </c>
      <c r="BL502" s="14" t="s">
        <v>135</v>
      </c>
      <c r="BM502" s="203" t="s">
        <v>2199</v>
      </c>
    </row>
    <row r="503" s="2" customFormat="1" ht="55.5" customHeight="1">
      <c r="A503" s="35"/>
      <c r="B503" s="36"/>
      <c r="C503" s="189" t="s">
        <v>2200</v>
      </c>
      <c r="D503" s="189" t="s">
        <v>128</v>
      </c>
      <c r="E503" s="190" t="s">
        <v>2201</v>
      </c>
      <c r="F503" s="191" t="s">
        <v>2202</v>
      </c>
      <c r="G503" s="192" t="s">
        <v>131</v>
      </c>
      <c r="H503" s="193">
        <v>1</v>
      </c>
      <c r="I503" s="194"/>
      <c r="J503" s="195"/>
      <c r="K503" s="196">
        <f>ROUND(P503*H503,2)</f>
        <v>0</v>
      </c>
      <c r="L503" s="191" t="s">
        <v>879</v>
      </c>
      <c r="M503" s="197"/>
      <c r="N503" s="198" t="s">
        <v>1</v>
      </c>
      <c r="O503" s="199" t="s">
        <v>42</v>
      </c>
      <c r="P503" s="200">
        <f>I503+J503</f>
        <v>0</v>
      </c>
      <c r="Q503" s="200">
        <f>ROUND(I503*H503,2)</f>
        <v>0</v>
      </c>
      <c r="R503" s="200">
        <f>ROUND(J503*H503,2)</f>
        <v>0</v>
      </c>
      <c r="S503" s="88"/>
      <c r="T503" s="201">
        <f>S503*H503</f>
        <v>0</v>
      </c>
      <c r="U503" s="201">
        <v>0</v>
      </c>
      <c r="V503" s="201">
        <f>U503*H503</f>
        <v>0</v>
      </c>
      <c r="W503" s="201">
        <v>0</v>
      </c>
      <c r="X503" s="202">
        <f>W503*H503</f>
        <v>0</v>
      </c>
      <c r="Y503" s="35"/>
      <c r="Z503" s="35"/>
      <c r="AA503" s="35"/>
      <c r="AB503" s="35"/>
      <c r="AC503" s="35"/>
      <c r="AD503" s="35"/>
      <c r="AE503" s="35"/>
      <c r="AR503" s="203" t="s">
        <v>133</v>
      </c>
      <c r="AT503" s="203" t="s">
        <v>128</v>
      </c>
      <c r="AU503" s="203" t="s">
        <v>87</v>
      </c>
      <c r="AY503" s="14" t="s">
        <v>134</v>
      </c>
      <c r="BE503" s="204">
        <f>IF(O503="základní",K503,0)</f>
        <v>0</v>
      </c>
      <c r="BF503" s="204">
        <f>IF(O503="snížená",K503,0)</f>
        <v>0</v>
      </c>
      <c r="BG503" s="204">
        <f>IF(O503="zákl. přenesená",K503,0)</f>
        <v>0</v>
      </c>
      <c r="BH503" s="204">
        <f>IF(O503="sníž. přenesená",K503,0)</f>
        <v>0</v>
      </c>
      <c r="BI503" s="204">
        <f>IF(O503="nulová",K503,0)</f>
        <v>0</v>
      </c>
      <c r="BJ503" s="14" t="s">
        <v>87</v>
      </c>
      <c r="BK503" s="204">
        <f>ROUND(P503*H503,2)</f>
        <v>0</v>
      </c>
      <c r="BL503" s="14" t="s">
        <v>135</v>
      </c>
      <c r="BM503" s="203" t="s">
        <v>2203</v>
      </c>
    </row>
    <row r="504" s="2" customFormat="1" ht="55.5" customHeight="1">
      <c r="A504" s="35"/>
      <c r="B504" s="36"/>
      <c r="C504" s="189" t="s">
        <v>2204</v>
      </c>
      <c r="D504" s="189" t="s">
        <v>128</v>
      </c>
      <c r="E504" s="190" t="s">
        <v>2205</v>
      </c>
      <c r="F504" s="191" t="s">
        <v>2206</v>
      </c>
      <c r="G504" s="192" t="s">
        <v>131</v>
      </c>
      <c r="H504" s="193">
        <v>2</v>
      </c>
      <c r="I504" s="194"/>
      <c r="J504" s="195"/>
      <c r="K504" s="196">
        <f>ROUND(P504*H504,2)</f>
        <v>0</v>
      </c>
      <c r="L504" s="191" t="s">
        <v>879</v>
      </c>
      <c r="M504" s="197"/>
      <c r="N504" s="198" t="s">
        <v>1</v>
      </c>
      <c r="O504" s="199" t="s">
        <v>42</v>
      </c>
      <c r="P504" s="200">
        <f>I504+J504</f>
        <v>0</v>
      </c>
      <c r="Q504" s="200">
        <f>ROUND(I504*H504,2)</f>
        <v>0</v>
      </c>
      <c r="R504" s="200">
        <f>ROUND(J504*H504,2)</f>
        <v>0</v>
      </c>
      <c r="S504" s="88"/>
      <c r="T504" s="201">
        <f>S504*H504</f>
        <v>0</v>
      </c>
      <c r="U504" s="201">
        <v>0</v>
      </c>
      <c r="V504" s="201">
        <f>U504*H504</f>
        <v>0</v>
      </c>
      <c r="W504" s="201">
        <v>0</v>
      </c>
      <c r="X504" s="202">
        <f>W504*H504</f>
        <v>0</v>
      </c>
      <c r="Y504" s="35"/>
      <c r="Z504" s="35"/>
      <c r="AA504" s="35"/>
      <c r="AB504" s="35"/>
      <c r="AC504" s="35"/>
      <c r="AD504" s="35"/>
      <c r="AE504" s="35"/>
      <c r="AR504" s="203" t="s">
        <v>133</v>
      </c>
      <c r="AT504" s="203" t="s">
        <v>128</v>
      </c>
      <c r="AU504" s="203" t="s">
        <v>87</v>
      </c>
      <c r="AY504" s="14" t="s">
        <v>134</v>
      </c>
      <c r="BE504" s="204">
        <f>IF(O504="základní",K504,0)</f>
        <v>0</v>
      </c>
      <c r="BF504" s="204">
        <f>IF(O504="snížená",K504,0)</f>
        <v>0</v>
      </c>
      <c r="BG504" s="204">
        <f>IF(O504="zákl. přenesená",K504,0)</f>
        <v>0</v>
      </c>
      <c r="BH504" s="204">
        <f>IF(O504="sníž. přenesená",K504,0)</f>
        <v>0</v>
      </c>
      <c r="BI504" s="204">
        <f>IF(O504="nulová",K504,0)</f>
        <v>0</v>
      </c>
      <c r="BJ504" s="14" t="s">
        <v>87</v>
      </c>
      <c r="BK504" s="204">
        <f>ROUND(P504*H504,2)</f>
        <v>0</v>
      </c>
      <c r="BL504" s="14" t="s">
        <v>135</v>
      </c>
      <c r="BM504" s="203" t="s">
        <v>2207</v>
      </c>
    </row>
    <row r="505" s="2" customFormat="1" ht="55.5" customHeight="1">
      <c r="A505" s="35"/>
      <c r="B505" s="36"/>
      <c r="C505" s="189" t="s">
        <v>2208</v>
      </c>
      <c r="D505" s="189" t="s">
        <v>128</v>
      </c>
      <c r="E505" s="190" t="s">
        <v>2209</v>
      </c>
      <c r="F505" s="191" t="s">
        <v>2210</v>
      </c>
      <c r="G505" s="192" t="s">
        <v>131</v>
      </c>
      <c r="H505" s="193">
        <v>1</v>
      </c>
      <c r="I505" s="194"/>
      <c r="J505" s="195"/>
      <c r="K505" s="196">
        <f>ROUND(P505*H505,2)</f>
        <v>0</v>
      </c>
      <c r="L505" s="191" t="s">
        <v>879</v>
      </c>
      <c r="M505" s="197"/>
      <c r="N505" s="198" t="s">
        <v>1</v>
      </c>
      <c r="O505" s="199" t="s">
        <v>42</v>
      </c>
      <c r="P505" s="200">
        <f>I505+J505</f>
        <v>0</v>
      </c>
      <c r="Q505" s="200">
        <f>ROUND(I505*H505,2)</f>
        <v>0</v>
      </c>
      <c r="R505" s="200">
        <f>ROUND(J505*H505,2)</f>
        <v>0</v>
      </c>
      <c r="S505" s="88"/>
      <c r="T505" s="201">
        <f>S505*H505</f>
        <v>0</v>
      </c>
      <c r="U505" s="201">
        <v>0</v>
      </c>
      <c r="V505" s="201">
        <f>U505*H505</f>
        <v>0</v>
      </c>
      <c r="W505" s="201">
        <v>0</v>
      </c>
      <c r="X505" s="202">
        <f>W505*H505</f>
        <v>0</v>
      </c>
      <c r="Y505" s="35"/>
      <c r="Z505" s="35"/>
      <c r="AA505" s="35"/>
      <c r="AB505" s="35"/>
      <c r="AC505" s="35"/>
      <c r="AD505" s="35"/>
      <c r="AE505" s="35"/>
      <c r="AR505" s="203" t="s">
        <v>133</v>
      </c>
      <c r="AT505" s="203" t="s">
        <v>128</v>
      </c>
      <c r="AU505" s="203" t="s">
        <v>87</v>
      </c>
      <c r="AY505" s="14" t="s">
        <v>134</v>
      </c>
      <c r="BE505" s="204">
        <f>IF(O505="základní",K505,0)</f>
        <v>0</v>
      </c>
      <c r="BF505" s="204">
        <f>IF(O505="snížená",K505,0)</f>
        <v>0</v>
      </c>
      <c r="BG505" s="204">
        <f>IF(O505="zákl. přenesená",K505,0)</f>
        <v>0</v>
      </c>
      <c r="BH505" s="204">
        <f>IF(O505="sníž. přenesená",K505,0)</f>
        <v>0</v>
      </c>
      <c r="BI505" s="204">
        <f>IF(O505="nulová",K505,0)</f>
        <v>0</v>
      </c>
      <c r="BJ505" s="14" t="s">
        <v>87</v>
      </c>
      <c r="BK505" s="204">
        <f>ROUND(P505*H505,2)</f>
        <v>0</v>
      </c>
      <c r="BL505" s="14" t="s">
        <v>135</v>
      </c>
      <c r="BM505" s="203" t="s">
        <v>2211</v>
      </c>
    </row>
    <row r="506" s="2" customFormat="1" ht="55.5" customHeight="1">
      <c r="A506" s="35"/>
      <c r="B506" s="36"/>
      <c r="C506" s="189" t="s">
        <v>2212</v>
      </c>
      <c r="D506" s="189" t="s">
        <v>128</v>
      </c>
      <c r="E506" s="190" t="s">
        <v>2213</v>
      </c>
      <c r="F506" s="191" t="s">
        <v>2214</v>
      </c>
      <c r="G506" s="192" t="s">
        <v>131</v>
      </c>
      <c r="H506" s="193">
        <v>1</v>
      </c>
      <c r="I506" s="194"/>
      <c r="J506" s="195"/>
      <c r="K506" s="196">
        <f>ROUND(P506*H506,2)</f>
        <v>0</v>
      </c>
      <c r="L506" s="191" t="s">
        <v>879</v>
      </c>
      <c r="M506" s="197"/>
      <c r="N506" s="198" t="s">
        <v>1</v>
      </c>
      <c r="O506" s="199" t="s">
        <v>42</v>
      </c>
      <c r="P506" s="200">
        <f>I506+J506</f>
        <v>0</v>
      </c>
      <c r="Q506" s="200">
        <f>ROUND(I506*H506,2)</f>
        <v>0</v>
      </c>
      <c r="R506" s="200">
        <f>ROUND(J506*H506,2)</f>
        <v>0</v>
      </c>
      <c r="S506" s="88"/>
      <c r="T506" s="201">
        <f>S506*H506</f>
        <v>0</v>
      </c>
      <c r="U506" s="201">
        <v>0</v>
      </c>
      <c r="V506" s="201">
        <f>U506*H506</f>
        <v>0</v>
      </c>
      <c r="W506" s="201">
        <v>0</v>
      </c>
      <c r="X506" s="202">
        <f>W506*H506</f>
        <v>0</v>
      </c>
      <c r="Y506" s="35"/>
      <c r="Z506" s="35"/>
      <c r="AA506" s="35"/>
      <c r="AB506" s="35"/>
      <c r="AC506" s="35"/>
      <c r="AD506" s="35"/>
      <c r="AE506" s="35"/>
      <c r="AR506" s="203" t="s">
        <v>133</v>
      </c>
      <c r="AT506" s="203" t="s">
        <v>128</v>
      </c>
      <c r="AU506" s="203" t="s">
        <v>87</v>
      </c>
      <c r="AY506" s="14" t="s">
        <v>134</v>
      </c>
      <c r="BE506" s="204">
        <f>IF(O506="základní",K506,0)</f>
        <v>0</v>
      </c>
      <c r="BF506" s="204">
        <f>IF(O506="snížená",K506,0)</f>
        <v>0</v>
      </c>
      <c r="BG506" s="204">
        <f>IF(O506="zákl. přenesená",K506,0)</f>
        <v>0</v>
      </c>
      <c r="BH506" s="204">
        <f>IF(O506="sníž. přenesená",K506,0)</f>
        <v>0</v>
      </c>
      <c r="BI506" s="204">
        <f>IF(O506="nulová",K506,0)</f>
        <v>0</v>
      </c>
      <c r="BJ506" s="14" t="s">
        <v>87</v>
      </c>
      <c r="BK506" s="204">
        <f>ROUND(P506*H506,2)</f>
        <v>0</v>
      </c>
      <c r="BL506" s="14" t="s">
        <v>135</v>
      </c>
      <c r="BM506" s="203" t="s">
        <v>2215</v>
      </c>
    </row>
    <row r="507" s="2" customFormat="1" ht="55.5" customHeight="1">
      <c r="A507" s="35"/>
      <c r="B507" s="36"/>
      <c r="C507" s="189" t="s">
        <v>2216</v>
      </c>
      <c r="D507" s="189" t="s">
        <v>128</v>
      </c>
      <c r="E507" s="190" t="s">
        <v>2217</v>
      </c>
      <c r="F507" s="191" t="s">
        <v>2218</v>
      </c>
      <c r="G507" s="192" t="s">
        <v>131</v>
      </c>
      <c r="H507" s="193">
        <v>1</v>
      </c>
      <c r="I507" s="194"/>
      <c r="J507" s="195"/>
      <c r="K507" s="196">
        <f>ROUND(P507*H507,2)</f>
        <v>0</v>
      </c>
      <c r="L507" s="191" t="s">
        <v>879</v>
      </c>
      <c r="M507" s="197"/>
      <c r="N507" s="198" t="s">
        <v>1</v>
      </c>
      <c r="O507" s="199" t="s">
        <v>42</v>
      </c>
      <c r="P507" s="200">
        <f>I507+J507</f>
        <v>0</v>
      </c>
      <c r="Q507" s="200">
        <f>ROUND(I507*H507,2)</f>
        <v>0</v>
      </c>
      <c r="R507" s="200">
        <f>ROUND(J507*H507,2)</f>
        <v>0</v>
      </c>
      <c r="S507" s="88"/>
      <c r="T507" s="201">
        <f>S507*H507</f>
        <v>0</v>
      </c>
      <c r="U507" s="201">
        <v>0</v>
      </c>
      <c r="V507" s="201">
        <f>U507*H507</f>
        <v>0</v>
      </c>
      <c r="W507" s="201">
        <v>0</v>
      </c>
      <c r="X507" s="202">
        <f>W507*H507</f>
        <v>0</v>
      </c>
      <c r="Y507" s="35"/>
      <c r="Z507" s="35"/>
      <c r="AA507" s="35"/>
      <c r="AB507" s="35"/>
      <c r="AC507" s="35"/>
      <c r="AD507" s="35"/>
      <c r="AE507" s="35"/>
      <c r="AR507" s="203" t="s">
        <v>133</v>
      </c>
      <c r="AT507" s="203" t="s">
        <v>128</v>
      </c>
      <c r="AU507" s="203" t="s">
        <v>87</v>
      </c>
      <c r="AY507" s="14" t="s">
        <v>134</v>
      </c>
      <c r="BE507" s="204">
        <f>IF(O507="základní",K507,0)</f>
        <v>0</v>
      </c>
      <c r="BF507" s="204">
        <f>IF(O507="snížená",K507,0)</f>
        <v>0</v>
      </c>
      <c r="BG507" s="204">
        <f>IF(O507="zákl. přenesená",K507,0)</f>
        <v>0</v>
      </c>
      <c r="BH507" s="204">
        <f>IF(O507="sníž. přenesená",K507,0)</f>
        <v>0</v>
      </c>
      <c r="BI507" s="204">
        <f>IF(O507="nulová",K507,0)</f>
        <v>0</v>
      </c>
      <c r="BJ507" s="14" t="s">
        <v>87</v>
      </c>
      <c r="BK507" s="204">
        <f>ROUND(P507*H507,2)</f>
        <v>0</v>
      </c>
      <c r="BL507" s="14" t="s">
        <v>135</v>
      </c>
      <c r="BM507" s="203" t="s">
        <v>2219</v>
      </c>
    </row>
    <row r="508" s="2" customFormat="1" ht="49.05" customHeight="1">
      <c r="A508" s="35"/>
      <c r="B508" s="36"/>
      <c r="C508" s="189" t="s">
        <v>2220</v>
      </c>
      <c r="D508" s="189" t="s">
        <v>128</v>
      </c>
      <c r="E508" s="190" t="s">
        <v>2221</v>
      </c>
      <c r="F508" s="191" t="s">
        <v>2222</v>
      </c>
      <c r="G508" s="192" t="s">
        <v>131</v>
      </c>
      <c r="H508" s="193">
        <v>1</v>
      </c>
      <c r="I508" s="194"/>
      <c r="J508" s="195"/>
      <c r="K508" s="196">
        <f>ROUND(P508*H508,2)</f>
        <v>0</v>
      </c>
      <c r="L508" s="191" t="s">
        <v>892</v>
      </c>
      <c r="M508" s="197"/>
      <c r="N508" s="198" t="s">
        <v>1</v>
      </c>
      <c r="O508" s="199" t="s">
        <v>42</v>
      </c>
      <c r="P508" s="200">
        <f>I508+J508</f>
        <v>0</v>
      </c>
      <c r="Q508" s="200">
        <f>ROUND(I508*H508,2)</f>
        <v>0</v>
      </c>
      <c r="R508" s="200">
        <f>ROUND(J508*H508,2)</f>
        <v>0</v>
      </c>
      <c r="S508" s="88"/>
      <c r="T508" s="201">
        <f>S508*H508</f>
        <v>0</v>
      </c>
      <c r="U508" s="201">
        <v>0</v>
      </c>
      <c r="V508" s="201">
        <f>U508*H508</f>
        <v>0</v>
      </c>
      <c r="W508" s="201">
        <v>0</v>
      </c>
      <c r="X508" s="202">
        <f>W508*H508</f>
        <v>0</v>
      </c>
      <c r="Y508" s="35"/>
      <c r="Z508" s="35"/>
      <c r="AA508" s="35"/>
      <c r="AB508" s="35"/>
      <c r="AC508" s="35"/>
      <c r="AD508" s="35"/>
      <c r="AE508" s="35"/>
      <c r="AR508" s="203" t="s">
        <v>133</v>
      </c>
      <c r="AT508" s="203" t="s">
        <v>128</v>
      </c>
      <c r="AU508" s="203" t="s">
        <v>87</v>
      </c>
      <c r="AY508" s="14" t="s">
        <v>134</v>
      </c>
      <c r="BE508" s="204">
        <f>IF(O508="základní",K508,0)</f>
        <v>0</v>
      </c>
      <c r="BF508" s="204">
        <f>IF(O508="snížená",K508,0)</f>
        <v>0</v>
      </c>
      <c r="BG508" s="204">
        <f>IF(O508="zákl. přenesená",K508,0)</f>
        <v>0</v>
      </c>
      <c r="BH508" s="204">
        <f>IF(O508="sníž. přenesená",K508,0)</f>
        <v>0</v>
      </c>
      <c r="BI508" s="204">
        <f>IF(O508="nulová",K508,0)</f>
        <v>0</v>
      </c>
      <c r="BJ508" s="14" t="s">
        <v>87</v>
      </c>
      <c r="BK508" s="204">
        <f>ROUND(P508*H508,2)</f>
        <v>0</v>
      </c>
      <c r="BL508" s="14" t="s">
        <v>135</v>
      </c>
      <c r="BM508" s="203" t="s">
        <v>2223</v>
      </c>
    </row>
    <row r="509" s="2" customFormat="1" ht="49.05" customHeight="1">
      <c r="A509" s="35"/>
      <c r="B509" s="36"/>
      <c r="C509" s="189" t="s">
        <v>2224</v>
      </c>
      <c r="D509" s="189" t="s">
        <v>128</v>
      </c>
      <c r="E509" s="190" t="s">
        <v>2225</v>
      </c>
      <c r="F509" s="191" t="s">
        <v>2226</v>
      </c>
      <c r="G509" s="192" t="s">
        <v>131</v>
      </c>
      <c r="H509" s="193">
        <v>1</v>
      </c>
      <c r="I509" s="194"/>
      <c r="J509" s="195"/>
      <c r="K509" s="196">
        <f>ROUND(P509*H509,2)</f>
        <v>0</v>
      </c>
      <c r="L509" s="191" t="s">
        <v>879</v>
      </c>
      <c r="M509" s="197"/>
      <c r="N509" s="198" t="s">
        <v>1</v>
      </c>
      <c r="O509" s="199" t="s">
        <v>42</v>
      </c>
      <c r="P509" s="200">
        <f>I509+J509</f>
        <v>0</v>
      </c>
      <c r="Q509" s="200">
        <f>ROUND(I509*H509,2)</f>
        <v>0</v>
      </c>
      <c r="R509" s="200">
        <f>ROUND(J509*H509,2)</f>
        <v>0</v>
      </c>
      <c r="S509" s="88"/>
      <c r="T509" s="201">
        <f>S509*H509</f>
        <v>0</v>
      </c>
      <c r="U509" s="201">
        <v>0</v>
      </c>
      <c r="V509" s="201">
        <f>U509*H509</f>
        <v>0</v>
      </c>
      <c r="W509" s="201">
        <v>0</v>
      </c>
      <c r="X509" s="202">
        <f>W509*H509</f>
        <v>0</v>
      </c>
      <c r="Y509" s="35"/>
      <c r="Z509" s="35"/>
      <c r="AA509" s="35"/>
      <c r="AB509" s="35"/>
      <c r="AC509" s="35"/>
      <c r="AD509" s="35"/>
      <c r="AE509" s="35"/>
      <c r="AR509" s="203" t="s">
        <v>133</v>
      </c>
      <c r="AT509" s="203" t="s">
        <v>128</v>
      </c>
      <c r="AU509" s="203" t="s">
        <v>87</v>
      </c>
      <c r="AY509" s="14" t="s">
        <v>134</v>
      </c>
      <c r="BE509" s="204">
        <f>IF(O509="základní",K509,0)</f>
        <v>0</v>
      </c>
      <c r="BF509" s="204">
        <f>IF(O509="snížená",K509,0)</f>
        <v>0</v>
      </c>
      <c r="BG509" s="204">
        <f>IF(O509="zákl. přenesená",K509,0)</f>
        <v>0</v>
      </c>
      <c r="BH509" s="204">
        <f>IF(O509="sníž. přenesená",K509,0)</f>
        <v>0</v>
      </c>
      <c r="BI509" s="204">
        <f>IF(O509="nulová",K509,0)</f>
        <v>0</v>
      </c>
      <c r="BJ509" s="14" t="s">
        <v>87</v>
      </c>
      <c r="BK509" s="204">
        <f>ROUND(P509*H509,2)</f>
        <v>0</v>
      </c>
      <c r="BL509" s="14" t="s">
        <v>135</v>
      </c>
      <c r="BM509" s="203" t="s">
        <v>2227</v>
      </c>
    </row>
    <row r="510" s="2" customFormat="1" ht="55.5" customHeight="1">
      <c r="A510" s="35"/>
      <c r="B510" s="36"/>
      <c r="C510" s="189" t="s">
        <v>2228</v>
      </c>
      <c r="D510" s="189" t="s">
        <v>128</v>
      </c>
      <c r="E510" s="190" t="s">
        <v>2229</v>
      </c>
      <c r="F510" s="191" t="s">
        <v>2230</v>
      </c>
      <c r="G510" s="192" t="s">
        <v>131</v>
      </c>
      <c r="H510" s="193">
        <v>1</v>
      </c>
      <c r="I510" s="194"/>
      <c r="J510" s="195"/>
      <c r="K510" s="196">
        <f>ROUND(P510*H510,2)</f>
        <v>0</v>
      </c>
      <c r="L510" s="191" t="s">
        <v>892</v>
      </c>
      <c r="M510" s="197"/>
      <c r="N510" s="198" t="s">
        <v>1</v>
      </c>
      <c r="O510" s="199" t="s">
        <v>42</v>
      </c>
      <c r="P510" s="200">
        <f>I510+J510</f>
        <v>0</v>
      </c>
      <c r="Q510" s="200">
        <f>ROUND(I510*H510,2)</f>
        <v>0</v>
      </c>
      <c r="R510" s="200">
        <f>ROUND(J510*H510,2)</f>
        <v>0</v>
      </c>
      <c r="S510" s="88"/>
      <c r="T510" s="201">
        <f>S510*H510</f>
        <v>0</v>
      </c>
      <c r="U510" s="201">
        <v>0</v>
      </c>
      <c r="V510" s="201">
        <f>U510*H510</f>
        <v>0</v>
      </c>
      <c r="W510" s="201">
        <v>0</v>
      </c>
      <c r="X510" s="202">
        <f>W510*H510</f>
        <v>0</v>
      </c>
      <c r="Y510" s="35"/>
      <c r="Z510" s="35"/>
      <c r="AA510" s="35"/>
      <c r="AB510" s="35"/>
      <c r="AC510" s="35"/>
      <c r="AD510" s="35"/>
      <c r="AE510" s="35"/>
      <c r="AR510" s="203" t="s">
        <v>133</v>
      </c>
      <c r="AT510" s="203" t="s">
        <v>128</v>
      </c>
      <c r="AU510" s="203" t="s">
        <v>87</v>
      </c>
      <c r="AY510" s="14" t="s">
        <v>134</v>
      </c>
      <c r="BE510" s="204">
        <f>IF(O510="základní",K510,0)</f>
        <v>0</v>
      </c>
      <c r="BF510" s="204">
        <f>IF(O510="snížená",K510,0)</f>
        <v>0</v>
      </c>
      <c r="BG510" s="204">
        <f>IF(O510="zákl. přenesená",K510,0)</f>
        <v>0</v>
      </c>
      <c r="BH510" s="204">
        <f>IF(O510="sníž. přenesená",K510,0)</f>
        <v>0</v>
      </c>
      <c r="BI510" s="204">
        <f>IF(O510="nulová",K510,0)</f>
        <v>0</v>
      </c>
      <c r="BJ510" s="14" t="s">
        <v>87</v>
      </c>
      <c r="BK510" s="204">
        <f>ROUND(P510*H510,2)</f>
        <v>0</v>
      </c>
      <c r="BL510" s="14" t="s">
        <v>135</v>
      </c>
      <c r="BM510" s="203" t="s">
        <v>2231</v>
      </c>
    </row>
    <row r="511" s="2" customFormat="1" ht="55.5" customHeight="1">
      <c r="A511" s="35"/>
      <c r="B511" s="36"/>
      <c r="C511" s="189" t="s">
        <v>2232</v>
      </c>
      <c r="D511" s="189" t="s">
        <v>128</v>
      </c>
      <c r="E511" s="190" t="s">
        <v>2233</v>
      </c>
      <c r="F511" s="191" t="s">
        <v>2234</v>
      </c>
      <c r="G511" s="192" t="s">
        <v>131</v>
      </c>
      <c r="H511" s="193">
        <v>1</v>
      </c>
      <c r="I511" s="194"/>
      <c r="J511" s="195"/>
      <c r="K511" s="196">
        <f>ROUND(P511*H511,2)</f>
        <v>0</v>
      </c>
      <c r="L511" s="191" t="s">
        <v>892</v>
      </c>
      <c r="M511" s="197"/>
      <c r="N511" s="198" t="s">
        <v>1</v>
      </c>
      <c r="O511" s="199" t="s">
        <v>42</v>
      </c>
      <c r="P511" s="200">
        <f>I511+J511</f>
        <v>0</v>
      </c>
      <c r="Q511" s="200">
        <f>ROUND(I511*H511,2)</f>
        <v>0</v>
      </c>
      <c r="R511" s="200">
        <f>ROUND(J511*H511,2)</f>
        <v>0</v>
      </c>
      <c r="S511" s="88"/>
      <c r="T511" s="201">
        <f>S511*H511</f>
        <v>0</v>
      </c>
      <c r="U511" s="201">
        <v>0</v>
      </c>
      <c r="V511" s="201">
        <f>U511*H511</f>
        <v>0</v>
      </c>
      <c r="W511" s="201">
        <v>0</v>
      </c>
      <c r="X511" s="202">
        <f>W511*H511</f>
        <v>0</v>
      </c>
      <c r="Y511" s="35"/>
      <c r="Z511" s="35"/>
      <c r="AA511" s="35"/>
      <c r="AB511" s="35"/>
      <c r="AC511" s="35"/>
      <c r="AD511" s="35"/>
      <c r="AE511" s="35"/>
      <c r="AR511" s="203" t="s">
        <v>133</v>
      </c>
      <c r="AT511" s="203" t="s">
        <v>128</v>
      </c>
      <c r="AU511" s="203" t="s">
        <v>87</v>
      </c>
      <c r="AY511" s="14" t="s">
        <v>134</v>
      </c>
      <c r="BE511" s="204">
        <f>IF(O511="základní",K511,0)</f>
        <v>0</v>
      </c>
      <c r="BF511" s="204">
        <f>IF(O511="snížená",K511,0)</f>
        <v>0</v>
      </c>
      <c r="BG511" s="204">
        <f>IF(O511="zákl. přenesená",K511,0)</f>
        <v>0</v>
      </c>
      <c r="BH511" s="204">
        <f>IF(O511="sníž. přenesená",K511,0)</f>
        <v>0</v>
      </c>
      <c r="BI511" s="204">
        <f>IF(O511="nulová",K511,0)</f>
        <v>0</v>
      </c>
      <c r="BJ511" s="14" t="s">
        <v>87</v>
      </c>
      <c r="BK511" s="204">
        <f>ROUND(P511*H511,2)</f>
        <v>0</v>
      </c>
      <c r="BL511" s="14" t="s">
        <v>135</v>
      </c>
      <c r="BM511" s="203" t="s">
        <v>2235</v>
      </c>
    </row>
    <row r="512" s="2" customFormat="1" ht="55.5" customHeight="1">
      <c r="A512" s="35"/>
      <c r="B512" s="36"/>
      <c r="C512" s="189" t="s">
        <v>2236</v>
      </c>
      <c r="D512" s="189" t="s">
        <v>128</v>
      </c>
      <c r="E512" s="190" t="s">
        <v>2237</v>
      </c>
      <c r="F512" s="191" t="s">
        <v>2238</v>
      </c>
      <c r="G512" s="192" t="s">
        <v>131</v>
      </c>
      <c r="H512" s="193">
        <v>1</v>
      </c>
      <c r="I512" s="194"/>
      <c r="J512" s="195"/>
      <c r="K512" s="196">
        <f>ROUND(P512*H512,2)</f>
        <v>0</v>
      </c>
      <c r="L512" s="191" t="s">
        <v>892</v>
      </c>
      <c r="M512" s="197"/>
      <c r="N512" s="198" t="s">
        <v>1</v>
      </c>
      <c r="O512" s="199" t="s">
        <v>42</v>
      </c>
      <c r="P512" s="200">
        <f>I512+J512</f>
        <v>0</v>
      </c>
      <c r="Q512" s="200">
        <f>ROUND(I512*H512,2)</f>
        <v>0</v>
      </c>
      <c r="R512" s="200">
        <f>ROUND(J512*H512,2)</f>
        <v>0</v>
      </c>
      <c r="S512" s="88"/>
      <c r="T512" s="201">
        <f>S512*H512</f>
        <v>0</v>
      </c>
      <c r="U512" s="201">
        <v>0</v>
      </c>
      <c r="V512" s="201">
        <f>U512*H512</f>
        <v>0</v>
      </c>
      <c r="W512" s="201">
        <v>0</v>
      </c>
      <c r="X512" s="202">
        <f>W512*H512</f>
        <v>0</v>
      </c>
      <c r="Y512" s="35"/>
      <c r="Z512" s="35"/>
      <c r="AA512" s="35"/>
      <c r="AB512" s="35"/>
      <c r="AC512" s="35"/>
      <c r="AD512" s="35"/>
      <c r="AE512" s="35"/>
      <c r="AR512" s="203" t="s">
        <v>133</v>
      </c>
      <c r="AT512" s="203" t="s">
        <v>128</v>
      </c>
      <c r="AU512" s="203" t="s">
        <v>87</v>
      </c>
      <c r="AY512" s="14" t="s">
        <v>134</v>
      </c>
      <c r="BE512" s="204">
        <f>IF(O512="základní",K512,0)</f>
        <v>0</v>
      </c>
      <c r="BF512" s="204">
        <f>IF(O512="snížená",K512,0)</f>
        <v>0</v>
      </c>
      <c r="BG512" s="204">
        <f>IF(O512="zákl. přenesená",K512,0)</f>
        <v>0</v>
      </c>
      <c r="BH512" s="204">
        <f>IF(O512="sníž. přenesená",K512,0)</f>
        <v>0</v>
      </c>
      <c r="BI512" s="204">
        <f>IF(O512="nulová",K512,0)</f>
        <v>0</v>
      </c>
      <c r="BJ512" s="14" t="s">
        <v>87</v>
      </c>
      <c r="BK512" s="204">
        <f>ROUND(P512*H512,2)</f>
        <v>0</v>
      </c>
      <c r="BL512" s="14" t="s">
        <v>135</v>
      </c>
      <c r="BM512" s="203" t="s">
        <v>2239</v>
      </c>
    </row>
    <row r="513" s="2" customFormat="1" ht="55.5" customHeight="1">
      <c r="A513" s="35"/>
      <c r="B513" s="36"/>
      <c r="C513" s="189" t="s">
        <v>2240</v>
      </c>
      <c r="D513" s="189" t="s">
        <v>128</v>
      </c>
      <c r="E513" s="190" t="s">
        <v>2241</v>
      </c>
      <c r="F513" s="191" t="s">
        <v>2242</v>
      </c>
      <c r="G513" s="192" t="s">
        <v>131</v>
      </c>
      <c r="H513" s="193">
        <v>1</v>
      </c>
      <c r="I513" s="194"/>
      <c r="J513" s="195"/>
      <c r="K513" s="196">
        <f>ROUND(P513*H513,2)</f>
        <v>0</v>
      </c>
      <c r="L513" s="191" t="s">
        <v>892</v>
      </c>
      <c r="M513" s="197"/>
      <c r="N513" s="198" t="s">
        <v>1</v>
      </c>
      <c r="O513" s="199" t="s">
        <v>42</v>
      </c>
      <c r="P513" s="200">
        <f>I513+J513</f>
        <v>0</v>
      </c>
      <c r="Q513" s="200">
        <f>ROUND(I513*H513,2)</f>
        <v>0</v>
      </c>
      <c r="R513" s="200">
        <f>ROUND(J513*H513,2)</f>
        <v>0</v>
      </c>
      <c r="S513" s="88"/>
      <c r="T513" s="201">
        <f>S513*H513</f>
        <v>0</v>
      </c>
      <c r="U513" s="201">
        <v>0</v>
      </c>
      <c r="V513" s="201">
        <f>U513*H513</f>
        <v>0</v>
      </c>
      <c r="W513" s="201">
        <v>0</v>
      </c>
      <c r="X513" s="202">
        <f>W513*H513</f>
        <v>0</v>
      </c>
      <c r="Y513" s="35"/>
      <c r="Z513" s="35"/>
      <c r="AA513" s="35"/>
      <c r="AB513" s="35"/>
      <c r="AC513" s="35"/>
      <c r="AD513" s="35"/>
      <c r="AE513" s="35"/>
      <c r="AR513" s="203" t="s">
        <v>133</v>
      </c>
      <c r="AT513" s="203" t="s">
        <v>128</v>
      </c>
      <c r="AU513" s="203" t="s">
        <v>87</v>
      </c>
      <c r="AY513" s="14" t="s">
        <v>134</v>
      </c>
      <c r="BE513" s="204">
        <f>IF(O513="základní",K513,0)</f>
        <v>0</v>
      </c>
      <c r="BF513" s="204">
        <f>IF(O513="snížená",K513,0)</f>
        <v>0</v>
      </c>
      <c r="BG513" s="204">
        <f>IF(O513="zákl. přenesená",K513,0)</f>
        <v>0</v>
      </c>
      <c r="BH513" s="204">
        <f>IF(O513="sníž. přenesená",K513,0)</f>
        <v>0</v>
      </c>
      <c r="BI513" s="204">
        <f>IF(O513="nulová",K513,0)</f>
        <v>0</v>
      </c>
      <c r="BJ513" s="14" t="s">
        <v>87</v>
      </c>
      <c r="BK513" s="204">
        <f>ROUND(P513*H513,2)</f>
        <v>0</v>
      </c>
      <c r="BL513" s="14" t="s">
        <v>135</v>
      </c>
      <c r="BM513" s="203" t="s">
        <v>2243</v>
      </c>
    </row>
    <row r="514" s="2" customFormat="1" ht="55.5" customHeight="1">
      <c r="A514" s="35"/>
      <c r="B514" s="36"/>
      <c r="C514" s="189" t="s">
        <v>2244</v>
      </c>
      <c r="D514" s="189" t="s">
        <v>128</v>
      </c>
      <c r="E514" s="190" t="s">
        <v>2245</v>
      </c>
      <c r="F514" s="191" t="s">
        <v>2246</v>
      </c>
      <c r="G514" s="192" t="s">
        <v>131</v>
      </c>
      <c r="H514" s="193">
        <v>1</v>
      </c>
      <c r="I514" s="194"/>
      <c r="J514" s="195"/>
      <c r="K514" s="196">
        <f>ROUND(P514*H514,2)</f>
        <v>0</v>
      </c>
      <c r="L514" s="191" t="s">
        <v>879</v>
      </c>
      <c r="M514" s="197"/>
      <c r="N514" s="198" t="s">
        <v>1</v>
      </c>
      <c r="O514" s="199" t="s">
        <v>42</v>
      </c>
      <c r="P514" s="200">
        <f>I514+J514</f>
        <v>0</v>
      </c>
      <c r="Q514" s="200">
        <f>ROUND(I514*H514,2)</f>
        <v>0</v>
      </c>
      <c r="R514" s="200">
        <f>ROUND(J514*H514,2)</f>
        <v>0</v>
      </c>
      <c r="S514" s="88"/>
      <c r="T514" s="201">
        <f>S514*H514</f>
        <v>0</v>
      </c>
      <c r="U514" s="201">
        <v>0</v>
      </c>
      <c r="V514" s="201">
        <f>U514*H514</f>
        <v>0</v>
      </c>
      <c r="W514" s="201">
        <v>0</v>
      </c>
      <c r="X514" s="202">
        <f>W514*H514</f>
        <v>0</v>
      </c>
      <c r="Y514" s="35"/>
      <c r="Z514" s="35"/>
      <c r="AA514" s="35"/>
      <c r="AB514" s="35"/>
      <c r="AC514" s="35"/>
      <c r="AD514" s="35"/>
      <c r="AE514" s="35"/>
      <c r="AR514" s="203" t="s">
        <v>133</v>
      </c>
      <c r="AT514" s="203" t="s">
        <v>128</v>
      </c>
      <c r="AU514" s="203" t="s">
        <v>87</v>
      </c>
      <c r="AY514" s="14" t="s">
        <v>134</v>
      </c>
      <c r="BE514" s="204">
        <f>IF(O514="základní",K514,0)</f>
        <v>0</v>
      </c>
      <c r="BF514" s="204">
        <f>IF(O514="snížená",K514,0)</f>
        <v>0</v>
      </c>
      <c r="BG514" s="204">
        <f>IF(O514="zákl. přenesená",K514,0)</f>
        <v>0</v>
      </c>
      <c r="BH514" s="204">
        <f>IF(O514="sníž. přenesená",K514,0)</f>
        <v>0</v>
      </c>
      <c r="BI514" s="204">
        <f>IF(O514="nulová",K514,0)</f>
        <v>0</v>
      </c>
      <c r="BJ514" s="14" t="s">
        <v>87</v>
      </c>
      <c r="BK514" s="204">
        <f>ROUND(P514*H514,2)</f>
        <v>0</v>
      </c>
      <c r="BL514" s="14" t="s">
        <v>135</v>
      </c>
      <c r="BM514" s="203" t="s">
        <v>2247</v>
      </c>
    </row>
    <row r="515" s="2" customFormat="1" ht="49.05" customHeight="1">
      <c r="A515" s="35"/>
      <c r="B515" s="36"/>
      <c r="C515" s="189" t="s">
        <v>2248</v>
      </c>
      <c r="D515" s="189" t="s">
        <v>128</v>
      </c>
      <c r="E515" s="190" t="s">
        <v>2249</v>
      </c>
      <c r="F515" s="191" t="s">
        <v>2250</v>
      </c>
      <c r="G515" s="192" t="s">
        <v>131</v>
      </c>
      <c r="H515" s="193">
        <v>1</v>
      </c>
      <c r="I515" s="194"/>
      <c r="J515" s="195"/>
      <c r="K515" s="196">
        <f>ROUND(P515*H515,2)</f>
        <v>0</v>
      </c>
      <c r="L515" s="191" t="s">
        <v>892</v>
      </c>
      <c r="M515" s="197"/>
      <c r="N515" s="198" t="s">
        <v>1</v>
      </c>
      <c r="O515" s="199" t="s">
        <v>42</v>
      </c>
      <c r="P515" s="200">
        <f>I515+J515</f>
        <v>0</v>
      </c>
      <c r="Q515" s="200">
        <f>ROUND(I515*H515,2)</f>
        <v>0</v>
      </c>
      <c r="R515" s="200">
        <f>ROUND(J515*H515,2)</f>
        <v>0</v>
      </c>
      <c r="S515" s="88"/>
      <c r="T515" s="201">
        <f>S515*H515</f>
        <v>0</v>
      </c>
      <c r="U515" s="201">
        <v>0</v>
      </c>
      <c r="V515" s="201">
        <f>U515*H515</f>
        <v>0</v>
      </c>
      <c r="W515" s="201">
        <v>0</v>
      </c>
      <c r="X515" s="202">
        <f>W515*H515</f>
        <v>0</v>
      </c>
      <c r="Y515" s="35"/>
      <c r="Z515" s="35"/>
      <c r="AA515" s="35"/>
      <c r="AB515" s="35"/>
      <c r="AC515" s="35"/>
      <c r="AD515" s="35"/>
      <c r="AE515" s="35"/>
      <c r="AR515" s="203" t="s">
        <v>133</v>
      </c>
      <c r="AT515" s="203" t="s">
        <v>128</v>
      </c>
      <c r="AU515" s="203" t="s">
        <v>87</v>
      </c>
      <c r="AY515" s="14" t="s">
        <v>134</v>
      </c>
      <c r="BE515" s="204">
        <f>IF(O515="základní",K515,0)</f>
        <v>0</v>
      </c>
      <c r="BF515" s="204">
        <f>IF(O515="snížená",K515,0)</f>
        <v>0</v>
      </c>
      <c r="BG515" s="204">
        <f>IF(O515="zákl. přenesená",K515,0)</f>
        <v>0</v>
      </c>
      <c r="BH515" s="204">
        <f>IF(O515="sníž. přenesená",K515,0)</f>
        <v>0</v>
      </c>
      <c r="BI515" s="204">
        <f>IF(O515="nulová",K515,0)</f>
        <v>0</v>
      </c>
      <c r="BJ515" s="14" t="s">
        <v>87</v>
      </c>
      <c r="BK515" s="204">
        <f>ROUND(P515*H515,2)</f>
        <v>0</v>
      </c>
      <c r="BL515" s="14" t="s">
        <v>135</v>
      </c>
      <c r="BM515" s="203" t="s">
        <v>2251</v>
      </c>
    </row>
    <row r="516" s="2" customFormat="1" ht="49.05" customHeight="1">
      <c r="A516" s="35"/>
      <c r="B516" s="36"/>
      <c r="C516" s="189" t="s">
        <v>2252</v>
      </c>
      <c r="D516" s="189" t="s">
        <v>128</v>
      </c>
      <c r="E516" s="190" t="s">
        <v>2253</v>
      </c>
      <c r="F516" s="191" t="s">
        <v>2254</v>
      </c>
      <c r="G516" s="192" t="s">
        <v>131</v>
      </c>
      <c r="H516" s="193">
        <v>1</v>
      </c>
      <c r="I516" s="194"/>
      <c r="J516" s="195"/>
      <c r="K516" s="196">
        <f>ROUND(P516*H516,2)</f>
        <v>0</v>
      </c>
      <c r="L516" s="191" t="s">
        <v>892</v>
      </c>
      <c r="M516" s="197"/>
      <c r="N516" s="198" t="s">
        <v>1</v>
      </c>
      <c r="O516" s="199" t="s">
        <v>42</v>
      </c>
      <c r="P516" s="200">
        <f>I516+J516</f>
        <v>0</v>
      </c>
      <c r="Q516" s="200">
        <f>ROUND(I516*H516,2)</f>
        <v>0</v>
      </c>
      <c r="R516" s="200">
        <f>ROUND(J516*H516,2)</f>
        <v>0</v>
      </c>
      <c r="S516" s="88"/>
      <c r="T516" s="201">
        <f>S516*H516</f>
        <v>0</v>
      </c>
      <c r="U516" s="201">
        <v>0</v>
      </c>
      <c r="V516" s="201">
        <f>U516*H516</f>
        <v>0</v>
      </c>
      <c r="W516" s="201">
        <v>0</v>
      </c>
      <c r="X516" s="202">
        <f>W516*H516</f>
        <v>0</v>
      </c>
      <c r="Y516" s="35"/>
      <c r="Z516" s="35"/>
      <c r="AA516" s="35"/>
      <c r="AB516" s="35"/>
      <c r="AC516" s="35"/>
      <c r="AD516" s="35"/>
      <c r="AE516" s="35"/>
      <c r="AR516" s="203" t="s">
        <v>133</v>
      </c>
      <c r="AT516" s="203" t="s">
        <v>128</v>
      </c>
      <c r="AU516" s="203" t="s">
        <v>87</v>
      </c>
      <c r="AY516" s="14" t="s">
        <v>134</v>
      </c>
      <c r="BE516" s="204">
        <f>IF(O516="základní",K516,0)</f>
        <v>0</v>
      </c>
      <c r="BF516" s="204">
        <f>IF(O516="snížená",K516,0)</f>
        <v>0</v>
      </c>
      <c r="BG516" s="204">
        <f>IF(O516="zákl. přenesená",K516,0)</f>
        <v>0</v>
      </c>
      <c r="BH516" s="204">
        <f>IF(O516="sníž. přenesená",K516,0)</f>
        <v>0</v>
      </c>
      <c r="BI516" s="204">
        <f>IF(O516="nulová",K516,0)</f>
        <v>0</v>
      </c>
      <c r="BJ516" s="14" t="s">
        <v>87</v>
      </c>
      <c r="BK516" s="204">
        <f>ROUND(P516*H516,2)</f>
        <v>0</v>
      </c>
      <c r="BL516" s="14" t="s">
        <v>135</v>
      </c>
      <c r="BM516" s="203" t="s">
        <v>2255</v>
      </c>
    </row>
    <row r="517" s="2" customFormat="1" ht="49.05" customHeight="1">
      <c r="A517" s="35"/>
      <c r="B517" s="36"/>
      <c r="C517" s="189" t="s">
        <v>2256</v>
      </c>
      <c r="D517" s="189" t="s">
        <v>128</v>
      </c>
      <c r="E517" s="190" t="s">
        <v>2257</v>
      </c>
      <c r="F517" s="191" t="s">
        <v>2258</v>
      </c>
      <c r="G517" s="192" t="s">
        <v>131</v>
      </c>
      <c r="H517" s="193">
        <v>1</v>
      </c>
      <c r="I517" s="194"/>
      <c r="J517" s="195"/>
      <c r="K517" s="196">
        <f>ROUND(P517*H517,2)</f>
        <v>0</v>
      </c>
      <c r="L517" s="191" t="s">
        <v>892</v>
      </c>
      <c r="M517" s="197"/>
      <c r="N517" s="198" t="s">
        <v>1</v>
      </c>
      <c r="O517" s="199" t="s">
        <v>42</v>
      </c>
      <c r="P517" s="200">
        <f>I517+J517</f>
        <v>0</v>
      </c>
      <c r="Q517" s="200">
        <f>ROUND(I517*H517,2)</f>
        <v>0</v>
      </c>
      <c r="R517" s="200">
        <f>ROUND(J517*H517,2)</f>
        <v>0</v>
      </c>
      <c r="S517" s="88"/>
      <c r="T517" s="201">
        <f>S517*H517</f>
        <v>0</v>
      </c>
      <c r="U517" s="201">
        <v>0</v>
      </c>
      <c r="V517" s="201">
        <f>U517*H517</f>
        <v>0</v>
      </c>
      <c r="W517" s="201">
        <v>0</v>
      </c>
      <c r="X517" s="202">
        <f>W517*H517</f>
        <v>0</v>
      </c>
      <c r="Y517" s="35"/>
      <c r="Z517" s="35"/>
      <c r="AA517" s="35"/>
      <c r="AB517" s="35"/>
      <c r="AC517" s="35"/>
      <c r="AD517" s="35"/>
      <c r="AE517" s="35"/>
      <c r="AR517" s="203" t="s">
        <v>133</v>
      </c>
      <c r="AT517" s="203" t="s">
        <v>128</v>
      </c>
      <c r="AU517" s="203" t="s">
        <v>87</v>
      </c>
      <c r="AY517" s="14" t="s">
        <v>134</v>
      </c>
      <c r="BE517" s="204">
        <f>IF(O517="základní",K517,0)</f>
        <v>0</v>
      </c>
      <c r="BF517" s="204">
        <f>IF(O517="snížená",K517,0)</f>
        <v>0</v>
      </c>
      <c r="BG517" s="204">
        <f>IF(O517="zákl. přenesená",K517,0)</f>
        <v>0</v>
      </c>
      <c r="BH517" s="204">
        <f>IF(O517="sníž. přenesená",K517,0)</f>
        <v>0</v>
      </c>
      <c r="BI517" s="204">
        <f>IF(O517="nulová",K517,0)</f>
        <v>0</v>
      </c>
      <c r="BJ517" s="14" t="s">
        <v>87</v>
      </c>
      <c r="BK517" s="204">
        <f>ROUND(P517*H517,2)</f>
        <v>0</v>
      </c>
      <c r="BL517" s="14" t="s">
        <v>135</v>
      </c>
      <c r="BM517" s="203" t="s">
        <v>2259</v>
      </c>
    </row>
    <row r="518" s="2" customFormat="1" ht="49.05" customHeight="1">
      <c r="A518" s="35"/>
      <c r="B518" s="36"/>
      <c r="C518" s="189" t="s">
        <v>1696</v>
      </c>
      <c r="D518" s="189" t="s">
        <v>128</v>
      </c>
      <c r="E518" s="190" t="s">
        <v>2260</v>
      </c>
      <c r="F518" s="191" t="s">
        <v>2261</v>
      </c>
      <c r="G518" s="192" t="s">
        <v>131</v>
      </c>
      <c r="H518" s="193">
        <v>1</v>
      </c>
      <c r="I518" s="194"/>
      <c r="J518" s="195"/>
      <c r="K518" s="196">
        <f>ROUND(P518*H518,2)</f>
        <v>0</v>
      </c>
      <c r="L518" s="191" t="s">
        <v>892</v>
      </c>
      <c r="M518" s="197"/>
      <c r="N518" s="198" t="s">
        <v>1</v>
      </c>
      <c r="O518" s="199" t="s">
        <v>42</v>
      </c>
      <c r="P518" s="200">
        <f>I518+J518</f>
        <v>0</v>
      </c>
      <c r="Q518" s="200">
        <f>ROUND(I518*H518,2)</f>
        <v>0</v>
      </c>
      <c r="R518" s="200">
        <f>ROUND(J518*H518,2)</f>
        <v>0</v>
      </c>
      <c r="S518" s="88"/>
      <c r="T518" s="201">
        <f>S518*H518</f>
        <v>0</v>
      </c>
      <c r="U518" s="201">
        <v>0</v>
      </c>
      <c r="V518" s="201">
        <f>U518*H518</f>
        <v>0</v>
      </c>
      <c r="W518" s="201">
        <v>0</v>
      </c>
      <c r="X518" s="202">
        <f>W518*H518</f>
        <v>0</v>
      </c>
      <c r="Y518" s="35"/>
      <c r="Z518" s="35"/>
      <c r="AA518" s="35"/>
      <c r="AB518" s="35"/>
      <c r="AC518" s="35"/>
      <c r="AD518" s="35"/>
      <c r="AE518" s="35"/>
      <c r="AR518" s="203" t="s">
        <v>133</v>
      </c>
      <c r="AT518" s="203" t="s">
        <v>128</v>
      </c>
      <c r="AU518" s="203" t="s">
        <v>87</v>
      </c>
      <c r="AY518" s="14" t="s">
        <v>134</v>
      </c>
      <c r="BE518" s="204">
        <f>IF(O518="základní",K518,0)</f>
        <v>0</v>
      </c>
      <c r="BF518" s="204">
        <f>IF(O518="snížená",K518,0)</f>
        <v>0</v>
      </c>
      <c r="BG518" s="204">
        <f>IF(O518="zákl. přenesená",K518,0)</f>
        <v>0</v>
      </c>
      <c r="BH518" s="204">
        <f>IF(O518="sníž. přenesená",K518,0)</f>
        <v>0</v>
      </c>
      <c r="BI518" s="204">
        <f>IF(O518="nulová",K518,0)</f>
        <v>0</v>
      </c>
      <c r="BJ518" s="14" t="s">
        <v>87</v>
      </c>
      <c r="BK518" s="204">
        <f>ROUND(P518*H518,2)</f>
        <v>0</v>
      </c>
      <c r="BL518" s="14" t="s">
        <v>135</v>
      </c>
      <c r="BM518" s="203" t="s">
        <v>2262</v>
      </c>
    </row>
    <row r="519" s="2" customFormat="1" ht="49.05" customHeight="1">
      <c r="A519" s="35"/>
      <c r="B519" s="36"/>
      <c r="C519" s="189" t="s">
        <v>2263</v>
      </c>
      <c r="D519" s="189" t="s">
        <v>128</v>
      </c>
      <c r="E519" s="190" t="s">
        <v>2264</v>
      </c>
      <c r="F519" s="191" t="s">
        <v>2265</v>
      </c>
      <c r="G519" s="192" t="s">
        <v>131</v>
      </c>
      <c r="H519" s="193">
        <v>1</v>
      </c>
      <c r="I519" s="194"/>
      <c r="J519" s="195"/>
      <c r="K519" s="196">
        <f>ROUND(P519*H519,2)</f>
        <v>0</v>
      </c>
      <c r="L519" s="191" t="s">
        <v>892</v>
      </c>
      <c r="M519" s="197"/>
      <c r="N519" s="198" t="s">
        <v>1</v>
      </c>
      <c r="O519" s="199" t="s">
        <v>42</v>
      </c>
      <c r="P519" s="200">
        <f>I519+J519</f>
        <v>0</v>
      </c>
      <c r="Q519" s="200">
        <f>ROUND(I519*H519,2)</f>
        <v>0</v>
      </c>
      <c r="R519" s="200">
        <f>ROUND(J519*H519,2)</f>
        <v>0</v>
      </c>
      <c r="S519" s="88"/>
      <c r="T519" s="201">
        <f>S519*H519</f>
        <v>0</v>
      </c>
      <c r="U519" s="201">
        <v>0</v>
      </c>
      <c r="V519" s="201">
        <f>U519*H519</f>
        <v>0</v>
      </c>
      <c r="W519" s="201">
        <v>0</v>
      </c>
      <c r="X519" s="202">
        <f>W519*H519</f>
        <v>0</v>
      </c>
      <c r="Y519" s="35"/>
      <c r="Z519" s="35"/>
      <c r="AA519" s="35"/>
      <c r="AB519" s="35"/>
      <c r="AC519" s="35"/>
      <c r="AD519" s="35"/>
      <c r="AE519" s="35"/>
      <c r="AR519" s="203" t="s">
        <v>133</v>
      </c>
      <c r="AT519" s="203" t="s">
        <v>128</v>
      </c>
      <c r="AU519" s="203" t="s">
        <v>87</v>
      </c>
      <c r="AY519" s="14" t="s">
        <v>134</v>
      </c>
      <c r="BE519" s="204">
        <f>IF(O519="základní",K519,0)</f>
        <v>0</v>
      </c>
      <c r="BF519" s="204">
        <f>IF(O519="snížená",K519,0)</f>
        <v>0</v>
      </c>
      <c r="BG519" s="204">
        <f>IF(O519="zákl. přenesená",K519,0)</f>
        <v>0</v>
      </c>
      <c r="BH519" s="204">
        <f>IF(O519="sníž. přenesená",K519,0)</f>
        <v>0</v>
      </c>
      <c r="BI519" s="204">
        <f>IF(O519="nulová",K519,0)</f>
        <v>0</v>
      </c>
      <c r="BJ519" s="14" t="s">
        <v>87</v>
      </c>
      <c r="BK519" s="204">
        <f>ROUND(P519*H519,2)</f>
        <v>0</v>
      </c>
      <c r="BL519" s="14" t="s">
        <v>135</v>
      </c>
      <c r="BM519" s="203" t="s">
        <v>2266</v>
      </c>
    </row>
    <row r="520" s="2" customFormat="1" ht="49.05" customHeight="1">
      <c r="A520" s="35"/>
      <c r="B520" s="36"/>
      <c r="C520" s="189" t="s">
        <v>1700</v>
      </c>
      <c r="D520" s="189" t="s">
        <v>128</v>
      </c>
      <c r="E520" s="190" t="s">
        <v>2267</v>
      </c>
      <c r="F520" s="191" t="s">
        <v>2268</v>
      </c>
      <c r="G520" s="192" t="s">
        <v>131</v>
      </c>
      <c r="H520" s="193">
        <v>1</v>
      </c>
      <c r="I520" s="194"/>
      <c r="J520" s="195"/>
      <c r="K520" s="196">
        <f>ROUND(P520*H520,2)</f>
        <v>0</v>
      </c>
      <c r="L520" s="191" t="s">
        <v>892</v>
      </c>
      <c r="M520" s="197"/>
      <c r="N520" s="198" t="s">
        <v>1</v>
      </c>
      <c r="O520" s="199" t="s">
        <v>42</v>
      </c>
      <c r="P520" s="200">
        <f>I520+J520</f>
        <v>0</v>
      </c>
      <c r="Q520" s="200">
        <f>ROUND(I520*H520,2)</f>
        <v>0</v>
      </c>
      <c r="R520" s="200">
        <f>ROUND(J520*H520,2)</f>
        <v>0</v>
      </c>
      <c r="S520" s="88"/>
      <c r="T520" s="201">
        <f>S520*H520</f>
        <v>0</v>
      </c>
      <c r="U520" s="201">
        <v>0</v>
      </c>
      <c r="V520" s="201">
        <f>U520*H520</f>
        <v>0</v>
      </c>
      <c r="W520" s="201">
        <v>0</v>
      </c>
      <c r="X520" s="202">
        <f>W520*H520</f>
        <v>0</v>
      </c>
      <c r="Y520" s="35"/>
      <c r="Z520" s="35"/>
      <c r="AA520" s="35"/>
      <c r="AB520" s="35"/>
      <c r="AC520" s="35"/>
      <c r="AD520" s="35"/>
      <c r="AE520" s="35"/>
      <c r="AR520" s="203" t="s">
        <v>133</v>
      </c>
      <c r="AT520" s="203" t="s">
        <v>128</v>
      </c>
      <c r="AU520" s="203" t="s">
        <v>87</v>
      </c>
      <c r="AY520" s="14" t="s">
        <v>134</v>
      </c>
      <c r="BE520" s="204">
        <f>IF(O520="základní",K520,0)</f>
        <v>0</v>
      </c>
      <c r="BF520" s="204">
        <f>IF(O520="snížená",K520,0)</f>
        <v>0</v>
      </c>
      <c r="BG520" s="204">
        <f>IF(O520="zákl. přenesená",K520,0)</f>
        <v>0</v>
      </c>
      <c r="BH520" s="204">
        <f>IF(O520="sníž. přenesená",K520,0)</f>
        <v>0</v>
      </c>
      <c r="BI520" s="204">
        <f>IF(O520="nulová",K520,0)</f>
        <v>0</v>
      </c>
      <c r="BJ520" s="14" t="s">
        <v>87</v>
      </c>
      <c r="BK520" s="204">
        <f>ROUND(P520*H520,2)</f>
        <v>0</v>
      </c>
      <c r="BL520" s="14" t="s">
        <v>135</v>
      </c>
      <c r="BM520" s="203" t="s">
        <v>2269</v>
      </c>
    </row>
    <row r="521" s="2" customFormat="1" ht="49.05" customHeight="1">
      <c r="A521" s="35"/>
      <c r="B521" s="36"/>
      <c r="C521" s="189" t="s">
        <v>2270</v>
      </c>
      <c r="D521" s="189" t="s">
        <v>128</v>
      </c>
      <c r="E521" s="190" t="s">
        <v>2271</v>
      </c>
      <c r="F521" s="191" t="s">
        <v>2272</v>
      </c>
      <c r="G521" s="192" t="s">
        <v>131</v>
      </c>
      <c r="H521" s="193">
        <v>1</v>
      </c>
      <c r="I521" s="194"/>
      <c r="J521" s="195"/>
      <c r="K521" s="196">
        <f>ROUND(P521*H521,2)</f>
        <v>0</v>
      </c>
      <c r="L521" s="191" t="s">
        <v>892</v>
      </c>
      <c r="M521" s="197"/>
      <c r="N521" s="198" t="s">
        <v>1</v>
      </c>
      <c r="O521" s="199" t="s">
        <v>42</v>
      </c>
      <c r="P521" s="200">
        <f>I521+J521</f>
        <v>0</v>
      </c>
      <c r="Q521" s="200">
        <f>ROUND(I521*H521,2)</f>
        <v>0</v>
      </c>
      <c r="R521" s="200">
        <f>ROUND(J521*H521,2)</f>
        <v>0</v>
      </c>
      <c r="S521" s="88"/>
      <c r="T521" s="201">
        <f>S521*H521</f>
        <v>0</v>
      </c>
      <c r="U521" s="201">
        <v>0</v>
      </c>
      <c r="V521" s="201">
        <f>U521*H521</f>
        <v>0</v>
      </c>
      <c r="W521" s="201">
        <v>0</v>
      </c>
      <c r="X521" s="202">
        <f>W521*H521</f>
        <v>0</v>
      </c>
      <c r="Y521" s="35"/>
      <c r="Z521" s="35"/>
      <c r="AA521" s="35"/>
      <c r="AB521" s="35"/>
      <c r="AC521" s="35"/>
      <c r="AD521" s="35"/>
      <c r="AE521" s="35"/>
      <c r="AR521" s="203" t="s">
        <v>133</v>
      </c>
      <c r="AT521" s="203" t="s">
        <v>128</v>
      </c>
      <c r="AU521" s="203" t="s">
        <v>87</v>
      </c>
      <c r="AY521" s="14" t="s">
        <v>134</v>
      </c>
      <c r="BE521" s="204">
        <f>IF(O521="základní",K521,0)</f>
        <v>0</v>
      </c>
      <c r="BF521" s="204">
        <f>IF(O521="snížená",K521,0)</f>
        <v>0</v>
      </c>
      <c r="BG521" s="204">
        <f>IF(O521="zákl. přenesená",K521,0)</f>
        <v>0</v>
      </c>
      <c r="BH521" s="204">
        <f>IF(O521="sníž. přenesená",K521,0)</f>
        <v>0</v>
      </c>
      <c r="BI521" s="204">
        <f>IF(O521="nulová",K521,0)</f>
        <v>0</v>
      </c>
      <c r="BJ521" s="14" t="s">
        <v>87</v>
      </c>
      <c r="BK521" s="204">
        <f>ROUND(P521*H521,2)</f>
        <v>0</v>
      </c>
      <c r="BL521" s="14" t="s">
        <v>135</v>
      </c>
      <c r="BM521" s="203" t="s">
        <v>2273</v>
      </c>
    </row>
    <row r="522" s="2" customFormat="1" ht="49.05" customHeight="1">
      <c r="A522" s="35"/>
      <c r="B522" s="36"/>
      <c r="C522" s="189" t="s">
        <v>2274</v>
      </c>
      <c r="D522" s="189" t="s">
        <v>128</v>
      </c>
      <c r="E522" s="190" t="s">
        <v>2275</v>
      </c>
      <c r="F522" s="191" t="s">
        <v>2276</v>
      </c>
      <c r="G522" s="192" t="s">
        <v>131</v>
      </c>
      <c r="H522" s="193">
        <v>1</v>
      </c>
      <c r="I522" s="194"/>
      <c r="J522" s="195"/>
      <c r="K522" s="196">
        <f>ROUND(P522*H522,2)</f>
        <v>0</v>
      </c>
      <c r="L522" s="191" t="s">
        <v>892</v>
      </c>
      <c r="M522" s="197"/>
      <c r="N522" s="198" t="s">
        <v>1</v>
      </c>
      <c r="O522" s="199" t="s">
        <v>42</v>
      </c>
      <c r="P522" s="200">
        <f>I522+J522</f>
        <v>0</v>
      </c>
      <c r="Q522" s="200">
        <f>ROUND(I522*H522,2)</f>
        <v>0</v>
      </c>
      <c r="R522" s="200">
        <f>ROUND(J522*H522,2)</f>
        <v>0</v>
      </c>
      <c r="S522" s="88"/>
      <c r="T522" s="201">
        <f>S522*H522</f>
        <v>0</v>
      </c>
      <c r="U522" s="201">
        <v>0</v>
      </c>
      <c r="V522" s="201">
        <f>U522*H522</f>
        <v>0</v>
      </c>
      <c r="W522" s="201">
        <v>0</v>
      </c>
      <c r="X522" s="202">
        <f>W522*H522</f>
        <v>0</v>
      </c>
      <c r="Y522" s="35"/>
      <c r="Z522" s="35"/>
      <c r="AA522" s="35"/>
      <c r="AB522" s="35"/>
      <c r="AC522" s="35"/>
      <c r="AD522" s="35"/>
      <c r="AE522" s="35"/>
      <c r="AR522" s="203" t="s">
        <v>133</v>
      </c>
      <c r="AT522" s="203" t="s">
        <v>128</v>
      </c>
      <c r="AU522" s="203" t="s">
        <v>87</v>
      </c>
      <c r="AY522" s="14" t="s">
        <v>134</v>
      </c>
      <c r="BE522" s="204">
        <f>IF(O522="základní",K522,0)</f>
        <v>0</v>
      </c>
      <c r="BF522" s="204">
        <f>IF(O522="snížená",K522,0)</f>
        <v>0</v>
      </c>
      <c r="BG522" s="204">
        <f>IF(O522="zákl. přenesená",K522,0)</f>
        <v>0</v>
      </c>
      <c r="BH522" s="204">
        <f>IF(O522="sníž. přenesená",K522,0)</f>
        <v>0</v>
      </c>
      <c r="BI522" s="204">
        <f>IF(O522="nulová",K522,0)</f>
        <v>0</v>
      </c>
      <c r="BJ522" s="14" t="s">
        <v>87</v>
      </c>
      <c r="BK522" s="204">
        <f>ROUND(P522*H522,2)</f>
        <v>0</v>
      </c>
      <c r="BL522" s="14" t="s">
        <v>135</v>
      </c>
      <c r="BM522" s="203" t="s">
        <v>2277</v>
      </c>
    </row>
    <row r="523" s="2" customFormat="1" ht="62.7" customHeight="1">
      <c r="A523" s="35"/>
      <c r="B523" s="36"/>
      <c r="C523" s="189" t="s">
        <v>2278</v>
      </c>
      <c r="D523" s="189" t="s">
        <v>128</v>
      </c>
      <c r="E523" s="190" t="s">
        <v>2279</v>
      </c>
      <c r="F523" s="191" t="s">
        <v>2280</v>
      </c>
      <c r="G523" s="192" t="s">
        <v>131</v>
      </c>
      <c r="H523" s="193">
        <v>1</v>
      </c>
      <c r="I523" s="194"/>
      <c r="J523" s="195"/>
      <c r="K523" s="196">
        <f>ROUND(P523*H523,2)</f>
        <v>0</v>
      </c>
      <c r="L523" s="191" t="s">
        <v>879</v>
      </c>
      <c r="M523" s="197"/>
      <c r="N523" s="198" t="s">
        <v>1</v>
      </c>
      <c r="O523" s="199" t="s">
        <v>42</v>
      </c>
      <c r="P523" s="200">
        <f>I523+J523</f>
        <v>0</v>
      </c>
      <c r="Q523" s="200">
        <f>ROUND(I523*H523,2)</f>
        <v>0</v>
      </c>
      <c r="R523" s="200">
        <f>ROUND(J523*H523,2)</f>
        <v>0</v>
      </c>
      <c r="S523" s="88"/>
      <c r="T523" s="201">
        <f>S523*H523</f>
        <v>0</v>
      </c>
      <c r="U523" s="201">
        <v>0</v>
      </c>
      <c r="V523" s="201">
        <f>U523*H523</f>
        <v>0</v>
      </c>
      <c r="W523" s="201">
        <v>0</v>
      </c>
      <c r="X523" s="202">
        <f>W523*H523</f>
        <v>0</v>
      </c>
      <c r="Y523" s="35"/>
      <c r="Z523" s="35"/>
      <c r="AA523" s="35"/>
      <c r="AB523" s="35"/>
      <c r="AC523" s="35"/>
      <c r="AD523" s="35"/>
      <c r="AE523" s="35"/>
      <c r="AR523" s="203" t="s">
        <v>133</v>
      </c>
      <c r="AT523" s="203" t="s">
        <v>128</v>
      </c>
      <c r="AU523" s="203" t="s">
        <v>87</v>
      </c>
      <c r="AY523" s="14" t="s">
        <v>134</v>
      </c>
      <c r="BE523" s="204">
        <f>IF(O523="základní",K523,0)</f>
        <v>0</v>
      </c>
      <c r="BF523" s="204">
        <f>IF(O523="snížená",K523,0)</f>
        <v>0</v>
      </c>
      <c r="BG523" s="204">
        <f>IF(O523="zákl. přenesená",K523,0)</f>
        <v>0</v>
      </c>
      <c r="BH523" s="204">
        <f>IF(O523="sníž. přenesená",K523,0)</f>
        <v>0</v>
      </c>
      <c r="BI523" s="204">
        <f>IF(O523="nulová",K523,0)</f>
        <v>0</v>
      </c>
      <c r="BJ523" s="14" t="s">
        <v>87</v>
      </c>
      <c r="BK523" s="204">
        <f>ROUND(P523*H523,2)</f>
        <v>0</v>
      </c>
      <c r="BL523" s="14" t="s">
        <v>135</v>
      </c>
      <c r="BM523" s="203" t="s">
        <v>2281</v>
      </c>
    </row>
    <row r="524" s="2" customFormat="1" ht="62.7" customHeight="1">
      <c r="A524" s="35"/>
      <c r="B524" s="36"/>
      <c r="C524" s="189" t="s">
        <v>2282</v>
      </c>
      <c r="D524" s="189" t="s">
        <v>128</v>
      </c>
      <c r="E524" s="190" t="s">
        <v>2283</v>
      </c>
      <c r="F524" s="191" t="s">
        <v>2284</v>
      </c>
      <c r="G524" s="192" t="s">
        <v>131</v>
      </c>
      <c r="H524" s="193">
        <v>1</v>
      </c>
      <c r="I524" s="194"/>
      <c r="J524" s="195"/>
      <c r="K524" s="196">
        <f>ROUND(P524*H524,2)</f>
        <v>0</v>
      </c>
      <c r="L524" s="191" t="s">
        <v>879</v>
      </c>
      <c r="M524" s="197"/>
      <c r="N524" s="198" t="s">
        <v>1</v>
      </c>
      <c r="O524" s="199" t="s">
        <v>42</v>
      </c>
      <c r="P524" s="200">
        <f>I524+J524</f>
        <v>0</v>
      </c>
      <c r="Q524" s="200">
        <f>ROUND(I524*H524,2)</f>
        <v>0</v>
      </c>
      <c r="R524" s="200">
        <f>ROUND(J524*H524,2)</f>
        <v>0</v>
      </c>
      <c r="S524" s="88"/>
      <c r="T524" s="201">
        <f>S524*H524</f>
        <v>0</v>
      </c>
      <c r="U524" s="201">
        <v>0</v>
      </c>
      <c r="V524" s="201">
        <f>U524*H524</f>
        <v>0</v>
      </c>
      <c r="W524" s="201">
        <v>0</v>
      </c>
      <c r="X524" s="202">
        <f>W524*H524</f>
        <v>0</v>
      </c>
      <c r="Y524" s="35"/>
      <c r="Z524" s="35"/>
      <c r="AA524" s="35"/>
      <c r="AB524" s="35"/>
      <c r="AC524" s="35"/>
      <c r="AD524" s="35"/>
      <c r="AE524" s="35"/>
      <c r="AR524" s="203" t="s">
        <v>133</v>
      </c>
      <c r="AT524" s="203" t="s">
        <v>128</v>
      </c>
      <c r="AU524" s="203" t="s">
        <v>87</v>
      </c>
      <c r="AY524" s="14" t="s">
        <v>134</v>
      </c>
      <c r="BE524" s="204">
        <f>IF(O524="základní",K524,0)</f>
        <v>0</v>
      </c>
      <c r="BF524" s="204">
        <f>IF(O524="snížená",K524,0)</f>
        <v>0</v>
      </c>
      <c r="BG524" s="204">
        <f>IF(O524="zákl. přenesená",K524,0)</f>
        <v>0</v>
      </c>
      <c r="BH524" s="204">
        <f>IF(O524="sníž. přenesená",K524,0)</f>
        <v>0</v>
      </c>
      <c r="BI524" s="204">
        <f>IF(O524="nulová",K524,0)</f>
        <v>0</v>
      </c>
      <c r="BJ524" s="14" t="s">
        <v>87</v>
      </c>
      <c r="BK524" s="204">
        <f>ROUND(P524*H524,2)</f>
        <v>0</v>
      </c>
      <c r="BL524" s="14" t="s">
        <v>135</v>
      </c>
      <c r="BM524" s="203" t="s">
        <v>2285</v>
      </c>
    </row>
    <row r="525" s="2" customFormat="1" ht="49.05" customHeight="1">
      <c r="A525" s="35"/>
      <c r="B525" s="36"/>
      <c r="C525" s="189" t="s">
        <v>2286</v>
      </c>
      <c r="D525" s="189" t="s">
        <v>128</v>
      </c>
      <c r="E525" s="190" t="s">
        <v>2287</v>
      </c>
      <c r="F525" s="191" t="s">
        <v>2288</v>
      </c>
      <c r="G525" s="192" t="s">
        <v>131</v>
      </c>
      <c r="H525" s="193">
        <v>1</v>
      </c>
      <c r="I525" s="194"/>
      <c r="J525" s="195"/>
      <c r="K525" s="196">
        <f>ROUND(P525*H525,2)</f>
        <v>0</v>
      </c>
      <c r="L525" s="191" t="s">
        <v>879</v>
      </c>
      <c r="M525" s="197"/>
      <c r="N525" s="198" t="s">
        <v>1</v>
      </c>
      <c r="O525" s="199" t="s">
        <v>42</v>
      </c>
      <c r="P525" s="200">
        <f>I525+J525</f>
        <v>0</v>
      </c>
      <c r="Q525" s="200">
        <f>ROUND(I525*H525,2)</f>
        <v>0</v>
      </c>
      <c r="R525" s="200">
        <f>ROUND(J525*H525,2)</f>
        <v>0</v>
      </c>
      <c r="S525" s="88"/>
      <c r="T525" s="201">
        <f>S525*H525</f>
        <v>0</v>
      </c>
      <c r="U525" s="201">
        <v>0</v>
      </c>
      <c r="V525" s="201">
        <f>U525*H525</f>
        <v>0</v>
      </c>
      <c r="W525" s="201">
        <v>0</v>
      </c>
      <c r="X525" s="202">
        <f>W525*H525</f>
        <v>0</v>
      </c>
      <c r="Y525" s="35"/>
      <c r="Z525" s="35"/>
      <c r="AA525" s="35"/>
      <c r="AB525" s="35"/>
      <c r="AC525" s="35"/>
      <c r="AD525" s="35"/>
      <c r="AE525" s="35"/>
      <c r="AR525" s="203" t="s">
        <v>133</v>
      </c>
      <c r="AT525" s="203" t="s">
        <v>128</v>
      </c>
      <c r="AU525" s="203" t="s">
        <v>87</v>
      </c>
      <c r="AY525" s="14" t="s">
        <v>134</v>
      </c>
      <c r="BE525" s="204">
        <f>IF(O525="základní",K525,0)</f>
        <v>0</v>
      </c>
      <c r="BF525" s="204">
        <f>IF(O525="snížená",K525,0)</f>
        <v>0</v>
      </c>
      <c r="BG525" s="204">
        <f>IF(O525="zákl. přenesená",K525,0)</f>
        <v>0</v>
      </c>
      <c r="BH525" s="204">
        <f>IF(O525="sníž. přenesená",K525,0)</f>
        <v>0</v>
      </c>
      <c r="BI525" s="204">
        <f>IF(O525="nulová",K525,0)</f>
        <v>0</v>
      </c>
      <c r="BJ525" s="14" t="s">
        <v>87</v>
      </c>
      <c r="BK525" s="204">
        <f>ROUND(P525*H525,2)</f>
        <v>0</v>
      </c>
      <c r="BL525" s="14" t="s">
        <v>135</v>
      </c>
      <c r="BM525" s="203" t="s">
        <v>2289</v>
      </c>
    </row>
    <row r="526" s="2" customFormat="1" ht="49.05" customHeight="1">
      <c r="A526" s="35"/>
      <c r="B526" s="36"/>
      <c r="C526" s="189" t="s">
        <v>2290</v>
      </c>
      <c r="D526" s="189" t="s">
        <v>128</v>
      </c>
      <c r="E526" s="190" t="s">
        <v>2291</v>
      </c>
      <c r="F526" s="191" t="s">
        <v>2292</v>
      </c>
      <c r="G526" s="192" t="s">
        <v>131</v>
      </c>
      <c r="H526" s="193">
        <v>1</v>
      </c>
      <c r="I526" s="194"/>
      <c r="J526" s="195"/>
      <c r="K526" s="196">
        <f>ROUND(P526*H526,2)</f>
        <v>0</v>
      </c>
      <c r="L526" s="191" t="s">
        <v>879</v>
      </c>
      <c r="M526" s="197"/>
      <c r="N526" s="198" t="s">
        <v>1</v>
      </c>
      <c r="O526" s="199" t="s">
        <v>42</v>
      </c>
      <c r="P526" s="200">
        <f>I526+J526</f>
        <v>0</v>
      </c>
      <c r="Q526" s="200">
        <f>ROUND(I526*H526,2)</f>
        <v>0</v>
      </c>
      <c r="R526" s="200">
        <f>ROUND(J526*H526,2)</f>
        <v>0</v>
      </c>
      <c r="S526" s="88"/>
      <c r="T526" s="201">
        <f>S526*H526</f>
        <v>0</v>
      </c>
      <c r="U526" s="201">
        <v>0</v>
      </c>
      <c r="V526" s="201">
        <f>U526*H526</f>
        <v>0</v>
      </c>
      <c r="W526" s="201">
        <v>0</v>
      </c>
      <c r="X526" s="202">
        <f>W526*H526</f>
        <v>0</v>
      </c>
      <c r="Y526" s="35"/>
      <c r="Z526" s="35"/>
      <c r="AA526" s="35"/>
      <c r="AB526" s="35"/>
      <c r="AC526" s="35"/>
      <c r="AD526" s="35"/>
      <c r="AE526" s="35"/>
      <c r="AR526" s="203" t="s">
        <v>133</v>
      </c>
      <c r="AT526" s="203" t="s">
        <v>128</v>
      </c>
      <c r="AU526" s="203" t="s">
        <v>87</v>
      </c>
      <c r="AY526" s="14" t="s">
        <v>134</v>
      </c>
      <c r="BE526" s="204">
        <f>IF(O526="základní",K526,0)</f>
        <v>0</v>
      </c>
      <c r="BF526" s="204">
        <f>IF(O526="snížená",K526,0)</f>
        <v>0</v>
      </c>
      <c r="BG526" s="204">
        <f>IF(O526="zákl. přenesená",K526,0)</f>
        <v>0</v>
      </c>
      <c r="BH526" s="204">
        <f>IF(O526="sníž. přenesená",K526,0)</f>
        <v>0</v>
      </c>
      <c r="BI526" s="204">
        <f>IF(O526="nulová",K526,0)</f>
        <v>0</v>
      </c>
      <c r="BJ526" s="14" t="s">
        <v>87</v>
      </c>
      <c r="BK526" s="204">
        <f>ROUND(P526*H526,2)</f>
        <v>0</v>
      </c>
      <c r="BL526" s="14" t="s">
        <v>135</v>
      </c>
      <c r="BM526" s="203" t="s">
        <v>2293</v>
      </c>
    </row>
    <row r="527" s="2" customFormat="1" ht="44.25" customHeight="1">
      <c r="A527" s="35"/>
      <c r="B527" s="36"/>
      <c r="C527" s="189" t="s">
        <v>2294</v>
      </c>
      <c r="D527" s="189" t="s">
        <v>128</v>
      </c>
      <c r="E527" s="190" t="s">
        <v>2295</v>
      </c>
      <c r="F527" s="191" t="s">
        <v>2296</v>
      </c>
      <c r="G527" s="192" t="s">
        <v>131</v>
      </c>
      <c r="H527" s="193">
        <v>1</v>
      </c>
      <c r="I527" s="194"/>
      <c r="J527" s="195"/>
      <c r="K527" s="196">
        <f>ROUND(P527*H527,2)</f>
        <v>0</v>
      </c>
      <c r="L527" s="191" t="s">
        <v>879</v>
      </c>
      <c r="M527" s="197"/>
      <c r="N527" s="198" t="s">
        <v>1</v>
      </c>
      <c r="O527" s="199" t="s">
        <v>42</v>
      </c>
      <c r="P527" s="200">
        <f>I527+J527</f>
        <v>0</v>
      </c>
      <c r="Q527" s="200">
        <f>ROUND(I527*H527,2)</f>
        <v>0</v>
      </c>
      <c r="R527" s="200">
        <f>ROUND(J527*H527,2)</f>
        <v>0</v>
      </c>
      <c r="S527" s="88"/>
      <c r="T527" s="201">
        <f>S527*H527</f>
        <v>0</v>
      </c>
      <c r="U527" s="201">
        <v>0</v>
      </c>
      <c r="V527" s="201">
        <f>U527*H527</f>
        <v>0</v>
      </c>
      <c r="W527" s="201">
        <v>0</v>
      </c>
      <c r="X527" s="202">
        <f>W527*H527</f>
        <v>0</v>
      </c>
      <c r="Y527" s="35"/>
      <c r="Z527" s="35"/>
      <c r="AA527" s="35"/>
      <c r="AB527" s="35"/>
      <c r="AC527" s="35"/>
      <c r="AD527" s="35"/>
      <c r="AE527" s="35"/>
      <c r="AR527" s="203" t="s">
        <v>133</v>
      </c>
      <c r="AT527" s="203" t="s">
        <v>128</v>
      </c>
      <c r="AU527" s="203" t="s">
        <v>87</v>
      </c>
      <c r="AY527" s="14" t="s">
        <v>134</v>
      </c>
      <c r="BE527" s="204">
        <f>IF(O527="základní",K527,0)</f>
        <v>0</v>
      </c>
      <c r="BF527" s="204">
        <f>IF(O527="snížená",K527,0)</f>
        <v>0</v>
      </c>
      <c r="BG527" s="204">
        <f>IF(O527="zákl. přenesená",K527,0)</f>
        <v>0</v>
      </c>
      <c r="BH527" s="204">
        <f>IF(O527="sníž. přenesená",K527,0)</f>
        <v>0</v>
      </c>
      <c r="BI527" s="204">
        <f>IF(O527="nulová",K527,0)</f>
        <v>0</v>
      </c>
      <c r="BJ527" s="14" t="s">
        <v>87</v>
      </c>
      <c r="BK527" s="204">
        <f>ROUND(P527*H527,2)</f>
        <v>0</v>
      </c>
      <c r="BL527" s="14" t="s">
        <v>135</v>
      </c>
      <c r="BM527" s="203" t="s">
        <v>2297</v>
      </c>
    </row>
    <row r="528" s="2" customFormat="1" ht="44.25" customHeight="1">
      <c r="A528" s="35"/>
      <c r="B528" s="36"/>
      <c r="C528" s="189" t="s">
        <v>2298</v>
      </c>
      <c r="D528" s="189" t="s">
        <v>128</v>
      </c>
      <c r="E528" s="190" t="s">
        <v>2299</v>
      </c>
      <c r="F528" s="191" t="s">
        <v>2300</v>
      </c>
      <c r="G528" s="192" t="s">
        <v>131</v>
      </c>
      <c r="H528" s="193">
        <v>1</v>
      </c>
      <c r="I528" s="194"/>
      <c r="J528" s="195"/>
      <c r="K528" s="196">
        <f>ROUND(P528*H528,2)</f>
        <v>0</v>
      </c>
      <c r="L528" s="191" t="s">
        <v>879</v>
      </c>
      <c r="M528" s="197"/>
      <c r="N528" s="198" t="s">
        <v>1</v>
      </c>
      <c r="O528" s="199" t="s">
        <v>42</v>
      </c>
      <c r="P528" s="200">
        <f>I528+J528</f>
        <v>0</v>
      </c>
      <c r="Q528" s="200">
        <f>ROUND(I528*H528,2)</f>
        <v>0</v>
      </c>
      <c r="R528" s="200">
        <f>ROUND(J528*H528,2)</f>
        <v>0</v>
      </c>
      <c r="S528" s="88"/>
      <c r="T528" s="201">
        <f>S528*H528</f>
        <v>0</v>
      </c>
      <c r="U528" s="201">
        <v>0</v>
      </c>
      <c r="V528" s="201">
        <f>U528*H528</f>
        <v>0</v>
      </c>
      <c r="W528" s="201">
        <v>0</v>
      </c>
      <c r="X528" s="202">
        <f>W528*H528</f>
        <v>0</v>
      </c>
      <c r="Y528" s="35"/>
      <c r="Z528" s="35"/>
      <c r="AA528" s="35"/>
      <c r="AB528" s="35"/>
      <c r="AC528" s="35"/>
      <c r="AD528" s="35"/>
      <c r="AE528" s="35"/>
      <c r="AR528" s="203" t="s">
        <v>133</v>
      </c>
      <c r="AT528" s="203" t="s">
        <v>128</v>
      </c>
      <c r="AU528" s="203" t="s">
        <v>87</v>
      </c>
      <c r="AY528" s="14" t="s">
        <v>134</v>
      </c>
      <c r="BE528" s="204">
        <f>IF(O528="základní",K528,0)</f>
        <v>0</v>
      </c>
      <c r="BF528" s="204">
        <f>IF(O528="snížená",K528,0)</f>
        <v>0</v>
      </c>
      <c r="BG528" s="204">
        <f>IF(O528="zákl. přenesená",K528,0)</f>
        <v>0</v>
      </c>
      <c r="BH528" s="204">
        <f>IF(O528="sníž. přenesená",K528,0)</f>
        <v>0</v>
      </c>
      <c r="BI528" s="204">
        <f>IF(O528="nulová",K528,0)</f>
        <v>0</v>
      </c>
      <c r="BJ528" s="14" t="s">
        <v>87</v>
      </c>
      <c r="BK528" s="204">
        <f>ROUND(P528*H528,2)</f>
        <v>0</v>
      </c>
      <c r="BL528" s="14" t="s">
        <v>135</v>
      </c>
      <c r="BM528" s="203" t="s">
        <v>2301</v>
      </c>
    </row>
    <row r="529" s="2" customFormat="1" ht="37.8" customHeight="1">
      <c r="A529" s="35"/>
      <c r="B529" s="36"/>
      <c r="C529" s="189" t="s">
        <v>2302</v>
      </c>
      <c r="D529" s="189" t="s">
        <v>128</v>
      </c>
      <c r="E529" s="190" t="s">
        <v>2303</v>
      </c>
      <c r="F529" s="191" t="s">
        <v>2304</v>
      </c>
      <c r="G529" s="192" t="s">
        <v>131</v>
      </c>
      <c r="H529" s="193">
        <v>20</v>
      </c>
      <c r="I529" s="194"/>
      <c r="J529" s="195"/>
      <c r="K529" s="196">
        <f>ROUND(P529*H529,2)</f>
        <v>0</v>
      </c>
      <c r="L529" s="191" t="s">
        <v>879</v>
      </c>
      <c r="M529" s="197"/>
      <c r="N529" s="198" t="s">
        <v>1</v>
      </c>
      <c r="O529" s="199" t="s">
        <v>42</v>
      </c>
      <c r="P529" s="200">
        <f>I529+J529</f>
        <v>0</v>
      </c>
      <c r="Q529" s="200">
        <f>ROUND(I529*H529,2)</f>
        <v>0</v>
      </c>
      <c r="R529" s="200">
        <f>ROUND(J529*H529,2)</f>
        <v>0</v>
      </c>
      <c r="S529" s="88"/>
      <c r="T529" s="201">
        <f>S529*H529</f>
        <v>0</v>
      </c>
      <c r="U529" s="201">
        <v>0</v>
      </c>
      <c r="V529" s="201">
        <f>U529*H529</f>
        <v>0</v>
      </c>
      <c r="W529" s="201">
        <v>0</v>
      </c>
      <c r="X529" s="202">
        <f>W529*H529</f>
        <v>0</v>
      </c>
      <c r="Y529" s="35"/>
      <c r="Z529" s="35"/>
      <c r="AA529" s="35"/>
      <c r="AB529" s="35"/>
      <c r="AC529" s="35"/>
      <c r="AD529" s="35"/>
      <c r="AE529" s="35"/>
      <c r="AR529" s="203" t="s">
        <v>133</v>
      </c>
      <c r="AT529" s="203" t="s">
        <v>128</v>
      </c>
      <c r="AU529" s="203" t="s">
        <v>87</v>
      </c>
      <c r="AY529" s="14" t="s">
        <v>134</v>
      </c>
      <c r="BE529" s="204">
        <f>IF(O529="základní",K529,0)</f>
        <v>0</v>
      </c>
      <c r="BF529" s="204">
        <f>IF(O529="snížená",K529,0)</f>
        <v>0</v>
      </c>
      <c r="BG529" s="204">
        <f>IF(O529="zákl. přenesená",K529,0)</f>
        <v>0</v>
      </c>
      <c r="BH529" s="204">
        <f>IF(O529="sníž. přenesená",K529,0)</f>
        <v>0</v>
      </c>
      <c r="BI529" s="204">
        <f>IF(O529="nulová",K529,0)</f>
        <v>0</v>
      </c>
      <c r="BJ529" s="14" t="s">
        <v>87</v>
      </c>
      <c r="BK529" s="204">
        <f>ROUND(P529*H529,2)</f>
        <v>0</v>
      </c>
      <c r="BL529" s="14" t="s">
        <v>135</v>
      </c>
      <c r="BM529" s="203" t="s">
        <v>2305</v>
      </c>
    </row>
    <row r="530" s="2" customFormat="1" ht="37.8" customHeight="1">
      <c r="A530" s="35"/>
      <c r="B530" s="36"/>
      <c r="C530" s="189" t="s">
        <v>2306</v>
      </c>
      <c r="D530" s="189" t="s">
        <v>128</v>
      </c>
      <c r="E530" s="190" t="s">
        <v>2307</v>
      </c>
      <c r="F530" s="191" t="s">
        <v>2308</v>
      </c>
      <c r="G530" s="192" t="s">
        <v>131</v>
      </c>
      <c r="H530" s="193">
        <v>20</v>
      </c>
      <c r="I530" s="194"/>
      <c r="J530" s="195"/>
      <c r="K530" s="196">
        <f>ROUND(P530*H530,2)</f>
        <v>0</v>
      </c>
      <c r="L530" s="191" t="s">
        <v>879</v>
      </c>
      <c r="M530" s="197"/>
      <c r="N530" s="198" t="s">
        <v>1</v>
      </c>
      <c r="O530" s="199" t="s">
        <v>42</v>
      </c>
      <c r="P530" s="200">
        <f>I530+J530</f>
        <v>0</v>
      </c>
      <c r="Q530" s="200">
        <f>ROUND(I530*H530,2)</f>
        <v>0</v>
      </c>
      <c r="R530" s="200">
        <f>ROUND(J530*H530,2)</f>
        <v>0</v>
      </c>
      <c r="S530" s="88"/>
      <c r="T530" s="201">
        <f>S530*H530</f>
        <v>0</v>
      </c>
      <c r="U530" s="201">
        <v>0</v>
      </c>
      <c r="V530" s="201">
        <f>U530*H530</f>
        <v>0</v>
      </c>
      <c r="W530" s="201">
        <v>0</v>
      </c>
      <c r="X530" s="202">
        <f>W530*H530</f>
        <v>0</v>
      </c>
      <c r="Y530" s="35"/>
      <c r="Z530" s="35"/>
      <c r="AA530" s="35"/>
      <c r="AB530" s="35"/>
      <c r="AC530" s="35"/>
      <c r="AD530" s="35"/>
      <c r="AE530" s="35"/>
      <c r="AR530" s="203" t="s">
        <v>133</v>
      </c>
      <c r="AT530" s="203" t="s">
        <v>128</v>
      </c>
      <c r="AU530" s="203" t="s">
        <v>87</v>
      </c>
      <c r="AY530" s="14" t="s">
        <v>134</v>
      </c>
      <c r="BE530" s="204">
        <f>IF(O530="základní",K530,0)</f>
        <v>0</v>
      </c>
      <c r="BF530" s="204">
        <f>IF(O530="snížená",K530,0)</f>
        <v>0</v>
      </c>
      <c r="BG530" s="204">
        <f>IF(O530="zákl. přenesená",K530,0)</f>
        <v>0</v>
      </c>
      <c r="BH530" s="204">
        <f>IF(O530="sníž. přenesená",K530,0)</f>
        <v>0</v>
      </c>
      <c r="BI530" s="204">
        <f>IF(O530="nulová",K530,0)</f>
        <v>0</v>
      </c>
      <c r="BJ530" s="14" t="s">
        <v>87</v>
      </c>
      <c r="BK530" s="204">
        <f>ROUND(P530*H530,2)</f>
        <v>0</v>
      </c>
      <c r="BL530" s="14" t="s">
        <v>135</v>
      </c>
      <c r="BM530" s="203" t="s">
        <v>2309</v>
      </c>
    </row>
    <row r="531" s="2" customFormat="1" ht="37.8" customHeight="1">
      <c r="A531" s="35"/>
      <c r="B531" s="36"/>
      <c r="C531" s="189" t="s">
        <v>2310</v>
      </c>
      <c r="D531" s="189" t="s">
        <v>128</v>
      </c>
      <c r="E531" s="190" t="s">
        <v>2311</v>
      </c>
      <c r="F531" s="191" t="s">
        <v>2312</v>
      </c>
      <c r="G531" s="192" t="s">
        <v>131</v>
      </c>
      <c r="H531" s="193">
        <v>4</v>
      </c>
      <c r="I531" s="194"/>
      <c r="J531" s="195"/>
      <c r="K531" s="196">
        <f>ROUND(P531*H531,2)</f>
        <v>0</v>
      </c>
      <c r="L531" s="191" t="s">
        <v>879</v>
      </c>
      <c r="M531" s="197"/>
      <c r="N531" s="198" t="s">
        <v>1</v>
      </c>
      <c r="O531" s="199" t="s">
        <v>42</v>
      </c>
      <c r="P531" s="200">
        <f>I531+J531</f>
        <v>0</v>
      </c>
      <c r="Q531" s="200">
        <f>ROUND(I531*H531,2)</f>
        <v>0</v>
      </c>
      <c r="R531" s="200">
        <f>ROUND(J531*H531,2)</f>
        <v>0</v>
      </c>
      <c r="S531" s="88"/>
      <c r="T531" s="201">
        <f>S531*H531</f>
        <v>0</v>
      </c>
      <c r="U531" s="201">
        <v>0</v>
      </c>
      <c r="V531" s="201">
        <f>U531*H531</f>
        <v>0</v>
      </c>
      <c r="W531" s="201">
        <v>0</v>
      </c>
      <c r="X531" s="202">
        <f>W531*H531</f>
        <v>0</v>
      </c>
      <c r="Y531" s="35"/>
      <c r="Z531" s="35"/>
      <c r="AA531" s="35"/>
      <c r="AB531" s="35"/>
      <c r="AC531" s="35"/>
      <c r="AD531" s="35"/>
      <c r="AE531" s="35"/>
      <c r="AR531" s="203" t="s">
        <v>133</v>
      </c>
      <c r="AT531" s="203" t="s">
        <v>128</v>
      </c>
      <c r="AU531" s="203" t="s">
        <v>87</v>
      </c>
      <c r="AY531" s="14" t="s">
        <v>134</v>
      </c>
      <c r="BE531" s="204">
        <f>IF(O531="základní",K531,0)</f>
        <v>0</v>
      </c>
      <c r="BF531" s="204">
        <f>IF(O531="snížená",K531,0)</f>
        <v>0</v>
      </c>
      <c r="BG531" s="204">
        <f>IF(O531="zákl. přenesená",K531,0)</f>
        <v>0</v>
      </c>
      <c r="BH531" s="204">
        <f>IF(O531="sníž. přenesená",K531,0)</f>
        <v>0</v>
      </c>
      <c r="BI531" s="204">
        <f>IF(O531="nulová",K531,0)</f>
        <v>0</v>
      </c>
      <c r="BJ531" s="14" t="s">
        <v>87</v>
      </c>
      <c r="BK531" s="204">
        <f>ROUND(P531*H531,2)</f>
        <v>0</v>
      </c>
      <c r="BL531" s="14" t="s">
        <v>135</v>
      </c>
      <c r="BM531" s="203" t="s">
        <v>2313</v>
      </c>
    </row>
    <row r="532" s="2" customFormat="1" ht="37.8" customHeight="1">
      <c r="A532" s="35"/>
      <c r="B532" s="36"/>
      <c r="C532" s="189" t="s">
        <v>2314</v>
      </c>
      <c r="D532" s="189" t="s">
        <v>128</v>
      </c>
      <c r="E532" s="190" t="s">
        <v>2315</v>
      </c>
      <c r="F532" s="191" t="s">
        <v>2316</v>
      </c>
      <c r="G532" s="192" t="s">
        <v>131</v>
      </c>
      <c r="H532" s="193">
        <v>2</v>
      </c>
      <c r="I532" s="194"/>
      <c r="J532" s="195"/>
      <c r="K532" s="196">
        <f>ROUND(P532*H532,2)</f>
        <v>0</v>
      </c>
      <c r="L532" s="191" t="s">
        <v>879</v>
      </c>
      <c r="M532" s="197"/>
      <c r="N532" s="198" t="s">
        <v>1</v>
      </c>
      <c r="O532" s="199" t="s">
        <v>42</v>
      </c>
      <c r="P532" s="200">
        <f>I532+J532</f>
        <v>0</v>
      </c>
      <c r="Q532" s="200">
        <f>ROUND(I532*H532,2)</f>
        <v>0</v>
      </c>
      <c r="R532" s="200">
        <f>ROUND(J532*H532,2)</f>
        <v>0</v>
      </c>
      <c r="S532" s="88"/>
      <c r="T532" s="201">
        <f>S532*H532</f>
        <v>0</v>
      </c>
      <c r="U532" s="201">
        <v>0</v>
      </c>
      <c r="V532" s="201">
        <f>U532*H532</f>
        <v>0</v>
      </c>
      <c r="W532" s="201">
        <v>0</v>
      </c>
      <c r="X532" s="202">
        <f>W532*H532</f>
        <v>0</v>
      </c>
      <c r="Y532" s="35"/>
      <c r="Z532" s="35"/>
      <c r="AA532" s="35"/>
      <c r="AB532" s="35"/>
      <c r="AC532" s="35"/>
      <c r="AD532" s="35"/>
      <c r="AE532" s="35"/>
      <c r="AR532" s="203" t="s">
        <v>133</v>
      </c>
      <c r="AT532" s="203" t="s">
        <v>128</v>
      </c>
      <c r="AU532" s="203" t="s">
        <v>87</v>
      </c>
      <c r="AY532" s="14" t="s">
        <v>134</v>
      </c>
      <c r="BE532" s="204">
        <f>IF(O532="základní",K532,0)</f>
        <v>0</v>
      </c>
      <c r="BF532" s="204">
        <f>IF(O532="snížená",K532,0)</f>
        <v>0</v>
      </c>
      <c r="BG532" s="204">
        <f>IF(O532="zákl. přenesená",K532,0)</f>
        <v>0</v>
      </c>
      <c r="BH532" s="204">
        <f>IF(O532="sníž. přenesená",K532,0)</f>
        <v>0</v>
      </c>
      <c r="BI532" s="204">
        <f>IF(O532="nulová",K532,0)</f>
        <v>0</v>
      </c>
      <c r="BJ532" s="14" t="s">
        <v>87</v>
      </c>
      <c r="BK532" s="204">
        <f>ROUND(P532*H532,2)</f>
        <v>0</v>
      </c>
      <c r="BL532" s="14" t="s">
        <v>135</v>
      </c>
      <c r="BM532" s="203" t="s">
        <v>2317</v>
      </c>
    </row>
    <row r="533" s="2" customFormat="1" ht="37.8" customHeight="1">
      <c r="A533" s="35"/>
      <c r="B533" s="36"/>
      <c r="C533" s="189" t="s">
        <v>2318</v>
      </c>
      <c r="D533" s="189" t="s">
        <v>128</v>
      </c>
      <c r="E533" s="190" t="s">
        <v>2319</v>
      </c>
      <c r="F533" s="191" t="s">
        <v>2320</v>
      </c>
      <c r="G533" s="192" t="s">
        <v>131</v>
      </c>
      <c r="H533" s="193">
        <v>1</v>
      </c>
      <c r="I533" s="194"/>
      <c r="J533" s="195"/>
      <c r="K533" s="196">
        <f>ROUND(P533*H533,2)</f>
        <v>0</v>
      </c>
      <c r="L533" s="191" t="s">
        <v>879</v>
      </c>
      <c r="M533" s="197"/>
      <c r="N533" s="198" t="s">
        <v>1</v>
      </c>
      <c r="O533" s="199" t="s">
        <v>42</v>
      </c>
      <c r="P533" s="200">
        <f>I533+J533</f>
        <v>0</v>
      </c>
      <c r="Q533" s="200">
        <f>ROUND(I533*H533,2)</f>
        <v>0</v>
      </c>
      <c r="R533" s="200">
        <f>ROUND(J533*H533,2)</f>
        <v>0</v>
      </c>
      <c r="S533" s="88"/>
      <c r="T533" s="201">
        <f>S533*H533</f>
        <v>0</v>
      </c>
      <c r="U533" s="201">
        <v>0</v>
      </c>
      <c r="V533" s="201">
        <f>U533*H533</f>
        <v>0</v>
      </c>
      <c r="W533" s="201">
        <v>0</v>
      </c>
      <c r="X533" s="202">
        <f>W533*H533</f>
        <v>0</v>
      </c>
      <c r="Y533" s="35"/>
      <c r="Z533" s="35"/>
      <c r="AA533" s="35"/>
      <c r="AB533" s="35"/>
      <c r="AC533" s="35"/>
      <c r="AD533" s="35"/>
      <c r="AE533" s="35"/>
      <c r="AR533" s="203" t="s">
        <v>133</v>
      </c>
      <c r="AT533" s="203" t="s">
        <v>128</v>
      </c>
      <c r="AU533" s="203" t="s">
        <v>87</v>
      </c>
      <c r="AY533" s="14" t="s">
        <v>134</v>
      </c>
      <c r="BE533" s="204">
        <f>IF(O533="základní",K533,0)</f>
        <v>0</v>
      </c>
      <c r="BF533" s="204">
        <f>IF(O533="snížená",K533,0)</f>
        <v>0</v>
      </c>
      <c r="BG533" s="204">
        <f>IF(O533="zákl. přenesená",K533,0)</f>
        <v>0</v>
      </c>
      <c r="BH533" s="204">
        <f>IF(O533="sníž. přenesená",K533,0)</f>
        <v>0</v>
      </c>
      <c r="BI533" s="204">
        <f>IF(O533="nulová",K533,0)</f>
        <v>0</v>
      </c>
      <c r="BJ533" s="14" t="s">
        <v>87</v>
      </c>
      <c r="BK533" s="204">
        <f>ROUND(P533*H533,2)</f>
        <v>0</v>
      </c>
      <c r="BL533" s="14" t="s">
        <v>135</v>
      </c>
      <c r="BM533" s="203" t="s">
        <v>2321</v>
      </c>
    </row>
    <row r="534" s="2" customFormat="1" ht="37.8" customHeight="1">
      <c r="A534" s="35"/>
      <c r="B534" s="36"/>
      <c r="C534" s="189" t="s">
        <v>2322</v>
      </c>
      <c r="D534" s="189" t="s">
        <v>128</v>
      </c>
      <c r="E534" s="190" t="s">
        <v>2323</v>
      </c>
      <c r="F534" s="191" t="s">
        <v>2324</v>
      </c>
      <c r="G534" s="192" t="s">
        <v>131</v>
      </c>
      <c r="H534" s="193">
        <v>1</v>
      </c>
      <c r="I534" s="194"/>
      <c r="J534" s="195"/>
      <c r="K534" s="196">
        <f>ROUND(P534*H534,2)</f>
        <v>0</v>
      </c>
      <c r="L534" s="191" t="s">
        <v>879</v>
      </c>
      <c r="M534" s="197"/>
      <c r="N534" s="198" t="s">
        <v>1</v>
      </c>
      <c r="O534" s="199" t="s">
        <v>42</v>
      </c>
      <c r="P534" s="200">
        <f>I534+J534</f>
        <v>0</v>
      </c>
      <c r="Q534" s="200">
        <f>ROUND(I534*H534,2)</f>
        <v>0</v>
      </c>
      <c r="R534" s="200">
        <f>ROUND(J534*H534,2)</f>
        <v>0</v>
      </c>
      <c r="S534" s="88"/>
      <c r="T534" s="201">
        <f>S534*H534</f>
        <v>0</v>
      </c>
      <c r="U534" s="201">
        <v>0</v>
      </c>
      <c r="V534" s="201">
        <f>U534*H534</f>
        <v>0</v>
      </c>
      <c r="W534" s="201">
        <v>0</v>
      </c>
      <c r="X534" s="202">
        <f>W534*H534</f>
        <v>0</v>
      </c>
      <c r="Y534" s="35"/>
      <c r="Z534" s="35"/>
      <c r="AA534" s="35"/>
      <c r="AB534" s="35"/>
      <c r="AC534" s="35"/>
      <c r="AD534" s="35"/>
      <c r="AE534" s="35"/>
      <c r="AR534" s="203" t="s">
        <v>133</v>
      </c>
      <c r="AT534" s="203" t="s">
        <v>128</v>
      </c>
      <c r="AU534" s="203" t="s">
        <v>87</v>
      </c>
      <c r="AY534" s="14" t="s">
        <v>134</v>
      </c>
      <c r="BE534" s="204">
        <f>IF(O534="základní",K534,0)</f>
        <v>0</v>
      </c>
      <c r="BF534" s="204">
        <f>IF(O534="snížená",K534,0)</f>
        <v>0</v>
      </c>
      <c r="BG534" s="204">
        <f>IF(O534="zákl. přenesená",K534,0)</f>
        <v>0</v>
      </c>
      <c r="BH534" s="204">
        <f>IF(O534="sníž. přenesená",K534,0)</f>
        <v>0</v>
      </c>
      <c r="BI534" s="204">
        <f>IF(O534="nulová",K534,0)</f>
        <v>0</v>
      </c>
      <c r="BJ534" s="14" t="s">
        <v>87</v>
      </c>
      <c r="BK534" s="204">
        <f>ROUND(P534*H534,2)</f>
        <v>0</v>
      </c>
      <c r="BL534" s="14" t="s">
        <v>135</v>
      </c>
      <c r="BM534" s="203" t="s">
        <v>2325</v>
      </c>
    </row>
    <row r="535" s="2" customFormat="1" ht="37.8" customHeight="1">
      <c r="A535" s="35"/>
      <c r="B535" s="36"/>
      <c r="C535" s="189" t="s">
        <v>2326</v>
      </c>
      <c r="D535" s="189" t="s">
        <v>128</v>
      </c>
      <c r="E535" s="190" t="s">
        <v>2327</v>
      </c>
      <c r="F535" s="191" t="s">
        <v>2328</v>
      </c>
      <c r="G535" s="192" t="s">
        <v>131</v>
      </c>
      <c r="H535" s="193">
        <v>1</v>
      </c>
      <c r="I535" s="194"/>
      <c r="J535" s="195"/>
      <c r="K535" s="196">
        <f>ROUND(P535*H535,2)</f>
        <v>0</v>
      </c>
      <c r="L535" s="191" t="s">
        <v>879</v>
      </c>
      <c r="M535" s="197"/>
      <c r="N535" s="198" t="s">
        <v>1</v>
      </c>
      <c r="O535" s="199" t="s">
        <v>42</v>
      </c>
      <c r="P535" s="200">
        <f>I535+J535</f>
        <v>0</v>
      </c>
      <c r="Q535" s="200">
        <f>ROUND(I535*H535,2)</f>
        <v>0</v>
      </c>
      <c r="R535" s="200">
        <f>ROUND(J535*H535,2)</f>
        <v>0</v>
      </c>
      <c r="S535" s="88"/>
      <c r="T535" s="201">
        <f>S535*H535</f>
        <v>0</v>
      </c>
      <c r="U535" s="201">
        <v>0</v>
      </c>
      <c r="V535" s="201">
        <f>U535*H535</f>
        <v>0</v>
      </c>
      <c r="W535" s="201">
        <v>0</v>
      </c>
      <c r="X535" s="202">
        <f>W535*H535</f>
        <v>0</v>
      </c>
      <c r="Y535" s="35"/>
      <c r="Z535" s="35"/>
      <c r="AA535" s="35"/>
      <c r="AB535" s="35"/>
      <c r="AC535" s="35"/>
      <c r="AD535" s="35"/>
      <c r="AE535" s="35"/>
      <c r="AR535" s="203" t="s">
        <v>133</v>
      </c>
      <c r="AT535" s="203" t="s">
        <v>128</v>
      </c>
      <c r="AU535" s="203" t="s">
        <v>87</v>
      </c>
      <c r="AY535" s="14" t="s">
        <v>134</v>
      </c>
      <c r="BE535" s="204">
        <f>IF(O535="základní",K535,0)</f>
        <v>0</v>
      </c>
      <c r="BF535" s="204">
        <f>IF(O535="snížená",K535,0)</f>
        <v>0</v>
      </c>
      <c r="BG535" s="204">
        <f>IF(O535="zákl. přenesená",K535,0)</f>
        <v>0</v>
      </c>
      <c r="BH535" s="204">
        <f>IF(O535="sníž. přenesená",K535,0)</f>
        <v>0</v>
      </c>
      <c r="BI535" s="204">
        <f>IF(O535="nulová",K535,0)</f>
        <v>0</v>
      </c>
      <c r="BJ535" s="14" t="s">
        <v>87</v>
      </c>
      <c r="BK535" s="204">
        <f>ROUND(P535*H535,2)</f>
        <v>0</v>
      </c>
      <c r="BL535" s="14" t="s">
        <v>135</v>
      </c>
      <c r="BM535" s="203" t="s">
        <v>2329</v>
      </c>
    </row>
    <row r="536" s="2" customFormat="1" ht="37.8" customHeight="1">
      <c r="A536" s="35"/>
      <c r="B536" s="36"/>
      <c r="C536" s="189" t="s">
        <v>2330</v>
      </c>
      <c r="D536" s="189" t="s">
        <v>128</v>
      </c>
      <c r="E536" s="190" t="s">
        <v>2331</v>
      </c>
      <c r="F536" s="191" t="s">
        <v>2332</v>
      </c>
      <c r="G536" s="192" t="s">
        <v>131</v>
      </c>
      <c r="H536" s="193">
        <v>4</v>
      </c>
      <c r="I536" s="194"/>
      <c r="J536" s="195"/>
      <c r="K536" s="196">
        <f>ROUND(P536*H536,2)</f>
        <v>0</v>
      </c>
      <c r="L536" s="191" t="s">
        <v>879</v>
      </c>
      <c r="M536" s="197"/>
      <c r="N536" s="198" t="s">
        <v>1</v>
      </c>
      <c r="O536" s="199" t="s">
        <v>42</v>
      </c>
      <c r="P536" s="200">
        <f>I536+J536</f>
        <v>0</v>
      </c>
      <c r="Q536" s="200">
        <f>ROUND(I536*H536,2)</f>
        <v>0</v>
      </c>
      <c r="R536" s="200">
        <f>ROUND(J536*H536,2)</f>
        <v>0</v>
      </c>
      <c r="S536" s="88"/>
      <c r="T536" s="201">
        <f>S536*H536</f>
        <v>0</v>
      </c>
      <c r="U536" s="201">
        <v>0</v>
      </c>
      <c r="V536" s="201">
        <f>U536*H536</f>
        <v>0</v>
      </c>
      <c r="W536" s="201">
        <v>0</v>
      </c>
      <c r="X536" s="202">
        <f>W536*H536</f>
        <v>0</v>
      </c>
      <c r="Y536" s="35"/>
      <c r="Z536" s="35"/>
      <c r="AA536" s="35"/>
      <c r="AB536" s="35"/>
      <c r="AC536" s="35"/>
      <c r="AD536" s="35"/>
      <c r="AE536" s="35"/>
      <c r="AR536" s="203" t="s">
        <v>133</v>
      </c>
      <c r="AT536" s="203" t="s">
        <v>128</v>
      </c>
      <c r="AU536" s="203" t="s">
        <v>87</v>
      </c>
      <c r="AY536" s="14" t="s">
        <v>134</v>
      </c>
      <c r="BE536" s="204">
        <f>IF(O536="základní",K536,0)</f>
        <v>0</v>
      </c>
      <c r="BF536" s="204">
        <f>IF(O536="snížená",K536,0)</f>
        <v>0</v>
      </c>
      <c r="BG536" s="204">
        <f>IF(O536="zákl. přenesená",K536,0)</f>
        <v>0</v>
      </c>
      <c r="BH536" s="204">
        <f>IF(O536="sníž. přenesená",K536,0)</f>
        <v>0</v>
      </c>
      <c r="BI536" s="204">
        <f>IF(O536="nulová",K536,0)</f>
        <v>0</v>
      </c>
      <c r="BJ536" s="14" t="s">
        <v>87</v>
      </c>
      <c r="BK536" s="204">
        <f>ROUND(P536*H536,2)</f>
        <v>0</v>
      </c>
      <c r="BL536" s="14" t="s">
        <v>135</v>
      </c>
      <c r="BM536" s="203" t="s">
        <v>2333</v>
      </c>
    </row>
    <row r="537" s="2" customFormat="1" ht="37.8" customHeight="1">
      <c r="A537" s="35"/>
      <c r="B537" s="36"/>
      <c r="C537" s="189" t="s">
        <v>2334</v>
      </c>
      <c r="D537" s="189" t="s">
        <v>128</v>
      </c>
      <c r="E537" s="190" t="s">
        <v>2335</v>
      </c>
      <c r="F537" s="191" t="s">
        <v>2336</v>
      </c>
      <c r="G537" s="192" t="s">
        <v>131</v>
      </c>
      <c r="H537" s="193">
        <v>1</v>
      </c>
      <c r="I537" s="194"/>
      <c r="J537" s="195"/>
      <c r="K537" s="196">
        <f>ROUND(P537*H537,2)</f>
        <v>0</v>
      </c>
      <c r="L537" s="191" t="s">
        <v>879</v>
      </c>
      <c r="M537" s="197"/>
      <c r="N537" s="198" t="s">
        <v>1</v>
      </c>
      <c r="O537" s="199" t="s">
        <v>42</v>
      </c>
      <c r="P537" s="200">
        <f>I537+J537</f>
        <v>0</v>
      </c>
      <c r="Q537" s="200">
        <f>ROUND(I537*H537,2)</f>
        <v>0</v>
      </c>
      <c r="R537" s="200">
        <f>ROUND(J537*H537,2)</f>
        <v>0</v>
      </c>
      <c r="S537" s="88"/>
      <c r="T537" s="201">
        <f>S537*H537</f>
        <v>0</v>
      </c>
      <c r="U537" s="201">
        <v>0</v>
      </c>
      <c r="V537" s="201">
        <f>U537*H537</f>
        <v>0</v>
      </c>
      <c r="W537" s="201">
        <v>0</v>
      </c>
      <c r="X537" s="202">
        <f>W537*H537</f>
        <v>0</v>
      </c>
      <c r="Y537" s="35"/>
      <c r="Z537" s="35"/>
      <c r="AA537" s="35"/>
      <c r="AB537" s="35"/>
      <c r="AC537" s="35"/>
      <c r="AD537" s="35"/>
      <c r="AE537" s="35"/>
      <c r="AR537" s="203" t="s">
        <v>133</v>
      </c>
      <c r="AT537" s="203" t="s">
        <v>128</v>
      </c>
      <c r="AU537" s="203" t="s">
        <v>87</v>
      </c>
      <c r="AY537" s="14" t="s">
        <v>134</v>
      </c>
      <c r="BE537" s="204">
        <f>IF(O537="základní",K537,0)</f>
        <v>0</v>
      </c>
      <c r="BF537" s="204">
        <f>IF(O537="snížená",K537,0)</f>
        <v>0</v>
      </c>
      <c r="BG537" s="204">
        <f>IF(O537="zákl. přenesená",K537,0)</f>
        <v>0</v>
      </c>
      <c r="BH537" s="204">
        <f>IF(O537="sníž. přenesená",K537,0)</f>
        <v>0</v>
      </c>
      <c r="BI537" s="204">
        <f>IF(O537="nulová",K537,0)</f>
        <v>0</v>
      </c>
      <c r="BJ537" s="14" t="s">
        <v>87</v>
      </c>
      <c r="BK537" s="204">
        <f>ROUND(P537*H537,2)</f>
        <v>0</v>
      </c>
      <c r="BL537" s="14" t="s">
        <v>135</v>
      </c>
      <c r="BM537" s="203" t="s">
        <v>2337</v>
      </c>
    </row>
    <row r="538" s="2" customFormat="1" ht="37.8" customHeight="1">
      <c r="A538" s="35"/>
      <c r="B538" s="36"/>
      <c r="C538" s="189" t="s">
        <v>2338</v>
      </c>
      <c r="D538" s="189" t="s">
        <v>128</v>
      </c>
      <c r="E538" s="190" t="s">
        <v>2339</v>
      </c>
      <c r="F538" s="191" t="s">
        <v>2340</v>
      </c>
      <c r="G538" s="192" t="s">
        <v>131</v>
      </c>
      <c r="H538" s="193">
        <v>1</v>
      </c>
      <c r="I538" s="194"/>
      <c r="J538" s="195"/>
      <c r="K538" s="196">
        <f>ROUND(P538*H538,2)</f>
        <v>0</v>
      </c>
      <c r="L538" s="191" t="s">
        <v>879</v>
      </c>
      <c r="M538" s="197"/>
      <c r="N538" s="198" t="s">
        <v>1</v>
      </c>
      <c r="O538" s="199" t="s">
        <v>42</v>
      </c>
      <c r="P538" s="200">
        <f>I538+J538</f>
        <v>0</v>
      </c>
      <c r="Q538" s="200">
        <f>ROUND(I538*H538,2)</f>
        <v>0</v>
      </c>
      <c r="R538" s="200">
        <f>ROUND(J538*H538,2)</f>
        <v>0</v>
      </c>
      <c r="S538" s="88"/>
      <c r="T538" s="201">
        <f>S538*H538</f>
        <v>0</v>
      </c>
      <c r="U538" s="201">
        <v>0</v>
      </c>
      <c r="V538" s="201">
        <f>U538*H538</f>
        <v>0</v>
      </c>
      <c r="W538" s="201">
        <v>0</v>
      </c>
      <c r="X538" s="202">
        <f>W538*H538</f>
        <v>0</v>
      </c>
      <c r="Y538" s="35"/>
      <c r="Z538" s="35"/>
      <c r="AA538" s="35"/>
      <c r="AB538" s="35"/>
      <c r="AC538" s="35"/>
      <c r="AD538" s="35"/>
      <c r="AE538" s="35"/>
      <c r="AR538" s="203" t="s">
        <v>133</v>
      </c>
      <c r="AT538" s="203" t="s">
        <v>128</v>
      </c>
      <c r="AU538" s="203" t="s">
        <v>87</v>
      </c>
      <c r="AY538" s="14" t="s">
        <v>134</v>
      </c>
      <c r="BE538" s="204">
        <f>IF(O538="základní",K538,0)</f>
        <v>0</v>
      </c>
      <c r="BF538" s="204">
        <f>IF(O538="snížená",K538,0)</f>
        <v>0</v>
      </c>
      <c r="BG538" s="204">
        <f>IF(O538="zákl. přenesená",K538,0)</f>
        <v>0</v>
      </c>
      <c r="BH538" s="204">
        <f>IF(O538="sníž. přenesená",K538,0)</f>
        <v>0</v>
      </c>
      <c r="BI538" s="204">
        <f>IF(O538="nulová",K538,0)</f>
        <v>0</v>
      </c>
      <c r="BJ538" s="14" t="s">
        <v>87</v>
      </c>
      <c r="BK538" s="204">
        <f>ROUND(P538*H538,2)</f>
        <v>0</v>
      </c>
      <c r="BL538" s="14" t="s">
        <v>135</v>
      </c>
      <c r="BM538" s="203" t="s">
        <v>2341</v>
      </c>
    </row>
    <row r="539" s="2" customFormat="1" ht="37.8" customHeight="1">
      <c r="A539" s="35"/>
      <c r="B539" s="36"/>
      <c r="C539" s="189" t="s">
        <v>2342</v>
      </c>
      <c r="D539" s="189" t="s">
        <v>128</v>
      </c>
      <c r="E539" s="190" t="s">
        <v>2343</v>
      </c>
      <c r="F539" s="191" t="s">
        <v>2344</v>
      </c>
      <c r="G539" s="192" t="s">
        <v>131</v>
      </c>
      <c r="H539" s="193">
        <v>1</v>
      </c>
      <c r="I539" s="194"/>
      <c r="J539" s="195"/>
      <c r="K539" s="196">
        <f>ROUND(P539*H539,2)</f>
        <v>0</v>
      </c>
      <c r="L539" s="191" t="s">
        <v>879</v>
      </c>
      <c r="M539" s="197"/>
      <c r="N539" s="198" t="s">
        <v>1</v>
      </c>
      <c r="O539" s="199" t="s">
        <v>42</v>
      </c>
      <c r="P539" s="200">
        <f>I539+J539</f>
        <v>0</v>
      </c>
      <c r="Q539" s="200">
        <f>ROUND(I539*H539,2)</f>
        <v>0</v>
      </c>
      <c r="R539" s="200">
        <f>ROUND(J539*H539,2)</f>
        <v>0</v>
      </c>
      <c r="S539" s="88"/>
      <c r="T539" s="201">
        <f>S539*H539</f>
        <v>0</v>
      </c>
      <c r="U539" s="201">
        <v>0</v>
      </c>
      <c r="V539" s="201">
        <f>U539*H539</f>
        <v>0</v>
      </c>
      <c r="W539" s="201">
        <v>0</v>
      </c>
      <c r="X539" s="202">
        <f>W539*H539</f>
        <v>0</v>
      </c>
      <c r="Y539" s="35"/>
      <c r="Z539" s="35"/>
      <c r="AA539" s="35"/>
      <c r="AB539" s="35"/>
      <c r="AC539" s="35"/>
      <c r="AD539" s="35"/>
      <c r="AE539" s="35"/>
      <c r="AR539" s="203" t="s">
        <v>133</v>
      </c>
      <c r="AT539" s="203" t="s">
        <v>128</v>
      </c>
      <c r="AU539" s="203" t="s">
        <v>87</v>
      </c>
      <c r="AY539" s="14" t="s">
        <v>134</v>
      </c>
      <c r="BE539" s="204">
        <f>IF(O539="základní",K539,0)</f>
        <v>0</v>
      </c>
      <c r="BF539" s="204">
        <f>IF(O539="snížená",K539,0)</f>
        <v>0</v>
      </c>
      <c r="BG539" s="204">
        <f>IF(O539="zákl. přenesená",K539,0)</f>
        <v>0</v>
      </c>
      <c r="BH539" s="204">
        <f>IF(O539="sníž. přenesená",K539,0)</f>
        <v>0</v>
      </c>
      <c r="BI539" s="204">
        <f>IF(O539="nulová",K539,0)</f>
        <v>0</v>
      </c>
      <c r="BJ539" s="14" t="s">
        <v>87</v>
      </c>
      <c r="BK539" s="204">
        <f>ROUND(P539*H539,2)</f>
        <v>0</v>
      </c>
      <c r="BL539" s="14" t="s">
        <v>135</v>
      </c>
      <c r="BM539" s="203" t="s">
        <v>2345</v>
      </c>
    </row>
    <row r="540" s="2" customFormat="1" ht="37.8" customHeight="1">
      <c r="A540" s="35"/>
      <c r="B540" s="36"/>
      <c r="C540" s="189" t="s">
        <v>2346</v>
      </c>
      <c r="D540" s="189" t="s">
        <v>128</v>
      </c>
      <c r="E540" s="190" t="s">
        <v>2347</v>
      </c>
      <c r="F540" s="191" t="s">
        <v>2348</v>
      </c>
      <c r="G540" s="192" t="s">
        <v>131</v>
      </c>
      <c r="H540" s="193">
        <v>1</v>
      </c>
      <c r="I540" s="194"/>
      <c r="J540" s="195"/>
      <c r="K540" s="196">
        <f>ROUND(P540*H540,2)</f>
        <v>0</v>
      </c>
      <c r="L540" s="191" t="s">
        <v>879</v>
      </c>
      <c r="M540" s="197"/>
      <c r="N540" s="198" t="s">
        <v>1</v>
      </c>
      <c r="O540" s="199" t="s">
        <v>42</v>
      </c>
      <c r="P540" s="200">
        <f>I540+J540</f>
        <v>0</v>
      </c>
      <c r="Q540" s="200">
        <f>ROUND(I540*H540,2)</f>
        <v>0</v>
      </c>
      <c r="R540" s="200">
        <f>ROUND(J540*H540,2)</f>
        <v>0</v>
      </c>
      <c r="S540" s="88"/>
      <c r="T540" s="201">
        <f>S540*H540</f>
        <v>0</v>
      </c>
      <c r="U540" s="201">
        <v>0</v>
      </c>
      <c r="V540" s="201">
        <f>U540*H540</f>
        <v>0</v>
      </c>
      <c r="W540" s="201">
        <v>0</v>
      </c>
      <c r="X540" s="202">
        <f>W540*H540</f>
        <v>0</v>
      </c>
      <c r="Y540" s="35"/>
      <c r="Z540" s="35"/>
      <c r="AA540" s="35"/>
      <c r="AB540" s="35"/>
      <c r="AC540" s="35"/>
      <c r="AD540" s="35"/>
      <c r="AE540" s="35"/>
      <c r="AR540" s="203" t="s">
        <v>133</v>
      </c>
      <c r="AT540" s="203" t="s">
        <v>128</v>
      </c>
      <c r="AU540" s="203" t="s">
        <v>87</v>
      </c>
      <c r="AY540" s="14" t="s">
        <v>134</v>
      </c>
      <c r="BE540" s="204">
        <f>IF(O540="základní",K540,0)</f>
        <v>0</v>
      </c>
      <c r="BF540" s="204">
        <f>IF(O540="snížená",K540,0)</f>
        <v>0</v>
      </c>
      <c r="BG540" s="204">
        <f>IF(O540="zákl. přenesená",K540,0)</f>
        <v>0</v>
      </c>
      <c r="BH540" s="204">
        <f>IF(O540="sníž. přenesená",K540,0)</f>
        <v>0</v>
      </c>
      <c r="BI540" s="204">
        <f>IF(O540="nulová",K540,0)</f>
        <v>0</v>
      </c>
      <c r="BJ540" s="14" t="s">
        <v>87</v>
      </c>
      <c r="BK540" s="204">
        <f>ROUND(P540*H540,2)</f>
        <v>0</v>
      </c>
      <c r="BL540" s="14" t="s">
        <v>135</v>
      </c>
      <c r="BM540" s="203" t="s">
        <v>2349</v>
      </c>
    </row>
    <row r="541" s="2" customFormat="1" ht="37.8" customHeight="1">
      <c r="A541" s="35"/>
      <c r="B541" s="36"/>
      <c r="C541" s="189" t="s">
        <v>2350</v>
      </c>
      <c r="D541" s="189" t="s">
        <v>128</v>
      </c>
      <c r="E541" s="190" t="s">
        <v>2351</v>
      </c>
      <c r="F541" s="191" t="s">
        <v>2352</v>
      </c>
      <c r="G541" s="192" t="s">
        <v>131</v>
      </c>
      <c r="H541" s="193">
        <v>10</v>
      </c>
      <c r="I541" s="194"/>
      <c r="J541" s="195"/>
      <c r="K541" s="196">
        <f>ROUND(P541*H541,2)</f>
        <v>0</v>
      </c>
      <c r="L541" s="191" t="s">
        <v>879</v>
      </c>
      <c r="M541" s="197"/>
      <c r="N541" s="198" t="s">
        <v>1</v>
      </c>
      <c r="O541" s="199" t="s">
        <v>42</v>
      </c>
      <c r="P541" s="200">
        <f>I541+J541</f>
        <v>0</v>
      </c>
      <c r="Q541" s="200">
        <f>ROUND(I541*H541,2)</f>
        <v>0</v>
      </c>
      <c r="R541" s="200">
        <f>ROUND(J541*H541,2)</f>
        <v>0</v>
      </c>
      <c r="S541" s="88"/>
      <c r="T541" s="201">
        <f>S541*H541</f>
        <v>0</v>
      </c>
      <c r="U541" s="201">
        <v>0</v>
      </c>
      <c r="V541" s="201">
        <f>U541*H541</f>
        <v>0</v>
      </c>
      <c r="W541" s="201">
        <v>0</v>
      </c>
      <c r="X541" s="202">
        <f>W541*H541</f>
        <v>0</v>
      </c>
      <c r="Y541" s="35"/>
      <c r="Z541" s="35"/>
      <c r="AA541" s="35"/>
      <c r="AB541" s="35"/>
      <c r="AC541" s="35"/>
      <c r="AD541" s="35"/>
      <c r="AE541" s="35"/>
      <c r="AR541" s="203" t="s">
        <v>133</v>
      </c>
      <c r="AT541" s="203" t="s">
        <v>128</v>
      </c>
      <c r="AU541" s="203" t="s">
        <v>87</v>
      </c>
      <c r="AY541" s="14" t="s">
        <v>134</v>
      </c>
      <c r="BE541" s="204">
        <f>IF(O541="základní",K541,0)</f>
        <v>0</v>
      </c>
      <c r="BF541" s="204">
        <f>IF(O541="snížená",K541,0)</f>
        <v>0</v>
      </c>
      <c r="BG541" s="204">
        <f>IF(O541="zákl. přenesená",K541,0)</f>
        <v>0</v>
      </c>
      <c r="BH541" s="204">
        <f>IF(O541="sníž. přenesená",K541,0)</f>
        <v>0</v>
      </c>
      <c r="BI541" s="204">
        <f>IF(O541="nulová",K541,0)</f>
        <v>0</v>
      </c>
      <c r="BJ541" s="14" t="s">
        <v>87</v>
      </c>
      <c r="BK541" s="204">
        <f>ROUND(P541*H541,2)</f>
        <v>0</v>
      </c>
      <c r="BL541" s="14" t="s">
        <v>135</v>
      </c>
      <c r="BM541" s="203" t="s">
        <v>2353</v>
      </c>
    </row>
    <row r="542" s="2" customFormat="1" ht="33" customHeight="1">
      <c r="A542" s="35"/>
      <c r="B542" s="36"/>
      <c r="C542" s="189" t="s">
        <v>2354</v>
      </c>
      <c r="D542" s="189" t="s">
        <v>128</v>
      </c>
      <c r="E542" s="190" t="s">
        <v>2355</v>
      </c>
      <c r="F542" s="191" t="s">
        <v>2356</v>
      </c>
      <c r="G542" s="192" t="s">
        <v>131</v>
      </c>
      <c r="H542" s="193">
        <v>10</v>
      </c>
      <c r="I542" s="194"/>
      <c r="J542" s="195"/>
      <c r="K542" s="196">
        <f>ROUND(P542*H542,2)</f>
        <v>0</v>
      </c>
      <c r="L542" s="191" t="s">
        <v>879</v>
      </c>
      <c r="M542" s="197"/>
      <c r="N542" s="198" t="s">
        <v>1</v>
      </c>
      <c r="O542" s="199" t="s">
        <v>42</v>
      </c>
      <c r="P542" s="200">
        <f>I542+J542</f>
        <v>0</v>
      </c>
      <c r="Q542" s="200">
        <f>ROUND(I542*H542,2)</f>
        <v>0</v>
      </c>
      <c r="R542" s="200">
        <f>ROUND(J542*H542,2)</f>
        <v>0</v>
      </c>
      <c r="S542" s="88"/>
      <c r="T542" s="201">
        <f>S542*H542</f>
        <v>0</v>
      </c>
      <c r="U542" s="201">
        <v>0</v>
      </c>
      <c r="V542" s="201">
        <f>U542*H542</f>
        <v>0</v>
      </c>
      <c r="W542" s="201">
        <v>0</v>
      </c>
      <c r="X542" s="202">
        <f>W542*H542</f>
        <v>0</v>
      </c>
      <c r="Y542" s="35"/>
      <c r="Z542" s="35"/>
      <c r="AA542" s="35"/>
      <c r="AB542" s="35"/>
      <c r="AC542" s="35"/>
      <c r="AD542" s="35"/>
      <c r="AE542" s="35"/>
      <c r="AR542" s="203" t="s">
        <v>133</v>
      </c>
      <c r="AT542" s="203" t="s">
        <v>128</v>
      </c>
      <c r="AU542" s="203" t="s">
        <v>87</v>
      </c>
      <c r="AY542" s="14" t="s">
        <v>134</v>
      </c>
      <c r="BE542" s="204">
        <f>IF(O542="základní",K542,0)</f>
        <v>0</v>
      </c>
      <c r="BF542" s="204">
        <f>IF(O542="snížená",K542,0)</f>
        <v>0</v>
      </c>
      <c r="BG542" s="204">
        <f>IF(O542="zákl. přenesená",K542,0)</f>
        <v>0</v>
      </c>
      <c r="BH542" s="204">
        <f>IF(O542="sníž. přenesená",K542,0)</f>
        <v>0</v>
      </c>
      <c r="BI542" s="204">
        <f>IF(O542="nulová",K542,0)</f>
        <v>0</v>
      </c>
      <c r="BJ542" s="14" t="s">
        <v>87</v>
      </c>
      <c r="BK542" s="204">
        <f>ROUND(P542*H542,2)</f>
        <v>0</v>
      </c>
      <c r="BL542" s="14" t="s">
        <v>135</v>
      </c>
      <c r="BM542" s="203" t="s">
        <v>2357</v>
      </c>
    </row>
    <row r="543" s="2" customFormat="1" ht="37.8" customHeight="1">
      <c r="A543" s="35"/>
      <c r="B543" s="36"/>
      <c r="C543" s="189" t="s">
        <v>2358</v>
      </c>
      <c r="D543" s="189" t="s">
        <v>128</v>
      </c>
      <c r="E543" s="190" t="s">
        <v>2359</v>
      </c>
      <c r="F543" s="191" t="s">
        <v>2360</v>
      </c>
      <c r="G543" s="192" t="s">
        <v>131</v>
      </c>
      <c r="H543" s="193">
        <v>1</v>
      </c>
      <c r="I543" s="194"/>
      <c r="J543" s="195"/>
      <c r="K543" s="196">
        <f>ROUND(P543*H543,2)</f>
        <v>0</v>
      </c>
      <c r="L543" s="191" t="s">
        <v>879</v>
      </c>
      <c r="M543" s="197"/>
      <c r="N543" s="198" t="s">
        <v>1</v>
      </c>
      <c r="O543" s="199" t="s">
        <v>42</v>
      </c>
      <c r="P543" s="200">
        <f>I543+J543</f>
        <v>0</v>
      </c>
      <c r="Q543" s="200">
        <f>ROUND(I543*H543,2)</f>
        <v>0</v>
      </c>
      <c r="R543" s="200">
        <f>ROUND(J543*H543,2)</f>
        <v>0</v>
      </c>
      <c r="S543" s="88"/>
      <c r="T543" s="201">
        <f>S543*H543</f>
        <v>0</v>
      </c>
      <c r="U543" s="201">
        <v>0</v>
      </c>
      <c r="V543" s="201">
        <f>U543*H543</f>
        <v>0</v>
      </c>
      <c r="W543" s="201">
        <v>0</v>
      </c>
      <c r="X543" s="202">
        <f>W543*H543</f>
        <v>0</v>
      </c>
      <c r="Y543" s="35"/>
      <c r="Z543" s="35"/>
      <c r="AA543" s="35"/>
      <c r="AB543" s="35"/>
      <c r="AC543" s="35"/>
      <c r="AD543" s="35"/>
      <c r="AE543" s="35"/>
      <c r="AR543" s="203" t="s">
        <v>133</v>
      </c>
      <c r="AT543" s="203" t="s">
        <v>128</v>
      </c>
      <c r="AU543" s="203" t="s">
        <v>87</v>
      </c>
      <c r="AY543" s="14" t="s">
        <v>134</v>
      </c>
      <c r="BE543" s="204">
        <f>IF(O543="základní",K543,0)</f>
        <v>0</v>
      </c>
      <c r="BF543" s="204">
        <f>IF(O543="snížená",K543,0)</f>
        <v>0</v>
      </c>
      <c r="BG543" s="204">
        <f>IF(O543="zákl. přenesená",K543,0)</f>
        <v>0</v>
      </c>
      <c r="BH543" s="204">
        <f>IF(O543="sníž. přenesená",K543,0)</f>
        <v>0</v>
      </c>
      <c r="BI543" s="204">
        <f>IF(O543="nulová",K543,0)</f>
        <v>0</v>
      </c>
      <c r="BJ543" s="14" t="s">
        <v>87</v>
      </c>
      <c r="BK543" s="204">
        <f>ROUND(P543*H543,2)</f>
        <v>0</v>
      </c>
      <c r="BL543" s="14" t="s">
        <v>135</v>
      </c>
      <c r="BM543" s="203" t="s">
        <v>2361</v>
      </c>
    </row>
    <row r="544" s="2" customFormat="1" ht="37.8" customHeight="1">
      <c r="A544" s="35"/>
      <c r="B544" s="36"/>
      <c r="C544" s="189" t="s">
        <v>2362</v>
      </c>
      <c r="D544" s="189" t="s">
        <v>128</v>
      </c>
      <c r="E544" s="190" t="s">
        <v>2363</v>
      </c>
      <c r="F544" s="191" t="s">
        <v>2364</v>
      </c>
      <c r="G544" s="192" t="s">
        <v>131</v>
      </c>
      <c r="H544" s="193">
        <v>2</v>
      </c>
      <c r="I544" s="194"/>
      <c r="J544" s="195"/>
      <c r="K544" s="196">
        <f>ROUND(P544*H544,2)</f>
        <v>0</v>
      </c>
      <c r="L544" s="191" t="s">
        <v>879</v>
      </c>
      <c r="M544" s="197"/>
      <c r="N544" s="198" t="s">
        <v>1</v>
      </c>
      <c r="O544" s="199" t="s">
        <v>42</v>
      </c>
      <c r="P544" s="200">
        <f>I544+J544</f>
        <v>0</v>
      </c>
      <c r="Q544" s="200">
        <f>ROUND(I544*H544,2)</f>
        <v>0</v>
      </c>
      <c r="R544" s="200">
        <f>ROUND(J544*H544,2)</f>
        <v>0</v>
      </c>
      <c r="S544" s="88"/>
      <c r="T544" s="201">
        <f>S544*H544</f>
        <v>0</v>
      </c>
      <c r="U544" s="201">
        <v>0</v>
      </c>
      <c r="V544" s="201">
        <f>U544*H544</f>
        <v>0</v>
      </c>
      <c r="W544" s="201">
        <v>0</v>
      </c>
      <c r="X544" s="202">
        <f>W544*H544</f>
        <v>0</v>
      </c>
      <c r="Y544" s="35"/>
      <c r="Z544" s="35"/>
      <c r="AA544" s="35"/>
      <c r="AB544" s="35"/>
      <c r="AC544" s="35"/>
      <c r="AD544" s="35"/>
      <c r="AE544" s="35"/>
      <c r="AR544" s="203" t="s">
        <v>133</v>
      </c>
      <c r="AT544" s="203" t="s">
        <v>128</v>
      </c>
      <c r="AU544" s="203" t="s">
        <v>87</v>
      </c>
      <c r="AY544" s="14" t="s">
        <v>134</v>
      </c>
      <c r="BE544" s="204">
        <f>IF(O544="základní",K544,0)</f>
        <v>0</v>
      </c>
      <c r="BF544" s="204">
        <f>IF(O544="snížená",K544,0)</f>
        <v>0</v>
      </c>
      <c r="BG544" s="204">
        <f>IF(O544="zákl. přenesená",K544,0)</f>
        <v>0</v>
      </c>
      <c r="BH544" s="204">
        <f>IF(O544="sníž. přenesená",K544,0)</f>
        <v>0</v>
      </c>
      <c r="BI544" s="204">
        <f>IF(O544="nulová",K544,0)</f>
        <v>0</v>
      </c>
      <c r="BJ544" s="14" t="s">
        <v>87</v>
      </c>
      <c r="BK544" s="204">
        <f>ROUND(P544*H544,2)</f>
        <v>0</v>
      </c>
      <c r="BL544" s="14" t="s">
        <v>135</v>
      </c>
      <c r="BM544" s="203" t="s">
        <v>2365</v>
      </c>
    </row>
    <row r="545" s="2" customFormat="1" ht="37.8" customHeight="1">
      <c r="A545" s="35"/>
      <c r="B545" s="36"/>
      <c r="C545" s="189" t="s">
        <v>2366</v>
      </c>
      <c r="D545" s="189" t="s">
        <v>128</v>
      </c>
      <c r="E545" s="190" t="s">
        <v>2367</v>
      </c>
      <c r="F545" s="191" t="s">
        <v>2368</v>
      </c>
      <c r="G545" s="192" t="s">
        <v>131</v>
      </c>
      <c r="H545" s="193">
        <v>3</v>
      </c>
      <c r="I545" s="194"/>
      <c r="J545" s="195"/>
      <c r="K545" s="196">
        <f>ROUND(P545*H545,2)</f>
        <v>0</v>
      </c>
      <c r="L545" s="191" t="s">
        <v>879</v>
      </c>
      <c r="M545" s="197"/>
      <c r="N545" s="198" t="s">
        <v>1</v>
      </c>
      <c r="O545" s="199" t="s">
        <v>42</v>
      </c>
      <c r="P545" s="200">
        <f>I545+J545</f>
        <v>0</v>
      </c>
      <c r="Q545" s="200">
        <f>ROUND(I545*H545,2)</f>
        <v>0</v>
      </c>
      <c r="R545" s="200">
        <f>ROUND(J545*H545,2)</f>
        <v>0</v>
      </c>
      <c r="S545" s="88"/>
      <c r="T545" s="201">
        <f>S545*H545</f>
        <v>0</v>
      </c>
      <c r="U545" s="201">
        <v>0</v>
      </c>
      <c r="V545" s="201">
        <f>U545*H545</f>
        <v>0</v>
      </c>
      <c r="W545" s="201">
        <v>0</v>
      </c>
      <c r="X545" s="202">
        <f>W545*H545</f>
        <v>0</v>
      </c>
      <c r="Y545" s="35"/>
      <c r="Z545" s="35"/>
      <c r="AA545" s="35"/>
      <c r="AB545" s="35"/>
      <c r="AC545" s="35"/>
      <c r="AD545" s="35"/>
      <c r="AE545" s="35"/>
      <c r="AR545" s="203" t="s">
        <v>133</v>
      </c>
      <c r="AT545" s="203" t="s">
        <v>128</v>
      </c>
      <c r="AU545" s="203" t="s">
        <v>87</v>
      </c>
      <c r="AY545" s="14" t="s">
        <v>134</v>
      </c>
      <c r="BE545" s="204">
        <f>IF(O545="základní",K545,0)</f>
        <v>0</v>
      </c>
      <c r="BF545" s="204">
        <f>IF(O545="snížená",K545,0)</f>
        <v>0</v>
      </c>
      <c r="BG545" s="204">
        <f>IF(O545="zákl. přenesená",K545,0)</f>
        <v>0</v>
      </c>
      <c r="BH545" s="204">
        <f>IF(O545="sníž. přenesená",K545,0)</f>
        <v>0</v>
      </c>
      <c r="BI545" s="204">
        <f>IF(O545="nulová",K545,0)</f>
        <v>0</v>
      </c>
      <c r="BJ545" s="14" t="s">
        <v>87</v>
      </c>
      <c r="BK545" s="204">
        <f>ROUND(P545*H545,2)</f>
        <v>0</v>
      </c>
      <c r="BL545" s="14" t="s">
        <v>135</v>
      </c>
      <c r="BM545" s="203" t="s">
        <v>2369</v>
      </c>
    </row>
    <row r="546" s="2" customFormat="1" ht="37.8" customHeight="1">
      <c r="A546" s="35"/>
      <c r="B546" s="36"/>
      <c r="C546" s="189" t="s">
        <v>2370</v>
      </c>
      <c r="D546" s="189" t="s">
        <v>128</v>
      </c>
      <c r="E546" s="190" t="s">
        <v>2371</v>
      </c>
      <c r="F546" s="191" t="s">
        <v>2372</v>
      </c>
      <c r="G546" s="192" t="s">
        <v>131</v>
      </c>
      <c r="H546" s="193">
        <v>1</v>
      </c>
      <c r="I546" s="194"/>
      <c r="J546" s="195"/>
      <c r="K546" s="196">
        <f>ROUND(P546*H546,2)</f>
        <v>0</v>
      </c>
      <c r="L546" s="191" t="s">
        <v>879</v>
      </c>
      <c r="M546" s="197"/>
      <c r="N546" s="198" t="s">
        <v>1</v>
      </c>
      <c r="O546" s="199" t="s">
        <v>42</v>
      </c>
      <c r="P546" s="200">
        <f>I546+J546</f>
        <v>0</v>
      </c>
      <c r="Q546" s="200">
        <f>ROUND(I546*H546,2)</f>
        <v>0</v>
      </c>
      <c r="R546" s="200">
        <f>ROUND(J546*H546,2)</f>
        <v>0</v>
      </c>
      <c r="S546" s="88"/>
      <c r="T546" s="201">
        <f>S546*H546</f>
        <v>0</v>
      </c>
      <c r="U546" s="201">
        <v>0</v>
      </c>
      <c r="V546" s="201">
        <f>U546*H546</f>
        <v>0</v>
      </c>
      <c r="W546" s="201">
        <v>0</v>
      </c>
      <c r="X546" s="202">
        <f>W546*H546</f>
        <v>0</v>
      </c>
      <c r="Y546" s="35"/>
      <c r="Z546" s="35"/>
      <c r="AA546" s="35"/>
      <c r="AB546" s="35"/>
      <c r="AC546" s="35"/>
      <c r="AD546" s="35"/>
      <c r="AE546" s="35"/>
      <c r="AR546" s="203" t="s">
        <v>133</v>
      </c>
      <c r="AT546" s="203" t="s">
        <v>128</v>
      </c>
      <c r="AU546" s="203" t="s">
        <v>87</v>
      </c>
      <c r="AY546" s="14" t="s">
        <v>134</v>
      </c>
      <c r="BE546" s="204">
        <f>IF(O546="základní",K546,0)</f>
        <v>0</v>
      </c>
      <c r="BF546" s="204">
        <f>IF(O546="snížená",K546,0)</f>
        <v>0</v>
      </c>
      <c r="BG546" s="204">
        <f>IF(O546="zákl. přenesená",K546,0)</f>
        <v>0</v>
      </c>
      <c r="BH546" s="204">
        <f>IF(O546="sníž. přenesená",K546,0)</f>
        <v>0</v>
      </c>
      <c r="BI546" s="204">
        <f>IF(O546="nulová",K546,0)</f>
        <v>0</v>
      </c>
      <c r="BJ546" s="14" t="s">
        <v>87</v>
      </c>
      <c r="BK546" s="204">
        <f>ROUND(P546*H546,2)</f>
        <v>0</v>
      </c>
      <c r="BL546" s="14" t="s">
        <v>135</v>
      </c>
      <c r="BM546" s="203" t="s">
        <v>2373</v>
      </c>
    </row>
    <row r="547" s="2" customFormat="1" ht="49.05" customHeight="1">
      <c r="A547" s="35"/>
      <c r="B547" s="36"/>
      <c r="C547" s="189" t="s">
        <v>2374</v>
      </c>
      <c r="D547" s="189" t="s">
        <v>128</v>
      </c>
      <c r="E547" s="190" t="s">
        <v>2375</v>
      </c>
      <c r="F547" s="191" t="s">
        <v>2376</v>
      </c>
      <c r="G547" s="192" t="s">
        <v>131</v>
      </c>
      <c r="H547" s="193">
        <v>1</v>
      </c>
      <c r="I547" s="194"/>
      <c r="J547" s="195"/>
      <c r="K547" s="196">
        <f>ROUND(P547*H547,2)</f>
        <v>0</v>
      </c>
      <c r="L547" s="191" t="s">
        <v>892</v>
      </c>
      <c r="M547" s="197"/>
      <c r="N547" s="198" t="s">
        <v>1</v>
      </c>
      <c r="O547" s="199" t="s">
        <v>42</v>
      </c>
      <c r="P547" s="200">
        <f>I547+J547</f>
        <v>0</v>
      </c>
      <c r="Q547" s="200">
        <f>ROUND(I547*H547,2)</f>
        <v>0</v>
      </c>
      <c r="R547" s="200">
        <f>ROUND(J547*H547,2)</f>
        <v>0</v>
      </c>
      <c r="S547" s="88"/>
      <c r="T547" s="201">
        <f>S547*H547</f>
        <v>0</v>
      </c>
      <c r="U547" s="201">
        <v>0</v>
      </c>
      <c r="V547" s="201">
        <f>U547*H547</f>
        <v>0</v>
      </c>
      <c r="W547" s="201">
        <v>0</v>
      </c>
      <c r="X547" s="202">
        <f>W547*H547</f>
        <v>0</v>
      </c>
      <c r="Y547" s="35"/>
      <c r="Z547" s="35"/>
      <c r="AA547" s="35"/>
      <c r="AB547" s="35"/>
      <c r="AC547" s="35"/>
      <c r="AD547" s="35"/>
      <c r="AE547" s="35"/>
      <c r="AR547" s="203" t="s">
        <v>133</v>
      </c>
      <c r="AT547" s="203" t="s">
        <v>128</v>
      </c>
      <c r="AU547" s="203" t="s">
        <v>87</v>
      </c>
      <c r="AY547" s="14" t="s">
        <v>134</v>
      </c>
      <c r="BE547" s="204">
        <f>IF(O547="základní",K547,0)</f>
        <v>0</v>
      </c>
      <c r="BF547" s="204">
        <f>IF(O547="snížená",K547,0)</f>
        <v>0</v>
      </c>
      <c r="BG547" s="204">
        <f>IF(O547="zákl. přenesená",K547,0)</f>
        <v>0</v>
      </c>
      <c r="BH547" s="204">
        <f>IF(O547="sníž. přenesená",K547,0)</f>
        <v>0</v>
      </c>
      <c r="BI547" s="204">
        <f>IF(O547="nulová",K547,0)</f>
        <v>0</v>
      </c>
      <c r="BJ547" s="14" t="s">
        <v>87</v>
      </c>
      <c r="BK547" s="204">
        <f>ROUND(P547*H547,2)</f>
        <v>0</v>
      </c>
      <c r="BL547" s="14" t="s">
        <v>135</v>
      </c>
      <c r="BM547" s="203" t="s">
        <v>2377</v>
      </c>
    </row>
    <row r="548" s="2" customFormat="1" ht="49.05" customHeight="1">
      <c r="A548" s="35"/>
      <c r="B548" s="36"/>
      <c r="C548" s="189" t="s">
        <v>2378</v>
      </c>
      <c r="D548" s="189" t="s">
        <v>128</v>
      </c>
      <c r="E548" s="190" t="s">
        <v>2379</v>
      </c>
      <c r="F548" s="191" t="s">
        <v>2380</v>
      </c>
      <c r="G548" s="192" t="s">
        <v>131</v>
      </c>
      <c r="H548" s="193">
        <v>1</v>
      </c>
      <c r="I548" s="194"/>
      <c r="J548" s="195"/>
      <c r="K548" s="196">
        <f>ROUND(P548*H548,2)</f>
        <v>0</v>
      </c>
      <c r="L548" s="191" t="s">
        <v>892</v>
      </c>
      <c r="M548" s="197"/>
      <c r="N548" s="198" t="s">
        <v>1</v>
      </c>
      <c r="O548" s="199" t="s">
        <v>42</v>
      </c>
      <c r="P548" s="200">
        <f>I548+J548</f>
        <v>0</v>
      </c>
      <c r="Q548" s="200">
        <f>ROUND(I548*H548,2)</f>
        <v>0</v>
      </c>
      <c r="R548" s="200">
        <f>ROUND(J548*H548,2)</f>
        <v>0</v>
      </c>
      <c r="S548" s="88"/>
      <c r="T548" s="201">
        <f>S548*H548</f>
        <v>0</v>
      </c>
      <c r="U548" s="201">
        <v>0</v>
      </c>
      <c r="V548" s="201">
        <f>U548*H548</f>
        <v>0</v>
      </c>
      <c r="W548" s="201">
        <v>0</v>
      </c>
      <c r="X548" s="202">
        <f>W548*H548</f>
        <v>0</v>
      </c>
      <c r="Y548" s="35"/>
      <c r="Z548" s="35"/>
      <c r="AA548" s="35"/>
      <c r="AB548" s="35"/>
      <c r="AC548" s="35"/>
      <c r="AD548" s="35"/>
      <c r="AE548" s="35"/>
      <c r="AR548" s="203" t="s">
        <v>133</v>
      </c>
      <c r="AT548" s="203" t="s">
        <v>128</v>
      </c>
      <c r="AU548" s="203" t="s">
        <v>87</v>
      </c>
      <c r="AY548" s="14" t="s">
        <v>134</v>
      </c>
      <c r="BE548" s="204">
        <f>IF(O548="základní",K548,0)</f>
        <v>0</v>
      </c>
      <c r="BF548" s="204">
        <f>IF(O548="snížená",K548,0)</f>
        <v>0</v>
      </c>
      <c r="BG548" s="204">
        <f>IF(O548="zákl. přenesená",K548,0)</f>
        <v>0</v>
      </c>
      <c r="BH548" s="204">
        <f>IF(O548="sníž. přenesená",K548,0)</f>
        <v>0</v>
      </c>
      <c r="BI548" s="204">
        <f>IF(O548="nulová",K548,0)</f>
        <v>0</v>
      </c>
      <c r="BJ548" s="14" t="s">
        <v>87</v>
      </c>
      <c r="BK548" s="204">
        <f>ROUND(P548*H548,2)</f>
        <v>0</v>
      </c>
      <c r="BL548" s="14" t="s">
        <v>135</v>
      </c>
      <c r="BM548" s="203" t="s">
        <v>2381</v>
      </c>
    </row>
    <row r="549" s="2" customFormat="1" ht="49.05" customHeight="1">
      <c r="A549" s="35"/>
      <c r="B549" s="36"/>
      <c r="C549" s="189" t="s">
        <v>2382</v>
      </c>
      <c r="D549" s="189" t="s">
        <v>128</v>
      </c>
      <c r="E549" s="190" t="s">
        <v>2383</v>
      </c>
      <c r="F549" s="191" t="s">
        <v>2384</v>
      </c>
      <c r="G549" s="192" t="s">
        <v>131</v>
      </c>
      <c r="H549" s="193">
        <v>1</v>
      </c>
      <c r="I549" s="194"/>
      <c r="J549" s="195"/>
      <c r="K549" s="196">
        <f>ROUND(P549*H549,2)</f>
        <v>0</v>
      </c>
      <c r="L549" s="191" t="s">
        <v>879</v>
      </c>
      <c r="M549" s="197"/>
      <c r="N549" s="198" t="s">
        <v>1</v>
      </c>
      <c r="O549" s="199" t="s">
        <v>42</v>
      </c>
      <c r="P549" s="200">
        <f>I549+J549</f>
        <v>0</v>
      </c>
      <c r="Q549" s="200">
        <f>ROUND(I549*H549,2)</f>
        <v>0</v>
      </c>
      <c r="R549" s="200">
        <f>ROUND(J549*H549,2)</f>
        <v>0</v>
      </c>
      <c r="S549" s="88"/>
      <c r="T549" s="201">
        <f>S549*H549</f>
        <v>0</v>
      </c>
      <c r="U549" s="201">
        <v>0</v>
      </c>
      <c r="V549" s="201">
        <f>U549*H549</f>
        <v>0</v>
      </c>
      <c r="W549" s="201">
        <v>0</v>
      </c>
      <c r="X549" s="202">
        <f>W549*H549</f>
        <v>0</v>
      </c>
      <c r="Y549" s="35"/>
      <c r="Z549" s="35"/>
      <c r="AA549" s="35"/>
      <c r="AB549" s="35"/>
      <c r="AC549" s="35"/>
      <c r="AD549" s="35"/>
      <c r="AE549" s="35"/>
      <c r="AR549" s="203" t="s">
        <v>133</v>
      </c>
      <c r="AT549" s="203" t="s">
        <v>128</v>
      </c>
      <c r="AU549" s="203" t="s">
        <v>87</v>
      </c>
      <c r="AY549" s="14" t="s">
        <v>134</v>
      </c>
      <c r="BE549" s="204">
        <f>IF(O549="základní",K549,0)</f>
        <v>0</v>
      </c>
      <c r="BF549" s="204">
        <f>IF(O549="snížená",K549,0)</f>
        <v>0</v>
      </c>
      <c r="BG549" s="204">
        <f>IF(O549="zákl. přenesená",K549,0)</f>
        <v>0</v>
      </c>
      <c r="BH549" s="204">
        <f>IF(O549="sníž. přenesená",K549,0)</f>
        <v>0</v>
      </c>
      <c r="BI549" s="204">
        <f>IF(O549="nulová",K549,0)</f>
        <v>0</v>
      </c>
      <c r="BJ549" s="14" t="s">
        <v>87</v>
      </c>
      <c r="BK549" s="204">
        <f>ROUND(P549*H549,2)</f>
        <v>0</v>
      </c>
      <c r="BL549" s="14" t="s">
        <v>135</v>
      </c>
      <c r="BM549" s="203" t="s">
        <v>2385</v>
      </c>
    </row>
    <row r="550" s="2" customFormat="1" ht="55.5" customHeight="1">
      <c r="A550" s="35"/>
      <c r="B550" s="36"/>
      <c r="C550" s="189" t="s">
        <v>1775</v>
      </c>
      <c r="D550" s="189" t="s">
        <v>128</v>
      </c>
      <c r="E550" s="190" t="s">
        <v>2386</v>
      </c>
      <c r="F550" s="191" t="s">
        <v>2387</v>
      </c>
      <c r="G550" s="192" t="s">
        <v>131</v>
      </c>
      <c r="H550" s="193">
        <v>1</v>
      </c>
      <c r="I550" s="194"/>
      <c r="J550" s="195"/>
      <c r="K550" s="196">
        <f>ROUND(P550*H550,2)</f>
        <v>0</v>
      </c>
      <c r="L550" s="191" t="s">
        <v>879</v>
      </c>
      <c r="M550" s="197"/>
      <c r="N550" s="198" t="s">
        <v>1</v>
      </c>
      <c r="O550" s="199" t="s">
        <v>42</v>
      </c>
      <c r="P550" s="200">
        <f>I550+J550</f>
        <v>0</v>
      </c>
      <c r="Q550" s="200">
        <f>ROUND(I550*H550,2)</f>
        <v>0</v>
      </c>
      <c r="R550" s="200">
        <f>ROUND(J550*H550,2)</f>
        <v>0</v>
      </c>
      <c r="S550" s="88"/>
      <c r="T550" s="201">
        <f>S550*H550</f>
        <v>0</v>
      </c>
      <c r="U550" s="201">
        <v>0</v>
      </c>
      <c r="V550" s="201">
        <f>U550*H550</f>
        <v>0</v>
      </c>
      <c r="W550" s="201">
        <v>0</v>
      </c>
      <c r="X550" s="202">
        <f>W550*H550</f>
        <v>0</v>
      </c>
      <c r="Y550" s="35"/>
      <c r="Z550" s="35"/>
      <c r="AA550" s="35"/>
      <c r="AB550" s="35"/>
      <c r="AC550" s="35"/>
      <c r="AD550" s="35"/>
      <c r="AE550" s="35"/>
      <c r="AR550" s="203" t="s">
        <v>133</v>
      </c>
      <c r="AT550" s="203" t="s">
        <v>128</v>
      </c>
      <c r="AU550" s="203" t="s">
        <v>87</v>
      </c>
      <c r="AY550" s="14" t="s">
        <v>134</v>
      </c>
      <c r="BE550" s="204">
        <f>IF(O550="základní",K550,0)</f>
        <v>0</v>
      </c>
      <c r="BF550" s="204">
        <f>IF(O550="snížená",K550,0)</f>
        <v>0</v>
      </c>
      <c r="BG550" s="204">
        <f>IF(O550="zákl. přenesená",K550,0)</f>
        <v>0</v>
      </c>
      <c r="BH550" s="204">
        <f>IF(O550="sníž. přenesená",K550,0)</f>
        <v>0</v>
      </c>
      <c r="BI550" s="204">
        <f>IF(O550="nulová",K550,0)</f>
        <v>0</v>
      </c>
      <c r="BJ550" s="14" t="s">
        <v>87</v>
      </c>
      <c r="BK550" s="204">
        <f>ROUND(P550*H550,2)</f>
        <v>0</v>
      </c>
      <c r="BL550" s="14" t="s">
        <v>135</v>
      </c>
      <c r="BM550" s="203" t="s">
        <v>2388</v>
      </c>
    </row>
    <row r="551" s="2" customFormat="1" ht="55.5" customHeight="1">
      <c r="A551" s="35"/>
      <c r="B551" s="36"/>
      <c r="C551" s="189" t="s">
        <v>2389</v>
      </c>
      <c r="D551" s="189" t="s">
        <v>128</v>
      </c>
      <c r="E551" s="190" t="s">
        <v>2390</v>
      </c>
      <c r="F551" s="191" t="s">
        <v>2391</v>
      </c>
      <c r="G551" s="192" t="s">
        <v>131</v>
      </c>
      <c r="H551" s="193">
        <v>1</v>
      </c>
      <c r="I551" s="194"/>
      <c r="J551" s="195"/>
      <c r="K551" s="196">
        <f>ROUND(P551*H551,2)</f>
        <v>0</v>
      </c>
      <c r="L551" s="191" t="s">
        <v>879</v>
      </c>
      <c r="M551" s="197"/>
      <c r="N551" s="198" t="s">
        <v>1</v>
      </c>
      <c r="O551" s="199" t="s">
        <v>42</v>
      </c>
      <c r="P551" s="200">
        <f>I551+J551</f>
        <v>0</v>
      </c>
      <c r="Q551" s="200">
        <f>ROUND(I551*H551,2)</f>
        <v>0</v>
      </c>
      <c r="R551" s="200">
        <f>ROUND(J551*H551,2)</f>
        <v>0</v>
      </c>
      <c r="S551" s="88"/>
      <c r="T551" s="201">
        <f>S551*H551</f>
        <v>0</v>
      </c>
      <c r="U551" s="201">
        <v>0</v>
      </c>
      <c r="V551" s="201">
        <f>U551*H551</f>
        <v>0</v>
      </c>
      <c r="W551" s="201">
        <v>0</v>
      </c>
      <c r="X551" s="202">
        <f>W551*H551</f>
        <v>0</v>
      </c>
      <c r="Y551" s="35"/>
      <c r="Z551" s="35"/>
      <c r="AA551" s="35"/>
      <c r="AB551" s="35"/>
      <c r="AC551" s="35"/>
      <c r="AD551" s="35"/>
      <c r="AE551" s="35"/>
      <c r="AR551" s="203" t="s">
        <v>133</v>
      </c>
      <c r="AT551" s="203" t="s">
        <v>128</v>
      </c>
      <c r="AU551" s="203" t="s">
        <v>87</v>
      </c>
      <c r="AY551" s="14" t="s">
        <v>134</v>
      </c>
      <c r="BE551" s="204">
        <f>IF(O551="základní",K551,0)</f>
        <v>0</v>
      </c>
      <c r="BF551" s="204">
        <f>IF(O551="snížená",K551,0)</f>
        <v>0</v>
      </c>
      <c r="BG551" s="204">
        <f>IF(O551="zákl. přenesená",K551,0)</f>
        <v>0</v>
      </c>
      <c r="BH551" s="204">
        <f>IF(O551="sníž. přenesená",K551,0)</f>
        <v>0</v>
      </c>
      <c r="BI551" s="204">
        <f>IF(O551="nulová",K551,0)</f>
        <v>0</v>
      </c>
      <c r="BJ551" s="14" t="s">
        <v>87</v>
      </c>
      <c r="BK551" s="204">
        <f>ROUND(P551*H551,2)</f>
        <v>0</v>
      </c>
      <c r="BL551" s="14" t="s">
        <v>135</v>
      </c>
      <c r="BM551" s="203" t="s">
        <v>2392</v>
      </c>
    </row>
    <row r="552" s="2" customFormat="1" ht="37.8" customHeight="1">
      <c r="A552" s="35"/>
      <c r="B552" s="36"/>
      <c r="C552" s="189" t="s">
        <v>1778</v>
      </c>
      <c r="D552" s="189" t="s">
        <v>128</v>
      </c>
      <c r="E552" s="190" t="s">
        <v>2393</v>
      </c>
      <c r="F552" s="191" t="s">
        <v>2394</v>
      </c>
      <c r="G552" s="192" t="s">
        <v>131</v>
      </c>
      <c r="H552" s="193">
        <v>1</v>
      </c>
      <c r="I552" s="194"/>
      <c r="J552" s="195"/>
      <c r="K552" s="196">
        <f>ROUND(P552*H552,2)</f>
        <v>0</v>
      </c>
      <c r="L552" s="191" t="s">
        <v>879</v>
      </c>
      <c r="M552" s="197"/>
      <c r="N552" s="198" t="s">
        <v>1</v>
      </c>
      <c r="O552" s="199" t="s">
        <v>42</v>
      </c>
      <c r="P552" s="200">
        <f>I552+J552</f>
        <v>0</v>
      </c>
      <c r="Q552" s="200">
        <f>ROUND(I552*H552,2)</f>
        <v>0</v>
      </c>
      <c r="R552" s="200">
        <f>ROUND(J552*H552,2)</f>
        <v>0</v>
      </c>
      <c r="S552" s="88"/>
      <c r="T552" s="201">
        <f>S552*H552</f>
        <v>0</v>
      </c>
      <c r="U552" s="201">
        <v>0</v>
      </c>
      <c r="V552" s="201">
        <f>U552*H552</f>
        <v>0</v>
      </c>
      <c r="W552" s="201">
        <v>0</v>
      </c>
      <c r="X552" s="202">
        <f>W552*H552</f>
        <v>0</v>
      </c>
      <c r="Y552" s="35"/>
      <c r="Z552" s="35"/>
      <c r="AA552" s="35"/>
      <c r="AB552" s="35"/>
      <c r="AC552" s="35"/>
      <c r="AD552" s="35"/>
      <c r="AE552" s="35"/>
      <c r="AR552" s="203" t="s">
        <v>133</v>
      </c>
      <c r="AT552" s="203" t="s">
        <v>128</v>
      </c>
      <c r="AU552" s="203" t="s">
        <v>87</v>
      </c>
      <c r="AY552" s="14" t="s">
        <v>134</v>
      </c>
      <c r="BE552" s="204">
        <f>IF(O552="základní",K552,0)</f>
        <v>0</v>
      </c>
      <c r="BF552" s="204">
        <f>IF(O552="snížená",K552,0)</f>
        <v>0</v>
      </c>
      <c r="BG552" s="204">
        <f>IF(O552="zákl. přenesená",K552,0)</f>
        <v>0</v>
      </c>
      <c r="BH552" s="204">
        <f>IF(O552="sníž. přenesená",K552,0)</f>
        <v>0</v>
      </c>
      <c r="BI552" s="204">
        <f>IF(O552="nulová",K552,0)</f>
        <v>0</v>
      </c>
      <c r="BJ552" s="14" t="s">
        <v>87</v>
      </c>
      <c r="BK552" s="204">
        <f>ROUND(P552*H552,2)</f>
        <v>0</v>
      </c>
      <c r="BL552" s="14" t="s">
        <v>135</v>
      </c>
      <c r="BM552" s="203" t="s">
        <v>2395</v>
      </c>
    </row>
    <row r="553" s="2" customFormat="1" ht="37.8" customHeight="1">
      <c r="A553" s="35"/>
      <c r="B553" s="36"/>
      <c r="C553" s="189" t="s">
        <v>2396</v>
      </c>
      <c r="D553" s="189" t="s">
        <v>128</v>
      </c>
      <c r="E553" s="190" t="s">
        <v>2397</v>
      </c>
      <c r="F553" s="191" t="s">
        <v>2398</v>
      </c>
      <c r="G553" s="192" t="s">
        <v>131</v>
      </c>
      <c r="H553" s="193">
        <v>1</v>
      </c>
      <c r="I553" s="194"/>
      <c r="J553" s="195"/>
      <c r="K553" s="196">
        <f>ROUND(P553*H553,2)</f>
        <v>0</v>
      </c>
      <c r="L553" s="191" t="s">
        <v>879</v>
      </c>
      <c r="M553" s="197"/>
      <c r="N553" s="198" t="s">
        <v>1</v>
      </c>
      <c r="O553" s="199" t="s">
        <v>42</v>
      </c>
      <c r="P553" s="200">
        <f>I553+J553</f>
        <v>0</v>
      </c>
      <c r="Q553" s="200">
        <f>ROUND(I553*H553,2)</f>
        <v>0</v>
      </c>
      <c r="R553" s="200">
        <f>ROUND(J553*H553,2)</f>
        <v>0</v>
      </c>
      <c r="S553" s="88"/>
      <c r="T553" s="201">
        <f>S553*H553</f>
        <v>0</v>
      </c>
      <c r="U553" s="201">
        <v>0</v>
      </c>
      <c r="V553" s="201">
        <f>U553*H553</f>
        <v>0</v>
      </c>
      <c r="W553" s="201">
        <v>0</v>
      </c>
      <c r="X553" s="202">
        <f>W553*H553</f>
        <v>0</v>
      </c>
      <c r="Y553" s="35"/>
      <c r="Z553" s="35"/>
      <c r="AA553" s="35"/>
      <c r="AB553" s="35"/>
      <c r="AC553" s="35"/>
      <c r="AD553" s="35"/>
      <c r="AE553" s="35"/>
      <c r="AR553" s="203" t="s">
        <v>133</v>
      </c>
      <c r="AT553" s="203" t="s">
        <v>128</v>
      </c>
      <c r="AU553" s="203" t="s">
        <v>87</v>
      </c>
      <c r="AY553" s="14" t="s">
        <v>134</v>
      </c>
      <c r="BE553" s="204">
        <f>IF(O553="základní",K553,0)</f>
        <v>0</v>
      </c>
      <c r="BF553" s="204">
        <f>IF(O553="snížená",K553,0)</f>
        <v>0</v>
      </c>
      <c r="BG553" s="204">
        <f>IF(O553="zákl. přenesená",K553,0)</f>
        <v>0</v>
      </c>
      <c r="BH553" s="204">
        <f>IF(O553="sníž. přenesená",K553,0)</f>
        <v>0</v>
      </c>
      <c r="BI553" s="204">
        <f>IF(O553="nulová",K553,0)</f>
        <v>0</v>
      </c>
      <c r="BJ553" s="14" t="s">
        <v>87</v>
      </c>
      <c r="BK553" s="204">
        <f>ROUND(P553*H553,2)</f>
        <v>0</v>
      </c>
      <c r="BL553" s="14" t="s">
        <v>135</v>
      </c>
      <c r="BM553" s="203" t="s">
        <v>2399</v>
      </c>
    </row>
    <row r="554" s="2" customFormat="1" ht="37.8" customHeight="1">
      <c r="A554" s="35"/>
      <c r="B554" s="36"/>
      <c r="C554" s="189" t="s">
        <v>1782</v>
      </c>
      <c r="D554" s="189" t="s">
        <v>128</v>
      </c>
      <c r="E554" s="190" t="s">
        <v>2400</v>
      </c>
      <c r="F554" s="191" t="s">
        <v>2401</v>
      </c>
      <c r="G554" s="192" t="s">
        <v>131</v>
      </c>
      <c r="H554" s="193">
        <v>5</v>
      </c>
      <c r="I554" s="194"/>
      <c r="J554" s="195"/>
      <c r="K554" s="196">
        <f>ROUND(P554*H554,2)</f>
        <v>0</v>
      </c>
      <c r="L554" s="191" t="s">
        <v>879</v>
      </c>
      <c r="M554" s="197"/>
      <c r="N554" s="198" t="s">
        <v>1</v>
      </c>
      <c r="O554" s="199" t="s">
        <v>42</v>
      </c>
      <c r="P554" s="200">
        <f>I554+J554</f>
        <v>0</v>
      </c>
      <c r="Q554" s="200">
        <f>ROUND(I554*H554,2)</f>
        <v>0</v>
      </c>
      <c r="R554" s="200">
        <f>ROUND(J554*H554,2)</f>
        <v>0</v>
      </c>
      <c r="S554" s="88"/>
      <c r="T554" s="201">
        <f>S554*H554</f>
        <v>0</v>
      </c>
      <c r="U554" s="201">
        <v>0</v>
      </c>
      <c r="V554" s="201">
        <f>U554*H554</f>
        <v>0</v>
      </c>
      <c r="W554" s="201">
        <v>0</v>
      </c>
      <c r="X554" s="202">
        <f>W554*H554</f>
        <v>0</v>
      </c>
      <c r="Y554" s="35"/>
      <c r="Z554" s="35"/>
      <c r="AA554" s="35"/>
      <c r="AB554" s="35"/>
      <c r="AC554" s="35"/>
      <c r="AD554" s="35"/>
      <c r="AE554" s="35"/>
      <c r="AR554" s="203" t="s">
        <v>133</v>
      </c>
      <c r="AT554" s="203" t="s">
        <v>128</v>
      </c>
      <c r="AU554" s="203" t="s">
        <v>87</v>
      </c>
      <c r="AY554" s="14" t="s">
        <v>134</v>
      </c>
      <c r="BE554" s="204">
        <f>IF(O554="základní",K554,0)</f>
        <v>0</v>
      </c>
      <c r="BF554" s="204">
        <f>IF(O554="snížená",K554,0)</f>
        <v>0</v>
      </c>
      <c r="BG554" s="204">
        <f>IF(O554="zákl. přenesená",K554,0)</f>
        <v>0</v>
      </c>
      <c r="BH554" s="204">
        <f>IF(O554="sníž. přenesená",K554,0)</f>
        <v>0</v>
      </c>
      <c r="BI554" s="204">
        <f>IF(O554="nulová",K554,0)</f>
        <v>0</v>
      </c>
      <c r="BJ554" s="14" t="s">
        <v>87</v>
      </c>
      <c r="BK554" s="204">
        <f>ROUND(P554*H554,2)</f>
        <v>0</v>
      </c>
      <c r="BL554" s="14" t="s">
        <v>135</v>
      </c>
      <c r="BM554" s="203" t="s">
        <v>2402</v>
      </c>
    </row>
    <row r="555" s="2" customFormat="1" ht="37.8" customHeight="1">
      <c r="A555" s="35"/>
      <c r="B555" s="36"/>
      <c r="C555" s="189" t="s">
        <v>2403</v>
      </c>
      <c r="D555" s="189" t="s">
        <v>128</v>
      </c>
      <c r="E555" s="190" t="s">
        <v>2404</v>
      </c>
      <c r="F555" s="191" t="s">
        <v>2405</v>
      </c>
      <c r="G555" s="192" t="s">
        <v>131</v>
      </c>
      <c r="H555" s="193">
        <v>5</v>
      </c>
      <c r="I555" s="194"/>
      <c r="J555" s="195"/>
      <c r="K555" s="196">
        <f>ROUND(P555*H555,2)</f>
        <v>0</v>
      </c>
      <c r="L555" s="191" t="s">
        <v>879</v>
      </c>
      <c r="M555" s="197"/>
      <c r="N555" s="198" t="s">
        <v>1</v>
      </c>
      <c r="O555" s="199" t="s">
        <v>42</v>
      </c>
      <c r="P555" s="200">
        <f>I555+J555</f>
        <v>0</v>
      </c>
      <c r="Q555" s="200">
        <f>ROUND(I555*H555,2)</f>
        <v>0</v>
      </c>
      <c r="R555" s="200">
        <f>ROUND(J555*H555,2)</f>
        <v>0</v>
      </c>
      <c r="S555" s="88"/>
      <c r="T555" s="201">
        <f>S555*H555</f>
        <v>0</v>
      </c>
      <c r="U555" s="201">
        <v>0</v>
      </c>
      <c r="V555" s="201">
        <f>U555*H555</f>
        <v>0</v>
      </c>
      <c r="W555" s="201">
        <v>0</v>
      </c>
      <c r="X555" s="202">
        <f>W555*H555</f>
        <v>0</v>
      </c>
      <c r="Y555" s="35"/>
      <c r="Z555" s="35"/>
      <c r="AA555" s="35"/>
      <c r="AB555" s="35"/>
      <c r="AC555" s="35"/>
      <c r="AD555" s="35"/>
      <c r="AE555" s="35"/>
      <c r="AR555" s="203" t="s">
        <v>133</v>
      </c>
      <c r="AT555" s="203" t="s">
        <v>128</v>
      </c>
      <c r="AU555" s="203" t="s">
        <v>87</v>
      </c>
      <c r="AY555" s="14" t="s">
        <v>134</v>
      </c>
      <c r="BE555" s="204">
        <f>IF(O555="základní",K555,0)</f>
        <v>0</v>
      </c>
      <c r="BF555" s="204">
        <f>IF(O555="snížená",K555,0)</f>
        <v>0</v>
      </c>
      <c r="BG555" s="204">
        <f>IF(O555="zákl. přenesená",K555,0)</f>
        <v>0</v>
      </c>
      <c r="BH555" s="204">
        <f>IF(O555="sníž. přenesená",K555,0)</f>
        <v>0</v>
      </c>
      <c r="BI555" s="204">
        <f>IF(O555="nulová",K555,0)</f>
        <v>0</v>
      </c>
      <c r="BJ555" s="14" t="s">
        <v>87</v>
      </c>
      <c r="BK555" s="204">
        <f>ROUND(P555*H555,2)</f>
        <v>0</v>
      </c>
      <c r="BL555" s="14" t="s">
        <v>135</v>
      </c>
      <c r="BM555" s="203" t="s">
        <v>2406</v>
      </c>
    </row>
    <row r="556" s="2" customFormat="1" ht="62.7" customHeight="1">
      <c r="A556" s="35"/>
      <c r="B556" s="36"/>
      <c r="C556" s="189" t="s">
        <v>1785</v>
      </c>
      <c r="D556" s="189" t="s">
        <v>128</v>
      </c>
      <c r="E556" s="190" t="s">
        <v>2407</v>
      </c>
      <c r="F556" s="191" t="s">
        <v>2408</v>
      </c>
      <c r="G556" s="192" t="s">
        <v>131</v>
      </c>
      <c r="H556" s="193">
        <v>3</v>
      </c>
      <c r="I556" s="194"/>
      <c r="J556" s="195"/>
      <c r="K556" s="196">
        <f>ROUND(P556*H556,2)</f>
        <v>0</v>
      </c>
      <c r="L556" s="191" t="s">
        <v>879</v>
      </c>
      <c r="M556" s="197"/>
      <c r="N556" s="198" t="s">
        <v>1</v>
      </c>
      <c r="O556" s="199" t="s">
        <v>42</v>
      </c>
      <c r="P556" s="200">
        <f>I556+J556</f>
        <v>0</v>
      </c>
      <c r="Q556" s="200">
        <f>ROUND(I556*H556,2)</f>
        <v>0</v>
      </c>
      <c r="R556" s="200">
        <f>ROUND(J556*H556,2)</f>
        <v>0</v>
      </c>
      <c r="S556" s="88"/>
      <c r="T556" s="201">
        <f>S556*H556</f>
        <v>0</v>
      </c>
      <c r="U556" s="201">
        <v>0</v>
      </c>
      <c r="V556" s="201">
        <f>U556*H556</f>
        <v>0</v>
      </c>
      <c r="W556" s="201">
        <v>0</v>
      </c>
      <c r="X556" s="202">
        <f>W556*H556</f>
        <v>0</v>
      </c>
      <c r="Y556" s="35"/>
      <c r="Z556" s="35"/>
      <c r="AA556" s="35"/>
      <c r="AB556" s="35"/>
      <c r="AC556" s="35"/>
      <c r="AD556" s="35"/>
      <c r="AE556" s="35"/>
      <c r="AR556" s="203" t="s">
        <v>133</v>
      </c>
      <c r="AT556" s="203" t="s">
        <v>128</v>
      </c>
      <c r="AU556" s="203" t="s">
        <v>87</v>
      </c>
      <c r="AY556" s="14" t="s">
        <v>134</v>
      </c>
      <c r="BE556" s="204">
        <f>IF(O556="základní",K556,0)</f>
        <v>0</v>
      </c>
      <c r="BF556" s="204">
        <f>IF(O556="snížená",K556,0)</f>
        <v>0</v>
      </c>
      <c r="BG556" s="204">
        <f>IF(O556="zákl. přenesená",K556,0)</f>
        <v>0</v>
      </c>
      <c r="BH556" s="204">
        <f>IF(O556="sníž. přenesená",K556,0)</f>
        <v>0</v>
      </c>
      <c r="BI556" s="204">
        <f>IF(O556="nulová",K556,0)</f>
        <v>0</v>
      </c>
      <c r="BJ556" s="14" t="s">
        <v>87</v>
      </c>
      <c r="BK556" s="204">
        <f>ROUND(P556*H556,2)</f>
        <v>0</v>
      </c>
      <c r="BL556" s="14" t="s">
        <v>135</v>
      </c>
      <c r="BM556" s="203" t="s">
        <v>2409</v>
      </c>
    </row>
    <row r="557" s="2" customFormat="1" ht="37.8" customHeight="1">
      <c r="A557" s="35"/>
      <c r="B557" s="36"/>
      <c r="C557" s="189" t="s">
        <v>2410</v>
      </c>
      <c r="D557" s="189" t="s">
        <v>128</v>
      </c>
      <c r="E557" s="190" t="s">
        <v>2411</v>
      </c>
      <c r="F557" s="191" t="s">
        <v>2412</v>
      </c>
      <c r="G557" s="192" t="s">
        <v>131</v>
      </c>
      <c r="H557" s="193">
        <v>1</v>
      </c>
      <c r="I557" s="194"/>
      <c r="J557" s="195"/>
      <c r="K557" s="196">
        <f>ROUND(P557*H557,2)</f>
        <v>0</v>
      </c>
      <c r="L557" s="191" t="s">
        <v>879</v>
      </c>
      <c r="M557" s="197"/>
      <c r="N557" s="198" t="s">
        <v>1</v>
      </c>
      <c r="O557" s="199" t="s">
        <v>42</v>
      </c>
      <c r="P557" s="200">
        <f>I557+J557</f>
        <v>0</v>
      </c>
      <c r="Q557" s="200">
        <f>ROUND(I557*H557,2)</f>
        <v>0</v>
      </c>
      <c r="R557" s="200">
        <f>ROUND(J557*H557,2)</f>
        <v>0</v>
      </c>
      <c r="S557" s="88"/>
      <c r="T557" s="201">
        <f>S557*H557</f>
        <v>0</v>
      </c>
      <c r="U557" s="201">
        <v>0</v>
      </c>
      <c r="V557" s="201">
        <f>U557*H557</f>
        <v>0</v>
      </c>
      <c r="W557" s="201">
        <v>0</v>
      </c>
      <c r="X557" s="202">
        <f>W557*H557</f>
        <v>0</v>
      </c>
      <c r="Y557" s="35"/>
      <c r="Z557" s="35"/>
      <c r="AA557" s="35"/>
      <c r="AB557" s="35"/>
      <c r="AC557" s="35"/>
      <c r="AD557" s="35"/>
      <c r="AE557" s="35"/>
      <c r="AR557" s="203" t="s">
        <v>133</v>
      </c>
      <c r="AT557" s="203" t="s">
        <v>128</v>
      </c>
      <c r="AU557" s="203" t="s">
        <v>87</v>
      </c>
      <c r="AY557" s="14" t="s">
        <v>134</v>
      </c>
      <c r="BE557" s="204">
        <f>IF(O557="základní",K557,0)</f>
        <v>0</v>
      </c>
      <c r="BF557" s="204">
        <f>IF(O557="snížená",K557,0)</f>
        <v>0</v>
      </c>
      <c r="BG557" s="204">
        <f>IF(O557="zákl. přenesená",K557,0)</f>
        <v>0</v>
      </c>
      <c r="BH557" s="204">
        <f>IF(O557="sníž. přenesená",K557,0)</f>
        <v>0</v>
      </c>
      <c r="BI557" s="204">
        <f>IF(O557="nulová",K557,0)</f>
        <v>0</v>
      </c>
      <c r="BJ557" s="14" t="s">
        <v>87</v>
      </c>
      <c r="BK557" s="204">
        <f>ROUND(P557*H557,2)</f>
        <v>0</v>
      </c>
      <c r="BL557" s="14" t="s">
        <v>135</v>
      </c>
      <c r="BM557" s="203" t="s">
        <v>2413</v>
      </c>
    </row>
    <row r="558" s="2" customFormat="1" ht="49.05" customHeight="1">
      <c r="A558" s="35"/>
      <c r="B558" s="36"/>
      <c r="C558" s="189" t="s">
        <v>2414</v>
      </c>
      <c r="D558" s="189" t="s">
        <v>128</v>
      </c>
      <c r="E558" s="190" t="s">
        <v>2415</v>
      </c>
      <c r="F558" s="191" t="s">
        <v>2416</v>
      </c>
      <c r="G558" s="192" t="s">
        <v>131</v>
      </c>
      <c r="H558" s="193">
        <v>6</v>
      </c>
      <c r="I558" s="194"/>
      <c r="J558" s="195"/>
      <c r="K558" s="196">
        <f>ROUND(P558*H558,2)</f>
        <v>0</v>
      </c>
      <c r="L558" s="191" t="s">
        <v>892</v>
      </c>
      <c r="M558" s="197"/>
      <c r="N558" s="198" t="s">
        <v>1</v>
      </c>
      <c r="O558" s="199" t="s">
        <v>42</v>
      </c>
      <c r="P558" s="200">
        <f>I558+J558</f>
        <v>0</v>
      </c>
      <c r="Q558" s="200">
        <f>ROUND(I558*H558,2)</f>
        <v>0</v>
      </c>
      <c r="R558" s="200">
        <f>ROUND(J558*H558,2)</f>
        <v>0</v>
      </c>
      <c r="S558" s="88"/>
      <c r="T558" s="201">
        <f>S558*H558</f>
        <v>0</v>
      </c>
      <c r="U558" s="201">
        <v>0</v>
      </c>
      <c r="V558" s="201">
        <f>U558*H558</f>
        <v>0</v>
      </c>
      <c r="W558" s="201">
        <v>0</v>
      </c>
      <c r="X558" s="202">
        <f>W558*H558</f>
        <v>0</v>
      </c>
      <c r="Y558" s="35"/>
      <c r="Z558" s="35"/>
      <c r="AA558" s="35"/>
      <c r="AB558" s="35"/>
      <c r="AC558" s="35"/>
      <c r="AD558" s="35"/>
      <c r="AE558" s="35"/>
      <c r="AR558" s="203" t="s">
        <v>133</v>
      </c>
      <c r="AT558" s="203" t="s">
        <v>128</v>
      </c>
      <c r="AU558" s="203" t="s">
        <v>87</v>
      </c>
      <c r="AY558" s="14" t="s">
        <v>134</v>
      </c>
      <c r="BE558" s="204">
        <f>IF(O558="základní",K558,0)</f>
        <v>0</v>
      </c>
      <c r="BF558" s="204">
        <f>IF(O558="snížená",K558,0)</f>
        <v>0</v>
      </c>
      <c r="BG558" s="204">
        <f>IF(O558="zákl. přenesená",K558,0)</f>
        <v>0</v>
      </c>
      <c r="BH558" s="204">
        <f>IF(O558="sníž. přenesená",K558,0)</f>
        <v>0</v>
      </c>
      <c r="BI558" s="204">
        <f>IF(O558="nulová",K558,0)</f>
        <v>0</v>
      </c>
      <c r="BJ558" s="14" t="s">
        <v>87</v>
      </c>
      <c r="BK558" s="204">
        <f>ROUND(P558*H558,2)</f>
        <v>0</v>
      </c>
      <c r="BL558" s="14" t="s">
        <v>135</v>
      </c>
      <c r="BM558" s="203" t="s">
        <v>2417</v>
      </c>
    </row>
    <row r="559" s="2" customFormat="1" ht="37.8" customHeight="1">
      <c r="A559" s="35"/>
      <c r="B559" s="36"/>
      <c r="C559" s="189" t="s">
        <v>2418</v>
      </c>
      <c r="D559" s="189" t="s">
        <v>128</v>
      </c>
      <c r="E559" s="190" t="s">
        <v>2419</v>
      </c>
      <c r="F559" s="191" t="s">
        <v>2420</v>
      </c>
      <c r="G559" s="192" t="s">
        <v>131</v>
      </c>
      <c r="H559" s="193">
        <v>1</v>
      </c>
      <c r="I559" s="194"/>
      <c r="J559" s="195"/>
      <c r="K559" s="196">
        <f>ROUND(P559*H559,2)</f>
        <v>0</v>
      </c>
      <c r="L559" s="191" t="s">
        <v>879</v>
      </c>
      <c r="M559" s="197"/>
      <c r="N559" s="198" t="s">
        <v>1</v>
      </c>
      <c r="O559" s="199" t="s">
        <v>42</v>
      </c>
      <c r="P559" s="200">
        <f>I559+J559</f>
        <v>0</v>
      </c>
      <c r="Q559" s="200">
        <f>ROUND(I559*H559,2)</f>
        <v>0</v>
      </c>
      <c r="R559" s="200">
        <f>ROUND(J559*H559,2)</f>
        <v>0</v>
      </c>
      <c r="S559" s="88"/>
      <c r="T559" s="201">
        <f>S559*H559</f>
        <v>0</v>
      </c>
      <c r="U559" s="201">
        <v>0</v>
      </c>
      <c r="V559" s="201">
        <f>U559*H559</f>
        <v>0</v>
      </c>
      <c r="W559" s="201">
        <v>0</v>
      </c>
      <c r="X559" s="202">
        <f>W559*H559</f>
        <v>0</v>
      </c>
      <c r="Y559" s="35"/>
      <c r="Z559" s="35"/>
      <c r="AA559" s="35"/>
      <c r="AB559" s="35"/>
      <c r="AC559" s="35"/>
      <c r="AD559" s="35"/>
      <c r="AE559" s="35"/>
      <c r="AR559" s="203" t="s">
        <v>133</v>
      </c>
      <c r="AT559" s="203" t="s">
        <v>128</v>
      </c>
      <c r="AU559" s="203" t="s">
        <v>87</v>
      </c>
      <c r="AY559" s="14" t="s">
        <v>134</v>
      </c>
      <c r="BE559" s="204">
        <f>IF(O559="základní",K559,0)</f>
        <v>0</v>
      </c>
      <c r="BF559" s="204">
        <f>IF(O559="snížená",K559,0)</f>
        <v>0</v>
      </c>
      <c r="BG559" s="204">
        <f>IF(O559="zákl. přenesená",K559,0)</f>
        <v>0</v>
      </c>
      <c r="BH559" s="204">
        <f>IF(O559="sníž. přenesená",K559,0)</f>
        <v>0</v>
      </c>
      <c r="BI559" s="204">
        <f>IF(O559="nulová",K559,0)</f>
        <v>0</v>
      </c>
      <c r="BJ559" s="14" t="s">
        <v>87</v>
      </c>
      <c r="BK559" s="204">
        <f>ROUND(P559*H559,2)</f>
        <v>0</v>
      </c>
      <c r="BL559" s="14" t="s">
        <v>135</v>
      </c>
      <c r="BM559" s="203" t="s">
        <v>2421</v>
      </c>
    </row>
    <row r="560" s="2" customFormat="1" ht="49.05" customHeight="1">
      <c r="A560" s="35"/>
      <c r="B560" s="36"/>
      <c r="C560" s="189" t="s">
        <v>2422</v>
      </c>
      <c r="D560" s="189" t="s">
        <v>128</v>
      </c>
      <c r="E560" s="190" t="s">
        <v>2423</v>
      </c>
      <c r="F560" s="191" t="s">
        <v>2424</v>
      </c>
      <c r="G560" s="192" t="s">
        <v>131</v>
      </c>
      <c r="H560" s="193">
        <v>1</v>
      </c>
      <c r="I560" s="194"/>
      <c r="J560" s="195"/>
      <c r="K560" s="196">
        <f>ROUND(P560*H560,2)</f>
        <v>0</v>
      </c>
      <c r="L560" s="191" t="s">
        <v>892</v>
      </c>
      <c r="M560" s="197"/>
      <c r="N560" s="198" t="s">
        <v>1</v>
      </c>
      <c r="O560" s="199" t="s">
        <v>42</v>
      </c>
      <c r="P560" s="200">
        <f>I560+J560</f>
        <v>0</v>
      </c>
      <c r="Q560" s="200">
        <f>ROUND(I560*H560,2)</f>
        <v>0</v>
      </c>
      <c r="R560" s="200">
        <f>ROUND(J560*H560,2)</f>
        <v>0</v>
      </c>
      <c r="S560" s="88"/>
      <c r="T560" s="201">
        <f>S560*H560</f>
        <v>0</v>
      </c>
      <c r="U560" s="201">
        <v>0</v>
      </c>
      <c r="V560" s="201">
        <f>U560*H560</f>
        <v>0</v>
      </c>
      <c r="W560" s="201">
        <v>0</v>
      </c>
      <c r="X560" s="202">
        <f>W560*H560</f>
        <v>0</v>
      </c>
      <c r="Y560" s="35"/>
      <c r="Z560" s="35"/>
      <c r="AA560" s="35"/>
      <c r="AB560" s="35"/>
      <c r="AC560" s="35"/>
      <c r="AD560" s="35"/>
      <c r="AE560" s="35"/>
      <c r="AR560" s="203" t="s">
        <v>133</v>
      </c>
      <c r="AT560" s="203" t="s">
        <v>128</v>
      </c>
      <c r="AU560" s="203" t="s">
        <v>87</v>
      </c>
      <c r="AY560" s="14" t="s">
        <v>134</v>
      </c>
      <c r="BE560" s="204">
        <f>IF(O560="základní",K560,0)</f>
        <v>0</v>
      </c>
      <c r="BF560" s="204">
        <f>IF(O560="snížená",K560,0)</f>
        <v>0</v>
      </c>
      <c r="BG560" s="204">
        <f>IF(O560="zákl. přenesená",K560,0)</f>
        <v>0</v>
      </c>
      <c r="BH560" s="204">
        <f>IF(O560="sníž. přenesená",K560,0)</f>
        <v>0</v>
      </c>
      <c r="BI560" s="204">
        <f>IF(O560="nulová",K560,0)</f>
        <v>0</v>
      </c>
      <c r="BJ560" s="14" t="s">
        <v>87</v>
      </c>
      <c r="BK560" s="204">
        <f>ROUND(P560*H560,2)</f>
        <v>0</v>
      </c>
      <c r="BL560" s="14" t="s">
        <v>135</v>
      </c>
      <c r="BM560" s="203" t="s">
        <v>2425</v>
      </c>
    </row>
    <row r="561" s="2" customFormat="1" ht="49.05" customHeight="1">
      <c r="A561" s="35"/>
      <c r="B561" s="36"/>
      <c r="C561" s="189" t="s">
        <v>2426</v>
      </c>
      <c r="D561" s="189" t="s">
        <v>128</v>
      </c>
      <c r="E561" s="190" t="s">
        <v>2427</v>
      </c>
      <c r="F561" s="191" t="s">
        <v>2428</v>
      </c>
      <c r="G561" s="192" t="s">
        <v>131</v>
      </c>
      <c r="H561" s="193">
        <v>1</v>
      </c>
      <c r="I561" s="194"/>
      <c r="J561" s="195"/>
      <c r="K561" s="196">
        <f>ROUND(P561*H561,2)</f>
        <v>0</v>
      </c>
      <c r="L561" s="191" t="s">
        <v>892</v>
      </c>
      <c r="M561" s="197"/>
      <c r="N561" s="198" t="s">
        <v>1</v>
      </c>
      <c r="O561" s="199" t="s">
        <v>42</v>
      </c>
      <c r="P561" s="200">
        <f>I561+J561</f>
        <v>0</v>
      </c>
      <c r="Q561" s="200">
        <f>ROUND(I561*H561,2)</f>
        <v>0</v>
      </c>
      <c r="R561" s="200">
        <f>ROUND(J561*H561,2)</f>
        <v>0</v>
      </c>
      <c r="S561" s="88"/>
      <c r="T561" s="201">
        <f>S561*H561</f>
        <v>0</v>
      </c>
      <c r="U561" s="201">
        <v>0</v>
      </c>
      <c r="V561" s="201">
        <f>U561*H561</f>
        <v>0</v>
      </c>
      <c r="W561" s="201">
        <v>0</v>
      </c>
      <c r="X561" s="202">
        <f>W561*H561</f>
        <v>0</v>
      </c>
      <c r="Y561" s="35"/>
      <c r="Z561" s="35"/>
      <c r="AA561" s="35"/>
      <c r="AB561" s="35"/>
      <c r="AC561" s="35"/>
      <c r="AD561" s="35"/>
      <c r="AE561" s="35"/>
      <c r="AR561" s="203" t="s">
        <v>133</v>
      </c>
      <c r="AT561" s="203" t="s">
        <v>128</v>
      </c>
      <c r="AU561" s="203" t="s">
        <v>87</v>
      </c>
      <c r="AY561" s="14" t="s">
        <v>134</v>
      </c>
      <c r="BE561" s="204">
        <f>IF(O561="základní",K561,0)</f>
        <v>0</v>
      </c>
      <c r="BF561" s="204">
        <f>IF(O561="snížená",K561,0)</f>
        <v>0</v>
      </c>
      <c r="BG561" s="204">
        <f>IF(O561="zákl. přenesená",K561,0)</f>
        <v>0</v>
      </c>
      <c r="BH561" s="204">
        <f>IF(O561="sníž. přenesená",K561,0)</f>
        <v>0</v>
      </c>
      <c r="BI561" s="204">
        <f>IF(O561="nulová",K561,0)</f>
        <v>0</v>
      </c>
      <c r="BJ561" s="14" t="s">
        <v>87</v>
      </c>
      <c r="BK561" s="204">
        <f>ROUND(P561*H561,2)</f>
        <v>0</v>
      </c>
      <c r="BL561" s="14" t="s">
        <v>135</v>
      </c>
      <c r="BM561" s="203" t="s">
        <v>2429</v>
      </c>
    </row>
    <row r="562" s="2" customFormat="1" ht="49.05" customHeight="1">
      <c r="A562" s="35"/>
      <c r="B562" s="36"/>
      <c r="C562" s="189" t="s">
        <v>2430</v>
      </c>
      <c r="D562" s="189" t="s">
        <v>128</v>
      </c>
      <c r="E562" s="190" t="s">
        <v>2431</v>
      </c>
      <c r="F562" s="191" t="s">
        <v>2432</v>
      </c>
      <c r="G562" s="192" t="s">
        <v>131</v>
      </c>
      <c r="H562" s="193">
        <v>1</v>
      </c>
      <c r="I562" s="194"/>
      <c r="J562" s="195"/>
      <c r="K562" s="196">
        <f>ROUND(P562*H562,2)</f>
        <v>0</v>
      </c>
      <c r="L562" s="191" t="s">
        <v>892</v>
      </c>
      <c r="M562" s="197"/>
      <c r="N562" s="198" t="s">
        <v>1</v>
      </c>
      <c r="O562" s="199" t="s">
        <v>42</v>
      </c>
      <c r="P562" s="200">
        <f>I562+J562</f>
        <v>0</v>
      </c>
      <c r="Q562" s="200">
        <f>ROUND(I562*H562,2)</f>
        <v>0</v>
      </c>
      <c r="R562" s="200">
        <f>ROUND(J562*H562,2)</f>
        <v>0</v>
      </c>
      <c r="S562" s="88"/>
      <c r="T562" s="201">
        <f>S562*H562</f>
        <v>0</v>
      </c>
      <c r="U562" s="201">
        <v>0</v>
      </c>
      <c r="V562" s="201">
        <f>U562*H562</f>
        <v>0</v>
      </c>
      <c r="W562" s="201">
        <v>0</v>
      </c>
      <c r="X562" s="202">
        <f>W562*H562</f>
        <v>0</v>
      </c>
      <c r="Y562" s="35"/>
      <c r="Z562" s="35"/>
      <c r="AA562" s="35"/>
      <c r="AB562" s="35"/>
      <c r="AC562" s="35"/>
      <c r="AD562" s="35"/>
      <c r="AE562" s="35"/>
      <c r="AR562" s="203" t="s">
        <v>133</v>
      </c>
      <c r="AT562" s="203" t="s">
        <v>128</v>
      </c>
      <c r="AU562" s="203" t="s">
        <v>87</v>
      </c>
      <c r="AY562" s="14" t="s">
        <v>134</v>
      </c>
      <c r="BE562" s="204">
        <f>IF(O562="základní",K562,0)</f>
        <v>0</v>
      </c>
      <c r="BF562" s="204">
        <f>IF(O562="snížená",K562,0)</f>
        <v>0</v>
      </c>
      <c r="BG562" s="204">
        <f>IF(O562="zákl. přenesená",K562,0)</f>
        <v>0</v>
      </c>
      <c r="BH562" s="204">
        <f>IF(O562="sníž. přenesená",K562,0)</f>
        <v>0</v>
      </c>
      <c r="BI562" s="204">
        <f>IF(O562="nulová",K562,0)</f>
        <v>0</v>
      </c>
      <c r="BJ562" s="14" t="s">
        <v>87</v>
      </c>
      <c r="BK562" s="204">
        <f>ROUND(P562*H562,2)</f>
        <v>0</v>
      </c>
      <c r="BL562" s="14" t="s">
        <v>135</v>
      </c>
      <c r="BM562" s="203" t="s">
        <v>2433</v>
      </c>
    </row>
    <row r="563" s="2" customFormat="1" ht="49.05" customHeight="1">
      <c r="A563" s="35"/>
      <c r="B563" s="36"/>
      <c r="C563" s="189" t="s">
        <v>2434</v>
      </c>
      <c r="D563" s="189" t="s">
        <v>128</v>
      </c>
      <c r="E563" s="190" t="s">
        <v>2435</v>
      </c>
      <c r="F563" s="191" t="s">
        <v>2436</v>
      </c>
      <c r="G563" s="192" t="s">
        <v>131</v>
      </c>
      <c r="H563" s="193">
        <v>1</v>
      </c>
      <c r="I563" s="194"/>
      <c r="J563" s="195"/>
      <c r="K563" s="196">
        <f>ROUND(P563*H563,2)</f>
        <v>0</v>
      </c>
      <c r="L563" s="191" t="s">
        <v>892</v>
      </c>
      <c r="M563" s="197"/>
      <c r="N563" s="198" t="s">
        <v>1</v>
      </c>
      <c r="O563" s="199" t="s">
        <v>42</v>
      </c>
      <c r="P563" s="200">
        <f>I563+J563</f>
        <v>0</v>
      </c>
      <c r="Q563" s="200">
        <f>ROUND(I563*H563,2)</f>
        <v>0</v>
      </c>
      <c r="R563" s="200">
        <f>ROUND(J563*H563,2)</f>
        <v>0</v>
      </c>
      <c r="S563" s="88"/>
      <c r="T563" s="201">
        <f>S563*H563</f>
        <v>0</v>
      </c>
      <c r="U563" s="201">
        <v>0</v>
      </c>
      <c r="V563" s="201">
        <f>U563*H563</f>
        <v>0</v>
      </c>
      <c r="W563" s="201">
        <v>0</v>
      </c>
      <c r="X563" s="202">
        <f>W563*H563</f>
        <v>0</v>
      </c>
      <c r="Y563" s="35"/>
      <c r="Z563" s="35"/>
      <c r="AA563" s="35"/>
      <c r="AB563" s="35"/>
      <c r="AC563" s="35"/>
      <c r="AD563" s="35"/>
      <c r="AE563" s="35"/>
      <c r="AR563" s="203" t="s">
        <v>133</v>
      </c>
      <c r="AT563" s="203" t="s">
        <v>128</v>
      </c>
      <c r="AU563" s="203" t="s">
        <v>87</v>
      </c>
      <c r="AY563" s="14" t="s">
        <v>134</v>
      </c>
      <c r="BE563" s="204">
        <f>IF(O563="základní",K563,0)</f>
        <v>0</v>
      </c>
      <c r="BF563" s="204">
        <f>IF(O563="snížená",K563,0)</f>
        <v>0</v>
      </c>
      <c r="BG563" s="204">
        <f>IF(O563="zákl. přenesená",K563,0)</f>
        <v>0</v>
      </c>
      <c r="BH563" s="204">
        <f>IF(O563="sníž. přenesená",K563,0)</f>
        <v>0</v>
      </c>
      <c r="BI563" s="204">
        <f>IF(O563="nulová",K563,0)</f>
        <v>0</v>
      </c>
      <c r="BJ563" s="14" t="s">
        <v>87</v>
      </c>
      <c r="BK563" s="204">
        <f>ROUND(P563*H563,2)</f>
        <v>0</v>
      </c>
      <c r="BL563" s="14" t="s">
        <v>135</v>
      </c>
      <c r="BM563" s="203" t="s">
        <v>2437</v>
      </c>
    </row>
    <row r="564" s="2" customFormat="1" ht="49.05" customHeight="1">
      <c r="A564" s="35"/>
      <c r="B564" s="36"/>
      <c r="C564" s="189" t="s">
        <v>1789</v>
      </c>
      <c r="D564" s="189" t="s">
        <v>128</v>
      </c>
      <c r="E564" s="190" t="s">
        <v>2438</v>
      </c>
      <c r="F564" s="191" t="s">
        <v>2439</v>
      </c>
      <c r="G564" s="192" t="s">
        <v>131</v>
      </c>
      <c r="H564" s="193">
        <v>1</v>
      </c>
      <c r="I564" s="194"/>
      <c r="J564" s="195"/>
      <c r="K564" s="196">
        <f>ROUND(P564*H564,2)</f>
        <v>0</v>
      </c>
      <c r="L564" s="191" t="s">
        <v>892</v>
      </c>
      <c r="M564" s="197"/>
      <c r="N564" s="198" t="s">
        <v>1</v>
      </c>
      <c r="O564" s="199" t="s">
        <v>42</v>
      </c>
      <c r="P564" s="200">
        <f>I564+J564</f>
        <v>0</v>
      </c>
      <c r="Q564" s="200">
        <f>ROUND(I564*H564,2)</f>
        <v>0</v>
      </c>
      <c r="R564" s="200">
        <f>ROUND(J564*H564,2)</f>
        <v>0</v>
      </c>
      <c r="S564" s="88"/>
      <c r="T564" s="201">
        <f>S564*H564</f>
        <v>0</v>
      </c>
      <c r="U564" s="201">
        <v>0</v>
      </c>
      <c r="V564" s="201">
        <f>U564*H564</f>
        <v>0</v>
      </c>
      <c r="W564" s="201">
        <v>0</v>
      </c>
      <c r="X564" s="202">
        <f>W564*H564</f>
        <v>0</v>
      </c>
      <c r="Y564" s="35"/>
      <c r="Z564" s="35"/>
      <c r="AA564" s="35"/>
      <c r="AB564" s="35"/>
      <c r="AC564" s="35"/>
      <c r="AD564" s="35"/>
      <c r="AE564" s="35"/>
      <c r="AR564" s="203" t="s">
        <v>133</v>
      </c>
      <c r="AT564" s="203" t="s">
        <v>128</v>
      </c>
      <c r="AU564" s="203" t="s">
        <v>87</v>
      </c>
      <c r="AY564" s="14" t="s">
        <v>134</v>
      </c>
      <c r="BE564" s="204">
        <f>IF(O564="základní",K564,0)</f>
        <v>0</v>
      </c>
      <c r="BF564" s="204">
        <f>IF(O564="snížená",K564,0)</f>
        <v>0</v>
      </c>
      <c r="BG564" s="204">
        <f>IF(O564="zákl. přenesená",K564,0)</f>
        <v>0</v>
      </c>
      <c r="BH564" s="204">
        <f>IF(O564="sníž. přenesená",K564,0)</f>
        <v>0</v>
      </c>
      <c r="BI564" s="204">
        <f>IF(O564="nulová",K564,0)</f>
        <v>0</v>
      </c>
      <c r="BJ564" s="14" t="s">
        <v>87</v>
      </c>
      <c r="BK564" s="204">
        <f>ROUND(P564*H564,2)</f>
        <v>0</v>
      </c>
      <c r="BL564" s="14" t="s">
        <v>135</v>
      </c>
      <c r="BM564" s="203" t="s">
        <v>2440</v>
      </c>
    </row>
    <row r="565" s="2" customFormat="1" ht="49.05" customHeight="1">
      <c r="A565" s="35"/>
      <c r="B565" s="36"/>
      <c r="C565" s="189" t="s">
        <v>2441</v>
      </c>
      <c r="D565" s="189" t="s">
        <v>128</v>
      </c>
      <c r="E565" s="190" t="s">
        <v>2442</v>
      </c>
      <c r="F565" s="191" t="s">
        <v>2443</v>
      </c>
      <c r="G565" s="192" t="s">
        <v>131</v>
      </c>
      <c r="H565" s="193">
        <v>1</v>
      </c>
      <c r="I565" s="194"/>
      <c r="J565" s="195"/>
      <c r="K565" s="196">
        <f>ROUND(P565*H565,2)</f>
        <v>0</v>
      </c>
      <c r="L565" s="191" t="s">
        <v>892</v>
      </c>
      <c r="M565" s="197"/>
      <c r="N565" s="198" t="s">
        <v>1</v>
      </c>
      <c r="O565" s="199" t="s">
        <v>42</v>
      </c>
      <c r="P565" s="200">
        <f>I565+J565</f>
        <v>0</v>
      </c>
      <c r="Q565" s="200">
        <f>ROUND(I565*H565,2)</f>
        <v>0</v>
      </c>
      <c r="R565" s="200">
        <f>ROUND(J565*H565,2)</f>
        <v>0</v>
      </c>
      <c r="S565" s="88"/>
      <c r="T565" s="201">
        <f>S565*H565</f>
        <v>0</v>
      </c>
      <c r="U565" s="201">
        <v>0</v>
      </c>
      <c r="V565" s="201">
        <f>U565*H565</f>
        <v>0</v>
      </c>
      <c r="W565" s="201">
        <v>0</v>
      </c>
      <c r="X565" s="202">
        <f>W565*H565</f>
        <v>0</v>
      </c>
      <c r="Y565" s="35"/>
      <c r="Z565" s="35"/>
      <c r="AA565" s="35"/>
      <c r="AB565" s="35"/>
      <c r="AC565" s="35"/>
      <c r="AD565" s="35"/>
      <c r="AE565" s="35"/>
      <c r="AR565" s="203" t="s">
        <v>133</v>
      </c>
      <c r="AT565" s="203" t="s">
        <v>128</v>
      </c>
      <c r="AU565" s="203" t="s">
        <v>87</v>
      </c>
      <c r="AY565" s="14" t="s">
        <v>134</v>
      </c>
      <c r="BE565" s="204">
        <f>IF(O565="základní",K565,0)</f>
        <v>0</v>
      </c>
      <c r="BF565" s="204">
        <f>IF(O565="snížená",K565,0)</f>
        <v>0</v>
      </c>
      <c r="BG565" s="204">
        <f>IF(O565="zákl. přenesená",K565,0)</f>
        <v>0</v>
      </c>
      <c r="BH565" s="204">
        <f>IF(O565="sníž. přenesená",K565,0)</f>
        <v>0</v>
      </c>
      <c r="BI565" s="204">
        <f>IF(O565="nulová",K565,0)</f>
        <v>0</v>
      </c>
      <c r="BJ565" s="14" t="s">
        <v>87</v>
      </c>
      <c r="BK565" s="204">
        <f>ROUND(P565*H565,2)</f>
        <v>0</v>
      </c>
      <c r="BL565" s="14" t="s">
        <v>135</v>
      </c>
      <c r="BM565" s="203" t="s">
        <v>2444</v>
      </c>
    </row>
    <row r="566" s="2" customFormat="1" ht="49.05" customHeight="1">
      <c r="A566" s="35"/>
      <c r="B566" s="36"/>
      <c r="C566" s="189" t="s">
        <v>2445</v>
      </c>
      <c r="D566" s="189" t="s">
        <v>128</v>
      </c>
      <c r="E566" s="190" t="s">
        <v>2446</v>
      </c>
      <c r="F566" s="191" t="s">
        <v>2447</v>
      </c>
      <c r="G566" s="192" t="s">
        <v>131</v>
      </c>
      <c r="H566" s="193">
        <v>1</v>
      </c>
      <c r="I566" s="194"/>
      <c r="J566" s="195"/>
      <c r="K566" s="196">
        <f>ROUND(P566*H566,2)</f>
        <v>0</v>
      </c>
      <c r="L566" s="191" t="s">
        <v>892</v>
      </c>
      <c r="M566" s="197"/>
      <c r="N566" s="198" t="s">
        <v>1</v>
      </c>
      <c r="O566" s="199" t="s">
        <v>42</v>
      </c>
      <c r="P566" s="200">
        <f>I566+J566</f>
        <v>0</v>
      </c>
      <c r="Q566" s="200">
        <f>ROUND(I566*H566,2)</f>
        <v>0</v>
      </c>
      <c r="R566" s="200">
        <f>ROUND(J566*H566,2)</f>
        <v>0</v>
      </c>
      <c r="S566" s="88"/>
      <c r="T566" s="201">
        <f>S566*H566</f>
        <v>0</v>
      </c>
      <c r="U566" s="201">
        <v>0</v>
      </c>
      <c r="V566" s="201">
        <f>U566*H566</f>
        <v>0</v>
      </c>
      <c r="W566" s="201">
        <v>0</v>
      </c>
      <c r="X566" s="202">
        <f>W566*H566</f>
        <v>0</v>
      </c>
      <c r="Y566" s="35"/>
      <c r="Z566" s="35"/>
      <c r="AA566" s="35"/>
      <c r="AB566" s="35"/>
      <c r="AC566" s="35"/>
      <c r="AD566" s="35"/>
      <c r="AE566" s="35"/>
      <c r="AR566" s="203" t="s">
        <v>133</v>
      </c>
      <c r="AT566" s="203" t="s">
        <v>128</v>
      </c>
      <c r="AU566" s="203" t="s">
        <v>87</v>
      </c>
      <c r="AY566" s="14" t="s">
        <v>134</v>
      </c>
      <c r="BE566" s="204">
        <f>IF(O566="základní",K566,0)</f>
        <v>0</v>
      </c>
      <c r="BF566" s="204">
        <f>IF(O566="snížená",K566,0)</f>
        <v>0</v>
      </c>
      <c r="BG566" s="204">
        <f>IF(O566="zákl. přenesená",K566,0)</f>
        <v>0</v>
      </c>
      <c r="BH566" s="204">
        <f>IF(O566="sníž. přenesená",K566,0)</f>
        <v>0</v>
      </c>
      <c r="BI566" s="204">
        <f>IF(O566="nulová",K566,0)</f>
        <v>0</v>
      </c>
      <c r="BJ566" s="14" t="s">
        <v>87</v>
      </c>
      <c r="BK566" s="204">
        <f>ROUND(P566*H566,2)</f>
        <v>0</v>
      </c>
      <c r="BL566" s="14" t="s">
        <v>135</v>
      </c>
      <c r="BM566" s="203" t="s">
        <v>2448</v>
      </c>
    </row>
    <row r="567" s="2" customFormat="1" ht="49.05" customHeight="1">
      <c r="A567" s="35"/>
      <c r="B567" s="36"/>
      <c r="C567" s="189" t="s">
        <v>2449</v>
      </c>
      <c r="D567" s="189" t="s">
        <v>128</v>
      </c>
      <c r="E567" s="190" t="s">
        <v>2450</v>
      </c>
      <c r="F567" s="191" t="s">
        <v>2451</v>
      </c>
      <c r="G567" s="192" t="s">
        <v>131</v>
      </c>
      <c r="H567" s="193">
        <v>1</v>
      </c>
      <c r="I567" s="194"/>
      <c r="J567" s="195"/>
      <c r="K567" s="196">
        <f>ROUND(P567*H567,2)</f>
        <v>0</v>
      </c>
      <c r="L567" s="191" t="s">
        <v>892</v>
      </c>
      <c r="M567" s="197"/>
      <c r="N567" s="198" t="s">
        <v>1</v>
      </c>
      <c r="O567" s="199" t="s">
        <v>42</v>
      </c>
      <c r="P567" s="200">
        <f>I567+J567</f>
        <v>0</v>
      </c>
      <c r="Q567" s="200">
        <f>ROUND(I567*H567,2)</f>
        <v>0</v>
      </c>
      <c r="R567" s="200">
        <f>ROUND(J567*H567,2)</f>
        <v>0</v>
      </c>
      <c r="S567" s="88"/>
      <c r="T567" s="201">
        <f>S567*H567</f>
        <v>0</v>
      </c>
      <c r="U567" s="201">
        <v>0</v>
      </c>
      <c r="V567" s="201">
        <f>U567*H567</f>
        <v>0</v>
      </c>
      <c r="W567" s="201">
        <v>0</v>
      </c>
      <c r="X567" s="202">
        <f>W567*H567</f>
        <v>0</v>
      </c>
      <c r="Y567" s="35"/>
      <c r="Z567" s="35"/>
      <c r="AA567" s="35"/>
      <c r="AB567" s="35"/>
      <c r="AC567" s="35"/>
      <c r="AD567" s="35"/>
      <c r="AE567" s="35"/>
      <c r="AR567" s="203" t="s">
        <v>133</v>
      </c>
      <c r="AT567" s="203" t="s">
        <v>128</v>
      </c>
      <c r="AU567" s="203" t="s">
        <v>87</v>
      </c>
      <c r="AY567" s="14" t="s">
        <v>134</v>
      </c>
      <c r="BE567" s="204">
        <f>IF(O567="základní",K567,0)</f>
        <v>0</v>
      </c>
      <c r="BF567" s="204">
        <f>IF(O567="snížená",K567,0)</f>
        <v>0</v>
      </c>
      <c r="BG567" s="204">
        <f>IF(O567="zákl. přenesená",K567,0)</f>
        <v>0</v>
      </c>
      <c r="BH567" s="204">
        <f>IF(O567="sníž. přenesená",K567,0)</f>
        <v>0</v>
      </c>
      <c r="BI567" s="204">
        <f>IF(O567="nulová",K567,0)</f>
        <v>0</v>
      </c>
      <c r="BJ567" s="14" t="s">
        <v>87</v>
      </c>
      <c r="BK567" s="204">
        <f>ROUND(P567*H567,2)</f>
        <v>0</v>
      </c>
      <c r="BL567" s="14" t="s">
        <v>135</v>
      </c>
      <c r="BM567" s="203" t="s">
        <v>2452</v>
      </c>
    </row>
    <row r="568" s="2" customFormat="1" ht="49.05" customHeight="1">
      <c r="A568" s="35"/>
      <c r="B568" s="36"/>
      <c r="C568" s="189" t="s">
        <v>2453</v>
      </c>
      <c r="D568" s="189" t="s">
        <v>128</v>
      </c>
      <c r="E568" s="190" t="s">
        <v>2454</v>
      </c>
      <c r="F568" s="191" t="s">
        <v>2455</v>
      </c>
      <c r="G568" s="192" t="s">
        <v>131</v>
      </c>
      <c r="H568" s="193">
        <v>3</v>
      </c>
      <c r="I568" s="194"/>
      <c r="J568" s="195"/>
      <c r="K568" s="196">
        <f>ROUND(P568*H568,2)</f>
        <v>0</v>
      </c>
      <c r="L568" s="191" t="s">
        <v>892</v>
      </c>
      <c r="M568" s="197"/>
      <c r="N568" s="198" t="s">
        <v>1</v>
      </c>
      <c r="O568" s="199" t="s">
        <v>42</v>
      </c>
      <c r="P568" s="200">
        <f>I568+J568</f>
        <v>0</v>
      </c>
      <c r="Q568" s="200">
        <f>ROUND(I568*H568,2)</f>
        <v>0</v>
      </c>
      <c r="R568" s="200">
        <f>ROUND(J568*H568,2)</f>
        <v>0</v>
      </c>
      <c r="S568" s="88"/>
      <c r="T568" s="201">
        <f>S568*H568</f>
        <v>0</v>
      </c>
      <c r="U568" s="201">
        <v>0</v>
      </c>
      <c r="V568" s="201">
        <f>U568*H568</f>
        <v>0</v>
      </c>
      <c r="W568" s="201">
        <v>0</v>
      </c>
      <c r="X568" s="202">
        <f>W568*H568</f>
        <v>0</v>
      </c>
      <c r="Y568" s="35"/>
      <c r="Z568" s="35"/>
      <c r="AA568" s="35"/>
      <c r="AB568" s="35"/>
      <c r="AC568" s="35"/>
      <c r="AD568" s="35"/>
      <c r="AE568" s="35"/>
      <c r="AR568" s="203" t="s">
        <v>133</v>
      </c>
      <c r="AT568" s="203" t="s">
        <v>128</v>
      </c>
      <c r="AU568" s="203" t="s">
        <v>87</v>
      </c>
      <c r="AY568" s="14" t="s">
        <v>134</v>
      </c>
      <c r="BE568" s="204">
        <f>IF(O568="základní",K568,0)</f>
        <v>0</v>
      </c>
      <c r="BF568" s="204">
        <f>IF(O568="snížená",K568,0)</f>
        <v>0</v>
      </c>
      <c r="BG568" s="204">
        <f>IF(O568="zákl. přenesená",K568,0)</f>
        <v>0</v>
      </c>
      <c r="BH568" s="204">
        <f>IF(O568="sníž. přenesená",K568,0)</f>
        <v>0</v>
      </c>
      <c r="BI568" s="204">
        <f>IF(O568="nulová",K568,0)</f>
        <v>0</v>
      </c>
      <c r="BJ568" s="14" t="s">
        <v>87</v>
      </c>
      <c r="BK568" s="204">
        <f>ROUND(P568*H568,2)</f>
        <v>0</v>
      </c>
      <c r="BL568" s="14" t="s">
        <v>135</v>
      </c>
      <c r="BM568" s="203" t="s">
        <v>2456</v>
      </c>
    </row>
    <row r="569" s="2" customFormat="1" ht="55.5" customHeight="1">
      <c r="A569" s="35"/>
      <c r="B569" s="36"/>
      <c r="C569" s="189" t="s">
        <v>2457</v>
      </c>
      <c r="D569" s="189" t="s">
        <v>128</v>
      </c>
      <c r="E569" s="190" t="s">
        <v>2458</v>
      </c>
      <c r="F569" s="191" t="s">
        <v>2459</v>
      </c>
      <c r="G569" s="192" t="s">
        <v>131</v>
      </c>
      <c r="H569" s="193">
        <v>4</v>
      </c>
      <c r="I569" s="194"/>
      <c r="J569" s="195"/>
      <c r="K569" s="196">
        <f>ROUND(P569*H569,2)</f>
        <v>0</v>
      </c>
      <c r="L569" s="191" t="s">
        <v>879</v>
      </c>
      <c r="M569" s="197"/>
      <c r="N569" s="198" t="s">
        <v>1</v>
      </c>
      <c r="O569" s="199" t="s">
        <v>42</v>
      </c>
      <c r="P569" s="200">
        <f>I569+J569</f>
        <v>0</v>
      </c>
      <c r="Q569" s="200">
        <f>ROUND(I569*H569,2)</f>
        <v>0</v>
      </c>
      <c r="R569" s="200">
        <f>ROUND(J569*H569,2)</f>
        <v>0</v>
      </c>
      <c r="S569" s="88"/>
      <c r="T569" s="201">
        <f>S569*H569</f>
        <v>0</v>
      </c>
      <c r="U569" s="201">
        <v>0</v>
      </c>
      <c r="V569" s="201">
        <f>U569*H569</f>
        <v>0</v>
      </c>
      <c r="W569" s="201">
        <v>0</v>
      </c>
      <c r="X569" s="202">
        <f>W569*H569</f>
        <v>0</v>
      </c>
      <c r="Y569" s="35"/>
      <c r="Z569" s="35"/>
      <c r="AA569" s="35"/>
      <c r="AB569" s="35"/>
      <c r="AC569" s="35"/>
      <c r="AD569" s="35"/>
      <c r="AE569" s="35"/>
      <c r="AR569" s="203" t="s">
        <v>133</v>
      </c>
      <c r="AT569" s="203" t="s">
        <v>128</v>
      </c>
      <c r="AU569" s="203" t="s">
        <v>87</v>
      </c>
      <c r="AY569" s="14" t="s">
        <v>134</v>
      </c>
      <c r="BE569" s="204">
        <f>IF(O569="základní",K569,0)</f>
        <v>0</v>
      </c>
      <c r="BF569" s="204">
        <f>IF(O569="snížená",K569,0)</f>
        <v>0</v>
      </c>
      <c r="BG569" s="204">
        <f>IF(O569="zákl. přenesená",K569,0)</f>
        <v>0</v>
      </c>
      <c r="BH569" s="204">
        <f>IF(O569="sníž. přenesená",K569,0)</f>
        <v>0</v>
      </c>
      <c r="BI569" s="204">
        <f>IF(O569="nulová",K569,0)</f>
        <v>0</v>
      </c>
      <c r="BJ569" s="14" t="s">
        <v>87</v>
      </c>
      <c r="BK569" s="204">
        <f>ROUND(P569*H569,2)</f>
        <v>0</v>
      </c>
      <c r="BL569" s="14" t="s">
        <v>135</v>
      </c>
      <c r="BM569" s="203" t="s">
        <v>2460</v>
      </c>
    </row>
    <row r="570" s="2" customFormat="1" ht="44.25" customHeight="1">
      <c r="A570" s="35"/>
      <c r="B570" s="36"/>
      <c r="C570" s="189" t="s">
        <v>2461</v>
      </c>
      <c r="D570" s="189" t="s">
        <v>128</v>
      </c>
      <c r="E570" s="190" t="s">
        <v>2462</v>
      </c>
      <c r="F570" s="191" t="s">
        <v>2463</v>
      </c>
      <c r="G570" s="192" t="s">
        <v>131</v>
      </c>
      <c r="H570" s="193">
        <v>3</v>
      </c>
      <c r="I570" s="194"/>
      <c r="J570" s="195"/>
      <c r="K570" s="196">
        <f>ROUND(P570*H570,2)</f>
        <v>0</v>
      </c>
      <c r="L570" s="191" t="s">
        <v>879</v>
      </c>
      <c r="M570" s="197"/>
      <c r="N570" s="198" t="s">
        <v>1</v>
      </c>
      <c r="O570" s="199" t="s">
        <v>42</v>
      </c>
      <c r="P570" s="200">
        <f>I570+J570</f>
        <v>0</v>
      </c>
      <c r="Q570" s="200">
        <f>ROUND(I570*H570,2)</f>
        <v>0</v>
      </c>
      <c r="R570" s="200">
        <f>ROUND(J570*H570,2)</f>
        <v>0</v>
      </c>
      <c r="S570" s="88"/>
      <c r="T570" s="201">
        <f>S570*H570</f>
        <v>0</v>
      </c>
      <c r="U570" s="201">
        <v>0</v>
      </c>
      <c r="V570" s="201">
        <f>U570*H570</f>
        <v>0</v>
      </c>
      <c r="W570" s="201">
        <v>0</v>
      </c>
      <c r="X570" s="202">
        <f>W570*H570</f>
        <v>0</v>
      </c>
      <c r="Y570" s="35"/>
      <c r="Z570" s="35"/>
      <c r="AA570" s="35"/>
      <c r="AB570" s="35"/>
      <c r="AC570" s="35"/>
      <c r="AD570" s="35"/>
      <c r="AE570" s="35"/>
      <c r="AR570" s="203" t="s">
        <v>133</v>
      </c>
      <c r="AT570" s="203" t="s">
        <v>128</v>
      </c>
      <c r="AU570" s="203" t="s">
        <v>87</v>
      </c>
      <c r="AY570" s="14" t="s">
        <v>134</v>
      </c>
      <c r="BE570" s="204">
        <f>IF(O570="základní",K570,0)</f>
        <v>0</v>
      </c>
      <c r="BF570" s="204">
        <f>IF(O570="snížená",K570,0)</f>
        <v>0</v>
      </c>
      <c r="BG570" s="204">
        <f>IF(O570="zákl. přenesená",K570,0)</f>
        <v>0</v>
      </c>
      <c r="BH570" s="204">
        <f>IF(O570="sníž. přenesená",K570,0)</f>
        <v>0</v>
      </c>
      <c r="BI570" s="204">
        <f>IF(O570="nulová",K570,0)</f>
        <v>0</v>
      </c>
      <c r="BJ570" s="14" t="s">
        <v>87</v>
      </c>
      <c r="BK570" s="204">
        <f>ROUND(P570*H570,2)</f>
        <v>0</v>
      </c>
      <c r="BL570" s="14" t="s">
        <v>135</v>
      </c>
      <c r="BM570" s="203" t="s">
        <v>2464</v>
      </c>
    </row>
    <row r="571" s="2" customFormat="1" ht="44.25" customHeight="1">
      <c r="A571" s="35"/>
      <c r="B571" s="36"/>
      <c r="C571" s="189" t="s">
        <v>2465</v>
      </c>
      <c r="D571" s="189" t="s">
        <v>128</v>
      </c>
      <c r="E571" s="190" t="s">
        <v>2466</v>
      </c>
      <c r="F571" s="191" t="s">
        <v>2467</v>
      </c>
      <c r="G571" s="192" t="s">
        <v>131</v>
      </c>
      <c r="H571" s="193">
        <v>2</v>
      </c>
      <c r="I571" s="194"/>
      <c r="J571" s="195"/>
      <c r="K571" s="196">
        <f>ROUND(P571*H571,2)</f>
        <v>0</v>
      </c>
      <c r="L571" s="191" t="s">
        <v>879</v>
      </c>
      <c r="M571" s="197"/>
      <c r="N571" s="198" t="s">
        <v>1</v>
      </c>
      <c r="O571" s="199" t="s">
        <v>42</v>
      </c>
      <c r="P571" s="200">
        <f>I571+J571</f>
        <v>0</v>
      </c>
      <c r="Q571" s="200">
        <f>ROUND(I571*H571,2)</f>
        <v>0</v>
      </c>
      <c r="R571" s="200">
        <f>ROUND(J571*H571,2)</f>
        <v>0</v>
      </c>
      <c r="S571" s="88"/>
      <c r="T571" s="201">
        <f>S571*H571</f>
        <v>0</v>
      </c>
      <c r="U571" s="201">
        <v>0</v>
      </c>
      <c r="V571" s="201">
        <f>U571*H571</f>
        <v>0</v>
      </c>
      <c r="W571" s="201">
        <v>0</v>
      </c>
      <c r="X571" s="202">
        <f>W571*H571</f>
        <v>0</v>
      </c>
      <c r="Y571" s="35"/>
      <c r="Z571" s="35"/>
      <c r="AA571" s="35"/>
      <c r="AB571" s="35"/>
      <c r="AC571" s="35"/>
      <c r="AD571" s="35"/>
      <c r="AE571" s="35"/>
      <c r="AR571" s="203" t="s">
        <v>133</v>
      </c>
      <c r="AT571" s="203" t="s">
        <v>128</v>
      </c>
      <c r="AU571" s="203" t="s">
        <v>87</v>
      </c>
      <c r="AY571" s="14" t="s">
        <v>134</v>
      </c>
      <c r="BE571" s="204">
        <f>IF(O571="základní",K571,0)</f>
        <v>0</v>
      </c>
      <c r="BF571" s="204">
        <f>IF(O571="snížená",K571,0)</f>
        <v>0</v>
      </c>
      <c r="BG571" s="204">
        <f>IF(O571="zákl. přenesená",K571,0)</f>
        <v>0</v>
      </c>
      <c r="BH571" s="204">
        <f>IF(O571="sníž. přenesená",K571,0)</f>
        <v>0</v>
      </c>
      <c r="BI571" s="204">
        <f>IF(O571="nulová",K571,0)</f>
        <v>0</v>
      </c>
      <c r="BJ571" s="14" t="s">
        <v>87</v>
      </c>
      <c r="BK571" s="204">
        <f>ROUND(P571*H571,2)</f>
        <v>0</v>
      </c>
      <c r="BL571" s="14" t="s">
        <v>135</v>
      </c>
      <c r="BM571" s="203" t="s">
        <v>2468</v>
      </c>
    </row>
    <row r="572" s="2" customFormat="1" ht="49.05" customHeight="1">
      <c r="A572" s="35"/>
      <c r="B572" s="36"/>
      <c r="C572" s="189" t="s">
        <v>2469</v>
      </c>
      <c r="D572" s="189" t="s">
        <v>128</v>
      </c>
      <c r="E572" s="190" t="s">
        <v>2470</v>
      </c>
      <c r="F572" s="191" t="s">
        <v>2471</v>
      </c>
      <c r="G572" s="192" t="s">
        <v>131</v>
      </c>
      <c r="H572" s="193">
        <v>6</v>
      </c>
      <c r="I572" s="194"/>
      <c r="J572" s="195"/>
      <c r="K572" s="196">
        <f>ROUND(P572*H572,2)</f>
        <v>0</v>
      </c>
      <c r="L572" s="191" t="s">
        <v>879</v>
      </c>
      <c r="M572" s="197"/>
      <c r="N572" s="198" t="s">
        <v>1</v>
      </c>
      <c r="O572" s="199" t="s">
        <v>42</v>
      </c>
      <c r="P572" s="200">
        <f>I572+J572</f>
        <v>0</v>
      </c>
      <c r="Q572" s="200">
        <f>ROUND(I572*H572,2)</f>
        <v>0</v>
      </c>
      <c r="R572" s="200">
        <f>ROUND(J572*H572,2)</f>
        <v>0</v>
      </c>
      <c r="S572" s="88"/>
      <c r="T572" s="201">
        <f>S572*H572</f>
        <v>0</v>
      </c>
      <c r="U572" s="201">
        <v>0</v>
      </c>
      <c r="V572" s="201">
        <f>U572*H572</f>
        <v>0</v>
      </c>
      <c r="W572" s="201">
        <v>0</v>
      </c>
      <c r="X572" s="202">
        <f>W572*H572</f>
        <v>0</v>
      </c>
      <c r="Y572" s="35"/>
      <c r="Z572" s="35"/>
      <c r="AA572" s="35"/>
      <c r="AB572" s="35"/>
      <c r="AC572" s="35"/>
      <c r="AD572" s="35"/>
      <c r="AE572" s="35"/>
      <c r="AR572" s="203" t="s">
        <v>133</v>
      </c>
      <c r="AT572" s="203" t="s">
        <v>128</v>
      </c>
      <c r="AU572" s="203" t="s">
        <v>87</v>
      </c>
      <c r="AY572" s="14" t="s">
        <v>134</v>
      </c>
      <c r="BE572" s="204">
        <f>IF(O572="základní",K572,0)</f>
        <v>0</v>
      </c>
      <c r="BF572" s="204">
        <f>IF(O572="snížená",K572,0)</f>
        <v>0</v>
      </c>
      <c r="BG572" s="204">
        <f>IF(O572="zákl. přenesená",K572,0)</f>
        <v>0</v>
      </c>
      <c r="BH572" s="204">
        <f>IF(O572="sníž. přenesená",K572,0)</f>
        <v>0</v>
      </c>
      <c r="BI572" s="204">
        <f>IF(O572="nulová",K572,0)</f>
        <v>0</v>
      </c>
      <c r="BJ572" s="14" t="s">
        <v>87</v>
      </c>
      <c r="BK572" s="204">
        <f>ROUND(P572*H572,2)</f>
        <v>0</v>
      </c>
      <c r="BL572" s="14" t="s">
        <v>135</v>
      </c>
      <c r="BM572" s="203" t="s">
        <v>2472</v>
      </c>
    </row>
    <row r="573" s="2" customFormat="1" ht="37.8" customHeight="1">
      <c r="A573" s="35"/>
      <c r="B573" s="36"/>
      <c r="C573" s="189" t="s">
        <v>2473</v>
      </c>
      <c r="D573" s="189" t="s">
        <v>128</v>
      </c>
      <c r="E573" s="190" t="s">
        <v>2474</v>
      </c>
      <c r="F573" s="191" t="s">
        <v>2475</v>
      </c>
      <c r="G573" s="192" t="s">
        <v>131</v>
      </c>
      <c r="H573" s="193">
        <v>1</v>
      </c>
      <c r="I573" s="194"/>
      <c r="J573" s="195"/>
      <c r="K573" s="196">
        <f>ROUND(P573*H573,2)</f>
        <v>0</v>
      </c>
      <c r="L573" s="191" t="s">
        <v>879</v>
      </c>
      <c r="M573" s="197"/>
      <c r="N573" s="198" t="s">
        <v>1</v>
      </c>
      <c r="O573" s="199" t="s">
        <v>42</v>
      </c>
      <c r="P573" s="200">
        <f>I573+J573</f>
        <v>0</v>
      </c>
      <c r="Q573" s="200">
        <f>ROUND(I573*H573,2)</f>
        <v>0</v>
      </c>
      <c r="R573" s="200">
        <f>ROUND(J573*H573,2)</f>
        <v>0</v>
      </c>
      <c r="S573" s="88"/>
      <c r="T573" s="201">
        <f>S573*H573</f>
        <v>0</v>
      </c>
      <c r="U573" s="201">
        <v>0</v>
      </c>
      <c r="V573" s="201">
        <f>U573*H573</f>
        <v>0</v>
      </c>
      <c r="W573" s="201">
        <v>0</v>
      </c>
      <c r="X573" s="202">
        <f>W573*H573</f>
        <v>0</v>
      </c>
      <c r="Y573" s="35"/>
      <c r="Z573" s="35"/>
      <c r="AA573" s="35"/>
      <c r="AB573" s="35"/>
      <c r="AC573" s="35"/>
      <c r="AD573" s="35"/>
      <c r="AE573" s="35"/>
      <c r="AR573" s="203" t="s">
        <v>133</v>
      </c>
      <c r="AT573" s="203" t="s">
        <v>128</v>
      </c>
      <c r="AU573" s="203" t="s">
        <v>87</v>
      </c>
      <c r="AY573" s="14" t="s">
        <v>134</v>
      </c>
      <c r="BE573" s="204">
        <f>IF(O573="základní",K573,0)</f>
        <v>0</v>
      </c>
      <c r="BF573" s="204">
        <f>IF(O573="snížená",K573,0)</f>
        <v>0</v>
      </c>
      <c r="BG573" s="204">
        <f>IF(O573="zákl. přenesená",K573,0)</f>
        <v>0</v>
      </c>
      <c r="BH573" s="204">
        <f>IF(O573="sníž. přenesená",K573,0)</f>
        <v>0</v>
      </c>
      <c r="BI573" s="204">
        <f>IF(O573="nulová",K573,0)</f>
        <v>0</v>
      </c>
      <c r="BJ573" s="14" t="s">
        <v>87</v>
      </c>
      <c r="BK573" s="204">
        <f>ROUND(P573*H573,2)</f>
        <v>0</v>
      </c>
      <c r="BL573" s="14" t="s">
        <v>135</v>
      </c>
      <c r="BM573" s="203" t="s">
        <v>2476</v>
      </c>
    </row>
    <row r="574" s="2" customFormat="1" ht="37.8" customHeight="1">
      <c r="A574" s="35"/>
      <c r="B574" s="36"/>
      <c r="C574" s="189" t="s">
        <v>2477</v>
      </c>
      <c r="D574" s="189" t="s">
        <v>128</v>
      </c>
      <c r="E574" s="190" t="s">
        <v>2478</v>
      </c>
      <c r="F574" s="191" t="s">
        <v>2479</v>
      </c>
      <c r="G574" s="192" t="s">
        <v>131</v>
      </c>
      <c r="H574" s="193">
        <v>1</v>
      </c>
      <c r="I574" s="194"/>
      <c r="J574" s="195"/>
      <c r="K574" s="196">
        <f>ROUND(P574*H574,2)</f>
        <v>0</v>
      </c>
      <c r="L574" s="191" t="s">
        <v>879</v>
      </c>
      <c r="M574" s="197"/>
      <c r="N574" s="198" t="s">
        <v>1</v>
      </c>
      <c r="O574" s="199" t="s">
        <v>42</v>
      </c>
      <c r="P574" s="200">
        <f>I574+J574</f>
        <v>0</v>
      </c>
      <c r="Q574" s="200">
        <f>ROUND(I574*H574,2)</f>
        <v>0</v>
      </c>
      <c r="R574" s="200">
        <f>ROUND(J574*H574,2)</f>
        <v>0</v>
      </c>
      <c r="S574" s="88"/>
      <c r="T574" s="201">
        <f>S574*H574</f>
        <v>0</v>
      </c>
      <c r="U574" s="201">
        <v>0</v>
      </c>
      <c r="V574" s="201">
        <f>U574*H574</f>
        <v>0</v>
      </c>
      <c r="W574" s="201">
        <v>0</v>
      </c>
      <c r="X574" s="202">
        <f>W574*H574</f>
        <v>0</v>
      </c>
      <c r="Y574" s="35"/>
      <c r="Z574" s="35"/>
      <c r="AA574" s="35"/>
      <c r="AB574" s="35"/>
      <c r="AC574" s="35"/>
      <c r="AD574" s="35"/>
      <c r="AE574" s="35"/>
      <c r="AR574" s="203" t="s">
        <v>133</v>
      </c>
      <c r="AT574" s="203" t="s">
        <v>128</v>
      </c>
      <c r="AU574" s="203" t="s">
        <v>87</v>
      </c>
      <c r="AY574" s="14" t="s">
        <v>134</v>
      </c>
      <c r="BE574" s="204">
        <f>IF(O574="základní",K574,0)</f>
        <v>0</v>
      </c>
      <c r="BF574" s="204">
        <f>IF(O574="snížená",K574,0)</f>
        <v>0</v>
      </c>
      <c r="BG574" s="204">
        <f>IF(O574="zákl. přenesená",K574,0)</f>
        <v>0</v>
      </c>
      <c r="BH574" s="204">
        <f>IF(O574="sníž. přenesená",K574,0)</f>
        <v>0</v>
      </c>
      <c r="BI574" s="204">
        <f>IF(O574="nulová",K574,0)</f>
        <v>0</v>
      </c>
      <c r="BJ574" s="14" t="s">
        <v>87</v>
      </c>
      <c r="BK574" s="204">
        <f>ROUND(P574*H574,2)</f>
        <v>0</v>
      </c>
      <c r="BL574" s="14" t="s">
        <v>135</v>
      </c>
      <c r="BM574" s="203" t="s">
        <v>2480</v>
      </c>
    </row>
    <row r="575" s="2" customFormat="1" ht="33" customHeight="1">
      <c r="A575" s="35"/>
      <c r="B575" s="36"/>
      <c r="C575" s="189" t="s">
        <v>2481</v>
      </c>
      <c r="D575" s="189" t="s">
        <v>128</v>
      </c>
      <c r="E575" s="190" t="s">
        <v>2482</v>
      </c>
      <c r="F575" s="191" t="s">
        <v>2483</v>
      </c>
      <c r="G575" s="192" t="s">
        <v>131</v>
      </c>
      <c r="H575" s="193">
        <v>1</v>
      </c>
      <c r="I575" s="194"/>
      <c r="J575" s="195"/>
      <c r="K575" s="196">
        <f>ROUND(P575*H575,2)</f>
        <v>0</v>
      </c>
      <c r="L575" s="191" t="s">
        <v>879</v>
      </c>
      <c r="M575" s="197"/>
      <c r="N575" s="198" t="s">
        <v>1</v>
      </c>
      <c r="O575" s="199" t="s">
        <v>42</v>
      </c>
      <c r="P575" s="200">
        <f>I575+J575</f>
        <v>0</v>
      </c>
      <c r="Q575" s="200">
        <f>ROUND(I575*H575,2)</f>
        <v>0</v>
      </c>
      <c r="R575" s="200">
        <f>ROUND(J575*H575,2)</f>
        <v>0</v>
      </c>
      <c r="S575" s="88"/>
      <c r="T575" s="201">
        <f>S575*H575</f>
        <v>0</v>
      </c>
      <c r="U575" s="201">
        <v>0</v>
      </c>
      <c r="V575" s="201">
        <f>U575*H575</f>
        <v>0</v>
      </c>
      <c r="W575" s="201">
        <v>0</v>
      </c>
      <c r="X575" s="202">
        <f>W575*H575</f>
        <v>0</v>
      </c>
      <c r="Y575" s="35"/>
      <c r="Z575" s="35"/>
      <c r="AA575" s="35"/>
      <c r="AB575" s="35"/>
      <c r="AC575" s="35"/>
      <c r="AD575" s="35"/>
      <c r="AE575" s="35"/>
      <c r="AR575" s="203" t="s">
        <v>133</v>
      </c>
      <c r="AT575" s="203" t="s">
        <v>128</v>
      </c>
      <c r="AU575" s="203" t="s">
        <v>87</v>
      </c>
      <c r="AY575" s="14" t="s">
        <v>134</v>
      </c>
      <c r="BE575" s="204">
        <f>IF(O575="základní",K575,0)</f>
        <v>0</v>
      </c>
      <c r="BF575" s="204">
        <f>IF(O575="snížená",K575,0)</f>
        <v>0</v>
      </c>
      <c r="BG575" s="204">
        <f>IF(O575="zákl. přenesená",K575,0)</f>
        <v>0</v>
      </c>
      <c r="BH575" s="204">
        <f>IF(O575="sníž. přenesená",K575,0)</f>
        <v>0</v>
      </c>
      <c r="BI575" s="204">
        <f>IF(O575="nulová",K575,0)</f>
        <v>0</v>
      </c>
      <c r="BJ575" s="14" t="s">
        <v>87</v>
      </c>
      <c r="BK575" s="204">
        <f>ROUND(P575*H575,2)</f>
        <v>0</v>
      </c>
      <c r="BL575" s="14" t="s">
        <v>135</v>
      </c>
      <c r="BM575" s="203" t="s">
        <v>2484</v>
      </c>
    </row>
    <row r="576" s="2" customFormat="1" ht="33" customHeight="1">
      <c r="A576" s="35"/>
      <c r="B576" s="36"/>
      <c r="C576" s="189" t="s">
        <v>2485</v>
      </c>
      <c r="D576" s="189" t="s">
        <v>128</v>
      </c>
      <c r="E576" s="190" t="s">
        <v>2486</v>
      </c>
      <c r="F576" s="191" t="s">
        <v>2487</v>
      </c>
      <c r="G576" s="192" t="s">
        <v>131</v>
      </c>
      <c r="H576" s="193">
        <v>1</v>
      </c>
      <c r="I576" s="194"/>
      <c r="J576" s="195"/>
      <c r="K576" s="196">
        <f>ROUND(P576*H576,2)</f>
        <v>0</v>
      </c>
      <c r="L576" s="191" t="s">
        <v>879</v>
      </c>
      <c r="M576" s="197"/>
      <c r="N576" s="198" t="s">
        <v>1</v>
      </c>
      <c r="O576" s="199" t="s">
        <v>42</v>
      </c>
      <c r="P576" s="200">
        <f>I576+J576</f>
        <v>0</v>
      </c>
      <c r="Q576" s="200">
        <f>ROUND(I576*H576,2)</f>
        <v>0</v>
      </c>
      <c r="R576" s="200">
        <f>ROUND(J576*H576,2)</f>
        <v>0</v>
      </c>
      <c r="S576" s="88"/>
      <c r="T576" s="201">
        <f>S576*H576</f>
        <v>0</v>
      </c>
      <c r="U576" s="201">
        <v>0</v>
      </c>
      <c r="V576" s="201">
        <f>U576*H576</f>
        <v>0</v>
      </c>
      <c r="W576" s="201">
        <v>0</v>
      </c>
      <c r="X576" s="202">
        <f>W576*H576</f>
        <v>0</v>
      </c>
      <c r="Y576" s="35"/>
      <c r="Z576" s="35"/>
      <c r="AA576" s="35"/>
      <c r="AB576" s="35"/>
      <c r="AC576" s="35"/>
      <c r="AD576" s="35"/>
      <c r="AE576" s="35"/>
      <c r="AR576" s="203" t="s">
        <v>133</v>
      </c>
      <c r="AT576" s="203" t="s">
        <v>128</v>
      </c>
      <c r="AU576" s="203" t="s">
        <v>87</v>
      </c>
      <c r="AY576" s="14" t="s">
        <v>134</v>
      </c>
      <c r="BE576" s="204">
        <f>IF(O576="základní",K576,0)</f>
        <v>0</v>
      </c>
      <c r="BF576" s="204">
        <f>IF(O576="snížená",K576,0)</f>
        <v>0</v>
      </c>
      <c r="BG576" s="204">
        <f>IF(O576="zákl. přenesená",K576,0)</f>
        <v>0</v>
      </c>
      <c r="BH576" s="204">
        <f>IF(O576="sníž. přenesená",K576,0)</f>
        <v>0</v>
      </c>
      <c r="BI576" s="204">
        <f>IF(O576="nulová",K576,0)</f>
        <v>0</v>
      </c>
      <c r="BJ576" s="14" t="s">
        <v>87</v>
      </c>
      <c r="BK576" s="204">
        <f>ROUND(P576*H576,2)</f>
        <v>0</v>
      </c>
      <c r="BL576" s="14" t="s">
        <v>135</v>
      </c>
      <c r="BM576" s="203" t="s">
        <v>2488</v>
      </c>
    </row>
    <row r="577" s="2" customFormat="1" ht="33" customHeight="1">
      <c r="A577" s="35"/>
      <c r="B577" s="36"/>
      <c r="C577" s="189" t="s">
        <v>2489</v>
      </c>
      <c r="D577" s="189" t="s">
        <v>128</v>
      </c>
      <c r="E577" s="190" t="s">
        <v>2490</v>
      </c>
      <c r="F577" s="191" t="s">
        <v>2491</v>
      </c>
      <c r="G577" s="192" t="s">
        <v>131</v>
      </c>
      <c r="H577" s="193">
        <v>1</v>
      </c>
      <c r="I577" s="194"/>
      <c r="J577" s="195"/>
      <c r="K577" s="196">
        <f>ROUND(P577*H577,2)</f>
        <v>0</v>
      </c>
      <c r="L577" s="191" t="s">
        <v>879</v>
      </c>
      <c r="M577" s="197"/>
      <c r="N577" s="198" t="s">
        <v>1</v>
      </c>
      <c r="O577" s="199" t="s">
        <v>42</v>
      </c>
      <c r="P577" s="200">
        <f>I577+J577</f>
        <v>0</v>
      </c>
      <c r="Q577" s="200">
        <f>ROUND(I577*H577,2)</f>
        <v>0</v>
      </c>
      <c r="R577" s="200">
        <f>ROUND(J577*H577,2)</f>
        <v>0</v>
      </c>
      <c r="S577" s="88"/>
      <c r="T577" s="201">
        <f>S577*H577</f>
        <v>0</v>
      </c>
      <c r="U577" s="201">
        <v>0</v>
      </c>
      <c r="V577" s="201">
        <f>U577*H577</f>
        <v>0</v>
      </c>
      <c r="W577" s="201">
        <v>0</v>
      </c>
      <c r="X577" s="202">
        <f>W577*H577</f>
        <v>0</v>
      </c>
      <c r="Y577" s="35"/>
      <c r="Z577" s="35"/>
      <c r="AA577" s="35"/>
      <c r="AB577" s="35"/>
      <c r="AC577" s="35"/>
      <c r="AD577" s="35"/>
      <c r="AE577" s="35"/>
      <c r="AR577" s="203" t="s">
        <v>133</v>
      </c>
      <c r="AT577" s="203" t="s">
        <v>128</v>
      </c>
      <c r="AU577" s="203" t="s">
        <v>87</v>
      </c>
      <c r="AY577" s="14" t="s">
        <v>134</v>
      </c>
      <c r="BE577" s="204">
        <f>IF(O577="základní",K577,0)</f>
        <v>0</v>
      </c>
      <c r="BF577" s="204">
        <f>IF(O577="snížená",K577,0)</f>
        <v>0</v>
      </c>
      <c r="BG577" s="204">
        <f>IF(O577="zákl. přenesená",K577,0)</f>
        <v>0</v>
      </c>
      <c r="BH577" s="204">
        <f>IF(O577="sníž. přenesená",K577,0)</f>
        <v>0</v>
      </c>
      <c r="BI577" s="204">
        <f>IF(O577="nulová",K577,0)</f>
        <v>0</v>
      </c>
      <c r="BJ577" s="14" t="s">
        <v>87</v>
      </c>
      <c r="BK577" s="204">
        <f>ROUND(P577*H577,2)</f>
        <v>0</v>
      </c>
      <c r="BL577" s="14" t="s">
        <v>135</v>
      </c>
      <c r="BM577" s="203" t="s">
        <v>2492</v>
      </c>
    </row>
    <row r="578" s="2" customFormat="1" ht="33" customHeight="1">
      <c r="A578" s="35"/>
      <c r="B578" s="36"/>
      <c r="C578" s="189" t="s">
        <v>2493</v>
      </c>
      <c r="D578" s="189" t="s">
        <v>128</v>
      </c>
      <c r="E578" s="190" t="s">
        <v>2494</v>
      </c>
      <c r="F578" s="191" t="s">
        <v>2495</v>
      </c>
      <c r="G578" s="192" t="s">
        <v>131</v>
      </c>
      <c r="H578" s="193">
        <v>2</v>
      </c>
      <c r="I578" s="194"/>
      <c r="J578" s="195"/>
      <c r="K578" s="196">
        <f>ROUND(P578*H578,2)</f>
        <v>0</v>
      </c>
      <c r="L578" s="191" t="s">
        <v>879</v>
      </c>
      <c r="M578" s="197"/>
      <c r="N578" s="198" t="s">
        <v>1</v>
      </c>
      <c r="O578" s="199" t="s">
        <v>42</v>
      </c>
      <c r="P578" s="200">
        <f>I578+J578</f>
        <v>0</v>
      </c>
      <c r="Q578" s="200">
        <f>ROUND(I578*H578,2)</f>
        <v>0</v>
      </c>
      <c r="R578" s="200">
        <f>ROUND(J578*H578,2)</f>
        <v>0</v>
      </c>
      <c r="S578" s="88"/>
      <c r="T578" s="201">
        <f>S578*H578</f>
        <v>0</v>
      </c>
      <c r="U578" s="201">
        <v>0</v>
      </c>
      <c r="V578" s="201">
        <f>U578*H578</f>
        <v>0</v>
      </c>
      <c r="W578" s="201">
        <v>0</v>
      </c>
      <c r="X578" s="202">
        <f>W578*H578</f>
        <v>0</v>
      </c>
      <c r="Y578" s="35"/>
      <c r="Z578" s="35"/>
      <c r="AA578" s="35"/>
      <c r="AB578" s="35"/>
      <c r="AC578" s="35"/>
      <c r="AD578" s="35"/>
      <c r="AE578" s="35"/>
      <c r="AR578" s="203" t="s">
        <v>133</v>
      </c>
      <c r="AT578" s="203" t="s">
        <v>128</v>
      </c>
      <c r="AU578" s="203" t="s">
        <v>87</v>
      </c>
      <c r="AY578" s="14" t="s">
        <v>134</v>
      </c>
      <c r="BE578" s="204">
        <f>IF(O578="základní",K578,0)</f>
        <v>0</v>
      </c>
      <c r="BF578" s="204">
        <f>IF(O578="snížená",K578,0)</f>
        <v>0</v>
      </c>
      <c r="BG578" s="204">
        <f>IF(O578="zákl. přenesená",K578,0)</f>
        <v>0</v>
      </c>
      <c r="BH578" s="204">
        <f>IF(O578="sníž. přenesená",K578,0)</f>
        <v>0</v>
      </c>
      <c r="BI578" s="204">
        <f>IF(O578="nulová",K578,0)</f>
        <v>0</v>
      </c>
      <c r="BJ578" s="14" t="s">
        <v>87</v>
      </c>
      <c r="BK578" s="204">
        <f>ROUND(P578*H578,2)</f>
        <v>0</v>
      </c>
      <c r="BL578" s="14" t="s">
        <v>135</v>
      </c>
      <c r="BM578" s="203" t="s">
        <v>2496</v>
      </c>
    </row>
    <row r="579" s="2" customFormat="1" ht="37.8" customHeight="1">
      <c r="A579" s="35"/>
      <c r="B579" s="36"/>
      <c r="C579" s="189" t="s">
        <v>2497</v>
      </c>
      <c r="D579" s="189" t="s">
        <v>128</v>
      </c>
      <c r="E579" s="190" t="s">
        <v>2498</v>
      </c>
      <c r="F579" s="191" t="s">
        <v>2499</v>
      </c>
      <c r="G579" s="192" t="s">
        <v>131</v>
      </c>
      <c r="H579" s="193">
        <v>1</v>
      </c>
      <c r="I579" s="194"/>
      <c r="J579" s="195"/>
      <c r="K579" s="196">
        <f>ROUND(P579*H579,2)</f>
        <v>0</v>
      </c>
      <c r="L579" s="191" t="s">
        <v>879</v>
      </c>
      <c r="M579" s="197"/>
      <c r="N579" s="198" t="s">
        <v>1</v>
      </c>
      <c r="O579" s="199" t="s">
        <v>42</v>
      </c>
      <c r="P579" s="200">
        <f>I579+J579</f>
        <v>0</v>
      </c>
      <c r="Q579" s="200">
        <f>ROUND(I579*H579,2)</f>
        <v>0</v>
      </c>
      <c r="R579" s="200">
        <f>ROUND(J579*H579,2)</f>
        <v>0</v>
      </c>
      <c r="S579" s="88"/>
      <c r="T579" s="201">
        <f>S579*H579</f>
        <v>0</v>
      </c>
      <c r="U579" s="201">
        <v>0</v>
      </c>
      <c r="V579" s="201">
        <f>U579*H579</f>
        <v>0</v>
      </c>
      <c r="W579" s="201">
        <v>0</v>
      </c>
      <c r="X579" s="202">
        <f>W579*H579</f>
        <v>0</v>
      </c>
      <c r="Y579" s="35"/>
      <c r="Z579" s="35"/>
      <c r="AA579" s="35"/>
      <c r="AB579" s="35"/>
      <c r="AC579" s="35"/>
      <c r="AD579" s="35"/>
      <c r="AE579" s="35"/>
      <c r="AR579" s="203" t="s">
        <v>133</v>
      </c>
      <c r="AT579" s="203" t="s">
        <v>128</v>
      </c>
      <c r="AU579" s="203" t="s">
        <v>87</v>
      </c>
      <c r="AY579" s="14" t="s">
        <v>134</v>
      </c>
      <c r="BE579" s="204">
        <f>IF(O579="základní",K579,0)</f>
        <v>0</v>
      </c>
      <c r="BF579" s="204">
        <f>IF(O579="snížená",K579,0)</f>
        <v>0</v>
      </c>
      <c r="BG579" s="204">
        <f>IF(O579="zákl. přenesená",K579,0)</f>
        <v>0</v>
      </c>
      <c r="BH579" s="204">
        <f>IF(O579="sníž. přenesená",K579,0)</f>
        <v>0</v>
      </c>
      <c r="BI579" s="204">
        <f>IF(O579="nulová",K579,0)</f>
        <v>0</v>
      </c>
      <c r="BJ579" s="14" t="s">
        <v>87</v>
      </c>
      <c r="BK579" s="204">
        <f>ROUND(P579*H579,2)</f>
        <v>0</v>
      </c>
      <c r="BL579" s="14" t="s">
        <v>135</v>
      </c>
      <c r="BM579" s="203" t="s">
        <v>2500</v>
      </c>
    </row>
    <row r="580" s="2" customFormat="1" ht="37.8" customHeight="1">
      <c r="A580" s="35"/>
      <c r="B580" s="36"/>
      <c r="C580" s="189" t="s">
        <v>1647</v>
      </c>
      <c r="D580" s="189" t="s">
        <v>128</v>
      </c>
      <c r="E580" s="190" t="s">
        <v>2501</v>
      </c>
      <c r="F580" s="191" t="s">
        <v>2502</v>
      </c>
      <c r="G580" s="192" t="s">
        <v>131</v>
      </c>
      <c r="H580" s="193">
        <v>1</v>
      </c>
      <c r="I580" s="194"/>
      <c r="J580" s="195"/>
      <c r="K580" s="196">
        <f>ROUND(P580*H580,2)</f>
        <v>0</v>
      </c>
      <c r="L580" s="191" t="s">
        <v>879</v>
      </c>
      <c r="M580" s="197"/>
      <c r="N580" s="198" t="s">
        <v>1</v>
      </c>
      <c r="O580" s="199" t="s">
        <v>42</v>
      </c>
      <c r="P580" s="200">
        <f>I580+J580</f>
        <v>0</v>
      </c>
      <c r="Q580" s="200">
        <f>ROUND(I580*H580,2)</f>
        <v>0</v>
      </c>
      <c r="R580" s="200">
        <f>ROUND(J580*H580,2)</f>
        <v>0</v>
      </c>
      <c r="S580" s="88"/>
      <c r="T580" s="201">
        <f>S580*H580</f>
        <v>0</v>
      </c>
      <c r="U580" s="201">
        <v>0</v>
      </c>
      <c r="V580" s="201">
        <f>U580*H580</f>
        <v>0</v>
      </c>
      <c r="W580" s="201">
        <v>0</v>
      </c>
      <c r="X580" s="202">
        <f>W580*H580</f>
        <v>0</v>
      </c>
      <c r="Y580" s="35"/>
      <c r="Z580" s="35"/>
      <c r="AA580" s="35"/>
      <c r="AB580" s="35"/>
      <c r="AC580" s="35"/>
      <c r="AD580" s="35"/>
      <c r="AE580" s="35"/>
      <c r="AR580" s="203" t="s">
        <v>133</v>
      </c>
      <c r="AT580" s="203" t="s">
        <v>128</v>
      </c>
      <c r="AU580" s="203" t="s">
        <v>87</v>
      </c>
      <c r="AY580" s="14" t="s">
        <v>134</v>
      </c>
      <c r="BE580" s="204">
        <f>IF(O580="základní",K580,0)</f>
        <v>0</v>
      </c>
      <c r="BF580" s="204">
        <f>IF(O580="snížená",K580,0)</f>
        <v>0</v>
      </c>
      <c r="BG580" s="204">
        <f>IF(O580="zákl. přenesená",K580,0)</f>
        <v>0</v>
      </c>
      <c r="BH580" s="204">
        <f>IF(O580="sníž. přenesená",K580,0)</f>
        <v>0</v>
      </c>
      <c r="BI580" s="204">
        <f>IF(O580="nulová",K580,0)</f>
        <v>0</v>
      </c>
      <c r="BJ580" s="14" t="s">
        <v>87</v>
      </c>
      <c r="BK580" s="204">
        <f>ROUND(P580*H580,2)</f>
        <v>0</v>
      </c>
      <c r="BL580" s="14" t="s">
        <v>135</v>
      </c>
      <c r="BM580" s="203" t="s">
        <v>2503</v>
      </c>
    </row>
    <row r="581" s="2" customFormat="1" ht="44.25" customHeight="1">
      <c r="A581" s="35"/>
      <c r="B581" s="36"/>
      <c r="C581" s="189" t="s">
        <v>2504</v>
      </c>
      <c r="D581" s="189" t="s">
        <v>128</v>
      </c>
      <c r="E581" s="190" t="s">
        <v>2505</v>
      </c>
      <c r="F581" s="191" t="s">
        <v>2506</v>
      </c>
      <c r="G581" s="192" t="s">
        <v>131</v>
      </c>
      <c r="H581" s="193">
        <v>1</v>
      </c>
      <c r="I581" s="194"/>
      <c r="J581" s="195"/>
      <c r="K581" s="196">
        <f>ROUND(P581*H581,2)</f>
        <v>0</v>
      </c>
      <c r="L581" s="191" t="s">
        <v>879</v>
      </c>
      <c r="M581" s="197"/>
      <c r="N581" s="198" t="s">
        <v>1</v>
      </c>
      <c r="O581" s="199" t="s">
        <v>42</v>
      </c>
      <c r="P581" s="200">
        <f>I581+J581</f>
        <v>0</v>
      </c>
      <c r="Q581" s="200">
        <f>ROUND(I581*H581,2)</f>
        <v>0</v>
      </c>
      <c r="R581" s="200">
        <f>ROUND(J581*H581,2)</f>
        <v>0</v>
      </c>
      <c r="S581" s="88"/>
      <c r="T581" s="201">
        <f>S581*H581</f>
        <v>0</v>
      </c>
      <c r="U581" s="201">
        <v>0</v>
      </c>
      <c r="V581" s="201">
        <f>U581*H581</f>
        <v>0</v>
      </c>
      <c r="W581" s="201">
        <v>0</v>
      </c>
      <c r="X581" s="202">
        <f>W581*H581</f>
        <v>0</v>
      </c>
      <c r="Y581" s="35"/>
      <c r="Z581" s="35"/>
      <c r="AA581" s="35"/>
      <c r="AB581" s="35"/>
      <c r="AC581" s="35"/>
      <c r="AD581" s="35"/>
      <c r="AE581" s="35"/>
      <c r="AR581" s="203" t="s">
        <v>133</v>
      </c>
      <c r="AT581" s="203" t="s">
        <v>128</v>
      </c>
      <c r="AU581" s="203" t="s">
        <v>87</v>
      </c>
      <c r="AY581" s="14" t="s">
        <v>134</v>
      </c>
      <c r="BE581" s="204">
        <f>IF(O581="základní",K581,0)</f>
        <v>0</v>
      </c>
      <c r="BF581" s="204">
        <f>IF(O581="snížená",K581,0)</f>
        <v>0</v>
      </c>
      <c r="BG581" s="204">
        <f>IF(O581="zákl. přenesená",K581,0)</f>
        <v>0</v>
      </c>
      <c r="BH581" s="204">
        <f>IF(O581="sníž. přenesená",K581,0)</f>
        <v>0</v>
      </c>
      <c r="BI581" s="204">
        <f>IF(O581="nulová",K581,0)</f>
        <v>0</v>
      </c>
      <c r="BJ581" s="14" t="s">
        <v>87</v>
      </c>
      <c r="BK581" s="204">
        <f>ROUND(P581*H581,2)</f>
        <v>0</v>
      </c>
      <c r="BL581" s="14" t="s">
        <v>135</v>
      </c>
      <c r="BM581" s="203" t="s">
        <v>2507</v>
      </c>
    </row>
    <row r="582" s="2" customFormat="1" ht="44.25" customHeight="1">
      <c r="A582" s="35"/>
      <c r="B582" s="36"/>
      <c r="C582" s="189" t="s">
        <v>2508</v>
      </c>
      <c r="D582" s="189" t="s">
        <v>128</v>
      </c>
      <c r="E582" s="190" t="s">
        <v>2509</v>
      </c>
      <c r="F582" s="191" t="s">
        <v>2510</v>
      </c>
      <c r="G582" s="192" t="s">
        <v>131</v>
      </c>
      <c r="H582" s="193">
        <v>1</v>
      </c>
      <c r="I582" s="194"/>
      <c r="J582" s="195"/>
      <c r="K582" s="196">
        <f>ROUND(P582*H582,2)</f>
        <v>0</v>
      </c>
      <c r="L582" s="191" t="s">
        <v>879</v>
      </c>
      <c r="M582" s="197"/>
      <c r="N582" s="198" t="s">
        <v>1</v>
      </c>
      <c r="O582" s="199" t="s">
        <v>42</v>
      </c>
      <c r="P582" s="200">
        <f>I582+J582</f>
        <v>0</v>
      </c>
      <c r="Q582" s="200">
        <f>ROUND(I582*H582,2)</f>
        <v>0</v>
      </c>
      <c r="R582" s="200">
        <f>ROUND(J582*H582,2)</f>
        <v>0</v>
      </c>
      <c r="S582" s="88"/>
      <c r="T582" s="201">
        <f>S582*H582</f>
        <v>0</v>
      </c>
      <c r="U582" s="201">
        <v>0</v>
      </c>
      <c r="V582" s="201">
        <f>U582*H582</f>
        <v>0</v>
      </c>
      <c r="W582" s="201">
        <v>0</v>
      </c>
      <c r="X582" s="202">
        <f>W582*H582</f>
        <v>0</v>
      </c>
      <c r="Y582" s="35"/>
      <c r="Z582" s="35"/>
      <c r="AA582" s="35"/>
      <c r="AB582" s="35"/>
      <c r="AC582" s="35"/>
      <c r="AD582" s="35"/>
      <c r="AE582" s="35"/>
      <c r="AR582" s="203" t="s">
        <v>133</v>
      </c>
      <c r="AT582" s="203" t="s">
        <v>128</v>
      </c>
      <c r="AU582" s="203" t="s">
        <v>87</v>
      </c>
      <c r="AY582" s="14" t="s">
        <v>134</v>
      </c>
      <c r="BE582" s="204">
        <f>IF(O582="základní",K582,0)</f>
        <v>0</v>
      </c>
      <c r="BF582" s="204">
        <f>IF(O582="snížená",K582,0)</f>
        <v>0</v>
      </c>
      <c r="BG582" s="204">
        <f>IF(O582="zákl. přenesená",K582,0)</f>
        <v>0</v>
      </c>
      <c r="BH582" s="204">
        <f>IF(O582="sníž. přenesená",K582,0)</f>
        <v>0</v>
      </c>
      <c r="BI582" s="204">
        <f>IF(O582="nulová",K582,0)</f>
        <v>0</v>
      </c>
      <c r="BJ582" s="14" t="s">
        <v>87</v>
      </c>
      <c r="BK582" s="204">
        <f>ROUND(P582*H582,2)</f>
        <v>0</v>
      </c>
      <c r="BL582" s="14" t="s">
        <v>135</v>
      </c>
      <c r="BM582" s="203" t="s">
        <v>2511</v>
      </c>
    </row>
    <row r="583" s="2" customFormat="1" ht="44.25" customHeight="1">
      <c r="A583" s="35"/>
      <c r="B583" s="36"/>
      <c r="C583" s="189" t="s">
        <v>2512</v>
      </c>
      <c r="D583" s="189" t="s">
        <v>128</v>
      </c>
      <c r="E583" s="190" t="s">
        <v>2513</v>
      </c>
      <c r="F583" s="191" t="s">
        <v>2514</v>
      </c>
      <c r="G583" s="192" t="s">
        <v>131</v>
      </c>
      <c r="H583" s="193">
        <v>1</v>
      </c>
      <c r="I583" s="194"/>
      <c r="J583" s="195"/>
      <c r="K583" s="196">
        <f>ROUND(P583*H583,2)</f>
        <v>0</v>
      </c>
      <c r="L583" s="191" t="s">
        <v>879</v>
      </c>
      <c r="M583" s="197"/>
      <c r="N583" s="198" t="s">
        <v>1</v>
      </c>
      <c r="O583" s="199" t="s">
        <v>42</v>
      </c>
      <c r="P583" s="200">
        <f>I583+J583</f>
        <v>0</v>
      </c>
      <c r="Q583" s="200">
        <f>ROUND(I583*H583,2)</f>
        <v>0</v>
      </c>
      <c r="R583" s="200">
        <f>ROUND(J583*H583,2)</f>
        <v>0</v>
      </c>
      <c r="S583" s="88"/>
      <c r="T583" s="201">
        <f>S583*H583</f>
        <v>0</v>
      </c>
      <c r="U583" s="201">
        <v>0</v>
      </c>
      <c r="V583" s="201">
        <f>U583*H583</f>
        <v>0</v>
      </c>
      <c r="W583" s="201">
        <v>0</v>
      </c>
      <c r="X583" s="202">
        <f>W583*H583</f>
        <v>0</v>
      </c>
      <c r="Y583" s="35"/>
      <c r="Z583" s="35"/>
      <c r="AA583" s="35"/>
      <c r="AB583" s="35"/>
      <c r="AC583" s="35"/>
      <c r="AD583" s="35"/>
      <c r="AE583" s="35"/>
      <c r="AR583" s="203" t="s">
        <v>133</v>
      </c>
      <c r="AT583" s="203" t="s">
        <v>128</v>
      </c>
      <c r="AU583" s="203" t="s">
        <v>87</v>
      </c>
      <c r="AY583" s="14" t="s">
        <v>134</v>
      </c>
      <c r="BE583" s="204">
        <f>IF(O583="základní",K583,0)</f>
        <v>0</v>
      </c>
      <c r="BF583" s="204">
        <f>IF(O583="snížená",K583,0)</f>
        <v>0</v>
      </c>
      <c r="BG583" s="204">
        <f>IF(O583="zákl. přenesená",K583,0)</f>
        <v>0</v>
      </c>
      <c r="BH583" s="204">
        <f>IF(O583="sníž. přenesená",K583,0)</f>
        <v>0</v>
      </c>
      <c r="BI583" s="204">
        <f>IF(O583="nulová",K583,0)</f>
        <v>0</v>
      </c>
      <c r="BJ583" s="14" t="s">
        <v>87</v>
      </c>
      <c r="BK583" s="204">
        <f>ROUND(P583*H583,2)</f>
        <v>0</v>
      </c>
      <c r="BL583" s="14" t="s">
        <v>135</v>
      </c>
      <c r="BM583" s="203" t="s">
        <v>2515</v>
      </c>
    </row>
    <row r="584" s="2" customFormat="1" ht="37.8" customHeight="1">
      <c r="A584" s="35"/>
      <c r="B584" s="36"/>
      <c r="C584" s="189" t="s">
        <v>2516</v>
      </c>
      <c r="D584" s="189" t="s">
        <v>128</v>
      </c>
      <c r="E584" s="190" t="s">
        <v>2517</v>
      </c>
      <c r="F584" s="191" t="s">
        <v>2518</v>
      </c>
      <c r="G584" s="192" t="s">
        <v>131</v>
      </c>
      <c r="H584" s="193">
        <v>1</v>
      </c>
      <c r="I584" s="194"/>
      <c r="J584" s="195"/>
      <c r="K584" s="196">
        <f>ROUND(P584*H584,2)</f>
        <v>0</v>
      </c>
      <c r="L584" s="191" t="s">
        <v>879</v>
      </c>
      <c r="M584" s="197"/>
      <c r="N584" s="198" t="s">
        <v>1</v>
      </c>
      <c r="O584" s="199" t="s">
        <v>42</v>
      </c>
      <c r="P584" s="200">
        <f>I584+J584</f>
        <v>0</v>
      </c>
      <c r="Q584" s="200">
        <f>ROUND(I584*H584,2)</f>
        <v>0</v>
      </c>
      <c r="R584" s="200">
        <f>ROUND(J584*H584,2)</f>
        <v>0</v>
      </c>
      <c r="S584" s="88"/>
      <c r="T584" s="201">
        <f>S584*H584</f>
        <v>0</v>
      </c>
      <c r="U584" s="201">
        <v>0</v>
      </c>
      <c r="V584" s="201">
        <f>U584*H584</f>
        <v>0</v>
      </c>
      <c r="W584" s="201">
        <v>0</v>
      </c>
      <c r="X584" s="202">
        <f>W584*H584</f>
        <v>0</v>
      </c>
      <c r="Y584" s="35"/>
      <c r="Z584" s="35"/>
      <c r="AA584" s="35"/>
      <c r="AB584" s="35"/>
      <c r="AC584" s="35"/>
      <c r="AD584" s="35"/>
      <c r="AE584" s="35"/>
      <c r="AR584" s="203" t="s">
        <v>133</v>
      </c>
      <c r="AT584" s="203" t="s">
        <v>128</v>
      </c>
      <c r="AU584" s="203" t="s">
        <v>87</v>
      </c>
      <c r="AY584" s="14" t="s">
        <v>134</v>
      </c>
      <c r="BE584" s="204">
        <f>IF(O584="základní",K584,0)</f>
        <v>0</v>
      </c>
      <c r="BF584" s="204">
        <f>IF(O584="snížená",K584,0)</f>
        <v>0</v>
      </c>
      <c r="BG584" s="204">
        <f>IF(O584="zákl. přenesená",K584,0)</f>
        <v>0</v>
      </c>
      <c r="BH584" s="204">
        <f>IF(O584="sníž. přenesená",K584,0)</f>
        <v>0</v>
      </c>
      <c r="BI584" s="204">
        <f>IF(O584="nulová",K584,0)</f>
        <v>0</v>
      </c>
      <c r="BJ584" s="14" t="s">
        <v>87</v>
      </c>
      <c r="BK584" s="204">
        <f>ROUND(P584*H584,2)</f>
        <v>0</v>
      </c>
      <c r="BL584" s="14" t="s">
        <v>135</v>
      </c>
      <c r="BM584" s="203" t="s">
        <v>2519</v>
      </c>
    </row>
    <row r="585" s="2" customFormat="1" ht="44.25" customHeight="1">
      <c r="A585" s="35"/>
      <c r="B585" s="36"/>
      <c r="C585" s="189" t="s">
        <v>2520</v>
      </c>
      <c r="D585" s="189" t="s">
        <v>128</v>
      </c>
      <c r="E585" s="190" t="s">
        <v>2521</v>
      </c>
      <c r="F585" s="191" t="s">
        <v>2522</v>
      </c>
      <c r="G585" s="192" t="s">
        <v>131</v>
      </c>
      <c r="H585" s="193">
        <v>1</v>
      </c>
      <c r="I585" s="194"/>
      <c r="J585" s="195"/>
      <c r="K585" s="196">
        <f>ROUND(P585*H585,2)</f>
        <v>0</v>
      </c>
      <c r="L585" s="191" t="s">
        <v>879</v>
      </c>
      <c r="M585" s="197"/>
      <c r="N585" s="198" t="s">
        <v>1</v>
      </c>
      <c r="O585" s="199" t="s">
        <v>42</v>
      </c>
      <c r="P585" s="200">
        <f>I585+J585</f>
        <v>0</v>
      </c>
      <c r="Q585" s="200">
        <f>ROUND(I585*H585,2)</f>
        <v>0</v>
      </c>
      <c r="R585" s="200">
        <f>ROUND(J585*H585,2)</f>
        <v>0</v>
      </c>
      <c r="S585" s="88"/>
      <c r="T585" s="201">
        <f>S585*H585</f>
        <v>0</v>
      </c>
      <c r="U585" s="201">
        <v>0</v>
      </c>
      <c r="V585" s="201">
        <f>U585*H585</f>
        <v>0</v>
      </c>
      <c r="W585" s="201">
        <v>0</v>
      </c>
      <c r="X585" s="202">
        <f>W585*H585</f>
        <v>0</v>
      </c>
      <c r="Y585" s="35"/>
      <c r="Z585" s="35"/>
      <c r="AA585" s="35"/>
      <c r="AB585" s="35"/>
      <c r="AC585" s="35"/>
      <c r="AD585" s="35"/>
      <c r="AE585" s="35"/>
      <c r="AR585" s="203" t="s">
        <v>133</v>
      </c>
      <c r="AT585" s="203" t="s">
        <v>128</v>
      </c>
      <c r="AU585" s="203" t="s">
        <v>87</v>
      </c>
      <c r="AY585" s="14" t="s">
        <v>134</v>
      </c>
      <c r="BE585" s="204">
        <f>IF(O585="základní",K585,0)</f>
        <v>0</v>
      </c>
      <c r="BF585" s="204">
        <f>IF(O585="snížená",K585,0)</f>
        <v>0</v>
      </c>
      <c r="BG585" s="204">
        <f>IF(O585="zákl. přenesená",K585,0)</f>
        <v>0</v>
      </c>
      <c r="BH585" s="204">
        <f>IF(O585="sníž. přenesená",K585,0)</f>
        <v>0</v>
      </c>
      <c r="BI585" s="204">
        <f>IF(O585="nulová",K585,0)</f>
        <v>0</v>
      </c>
      <c r="BJ585" s="14" t="s">
        <v>87</v>
      </c>
      <c r="BK585" s="204">
        <f>ROUND(P585*H585,2)</f>
        <v>0</v>
      </c>
      <c r="BL585" s="14" t="s">
        <v>135</v>
      </c>
      <c r="BM585" s="203" t="s">
        <v>2523</v>
      </c>
    </row>
    <row r="586" s="2" customFormat="1" ht="33" customHeight="1">
      <c r="A586" s="35"/>
      <c r="B586" s="36"/>
      <c r="C586" s="189" t="s">
        <v>2524</v>
      </c>
      <c r="D586" s="189" t="s">
        <v>128</v>
      </c>
      <c r="E586" s="190" t="s">
        <v>2525</v>
      </c>
      <c r="F586" s="191" t="s">
        <v>2526</v>
      </c>
      <c r="G586" s="192" t="s">
        <v>131</v>
      </c>
      <c r="H586" s="193">
        <v>1</v>
      </c>
      <c r="I586" s="194"/>
      <c r="J586" s="195"/>
      <c r="K586" s="196">
        <f>ROUND(P586*H586,2)</f>
        <v>0</v>
      </c>
      <c r="L586" s="191" t="s">
        <v>879</v>
      </c>
      <c r="M586" s="197"/>
      <c r="N586" s="198" t="s">
        <v>1</v>
      </c>
      <c r="O586" s="199" t="s">
        <v>42</v>
      </c>
      <c r="P586" s="200">
        <f>I586+J586</f>
        <v>0</v>
      </c>
      <c r="Q586" s="200">
        <f>ROUND(I586*H586,2)</f>
        <v>0</v>
      </c>
      <c r="R586" s="200">
        <f>ROUND(J586*H586,2)</f>
        <v>0</v>
      </c>
      <c r="S586" s="88"/>
      <c r="T586" s="201">
        <f>S586*H586</f>
        <v>0</v>
      </c>
      <c r="U586" s="201">
        <v>0</v>
      </c>
      <c r="V586" s="201">
        <f>U586*H586</f>
        <v>0</v>
      </c>
      <c r="W586" s="201">
        <v>0</v>
      </c>
      <c r="X586" s="202">
        <f>W586*H586</f>
        <v>0</v>
      </c>
      <c r="Y586" s="35"/>
      <c r="Z586" s="35"/>
      <c r="AA586" s="35"/>
      <c r="AB586" s="35"/>
      <c r="AC586" s="35"/>
      <c r="AD586" s="35"/>
      <c r="AE586" s="35"/>
      <c r="AR586" s="203" t="s">
        <v>133</v>
      </c>
      <c r="AT586" s="203" t="s">
        <v>128</v>
      </c>
      <c r="AU586" s="203" t="s">
        <v>87</v>
      </c>
      <c r="AY586" s="14" t="s">
        <v>134</v>
      </c>
      <c r="BE586" s="204">
        <f>IF(O586="základní",K586,0)</f>
        <v>0</v>
      </c>
      <c r="BF586" s="204">
        <f>IF(O586="snížená",K586,0)</f>
        <v>0</v>
      </c>
      <c r="BG586" s="204">
        <f>IF(O586="zákl. přenesená",K586,0)</f>
        <v>0</v>
      </c>
      <c r="BH586" s="204">
        <f>IF(O586="sníž. přenesená",K586,0)</f>
        <v>0</v>
      </c>
      <c r="BI586" s="204">
        <f>IF(O586="nulová",K586,0)</f>
        <v>0</v>
      </c>
      <c r="BJ586" s="14" t="s">
        <v>87</v>
      </c>
      <c r="BK586" s="204">
        <f>ROUND(P586*H586,2)</f>
        <v>0</v>
      </c>
      <c r="BL586" s="14" t="s">
        <v>135</v>
      </c>
      <c r="BM586" s="203" t="s">
        <v>2527</v>
      </c>
    </row>
    <row r="587" s="2" customFormat="1" ht="37.8" customHeight="1">
      <c r="A587" s="35"/>
      <c r="B587" s="36"/>
      <c r="C587" s="189" t="s">
        <v>2528</v>
      </c>
      <c r="D587" s="189" t="s">
        <v>128</v>
      </c>
      <c r="E587" s="190" t="s">
        <v>2529</v>
      </c>
      <c r="F587" s="191" t="s">
        <v>2530</v>
      </c>
      <c r="G587" s="192" t="s">
        <v>131</v>
      </c>
      <c r="H587" s="193">
        <v>1</v>
      </c>
      <c r="I587" s="194"/>
      <c r="J587" s="195"/>
      <c r="K587" s="196">
        <f>ROUND(P587*H587,2)</f>
        <v>0</v>
      </c>
      <c r="L587" s="191" t="s">
        <v>879</v>
      </c>
      <c r="M587" s="197"/>
      <c r="N587" s="198" t="s">
        <v>1</v>
      </c>
      <c r="O587" s="199" t="s">
        <v>42</v>
      </c>
      <c r="P587" s="200">
        <f>I587+J587</f>
        <v>0</v>
      </c>
      <c r="Q587" s="200">
        <f>ROUND(I587*H587,2)</f>
        <v>0</v>
      </c>
      <c r="R587" s="200">
        <f>ROUND(J587*H587,2)</f>
        <v>0</v>
      </c>
      <c r="S587" s="88"/>
      <c r="T587" s="201">
        <f>S587*H587</f>
        <v>0</v>
      </c>
      <c r="U587" s="201">
        <v>0</v>
      </c>
      <c r="V587" s="201">
        <f>U587*H587</f>
        <v>0</v>
      </c>
      <c r="W587" s="201">
        <v>0</v>
      </c>
      <c r="X587" s="202">
        <f>W587*H587</f>
        <v>0</v>
      </c>
      <c r="Y587" s="35"/>
      <c r="Z587" s="35"/>
      <c r="AA587" s="35"/>
      <c r="AB587" s="35"/>
      <c r="AC587" s="35"/>
      <c r="AD587" s="35"/>
      <c r="AE587" s="35"/>
      <c r="AR587" s="203" t="s">
        <v>133</v>
      </c>
      <c r="AT587" s="203" t="s">
        <v>128</v>
      </c>
      <c r="AU587" s="203" t="s">
        <v>87</v>
      </c>
      <c r="AY587" s="14" t="s">
        <v>134</v>
      </c>
      <c r="BE587" s="204">
        <f>IF(O587="základní",K587,0)</f>
        <v>0</v>
      </c>
      <c r="BF587" s="204">
        <f>IF(O587="snížená",K587,0)</f>
        <v>0</v>
      </c>
      <c r="BG587" s="204">
        <f>IF(O587="zákl. přenesená",K587,0)</f>
        <v>0</v>
      </c>
      <c r="BH587" s="204">
        <f>IF(O587="sníž. přenesená",K587,0)</f>
        <v>0</v>
      </c>
      <c r="BI587" s="204">
        <f>IF(O587="nulová",K587,0)</f>
        <v>0</v>
      </c>
      <c r="BJ587" s="14" t="s">
        <v>87</v>
      </c>
      <c r="BK587" s="204">
        <f>ROUND(P587*H587,2)</f>
        <v>0</v>
      </c>
      <c r="BL587" s="14" t="s">
        <v>135</v>
      </c>
      <c r="BM587" s="203" t="s">
        <v>2531</v>
      </c>
    </row>
    <row r="588" s="2" customFormat="1" ht="37.8" customHeight="1">
      <c r="A588" s="35"/>
      <c r="B588" s="36"/>
      <c r="C588" s="189" t="s">
        <v>1832</v>
      </c>
      <c r="D588" s="189" t="s">
        <v>128</v>
      </c>
      <c r="E588" s="190" t="s">
        <v>2532</v>
      </c>
      <c r="F588" s="191" t="s">
        <v>2533</v>
      </c>
      <c r="G588" s="192" t="s">
        <v>131</v>
      </c>
      <c r="H588" s="193">
        <v>1</v>
      </c>
      <c r="I588" s="194"/>
      <c r="J588" s="195"/>
      <c r="K588" s="196">
        <f>ROUND(P588*H588,2)</f>
        <v>0</v>
      </c>
      <c r="L588" s="191" t="s">
        <v>879</v>
      </c>
      <c r="M588" s="197"/>
      <c r="N588" s="198" t="s">
        <v>1</v>
      </c>
      <c r="O588" s="199" t="s">
        <v>42</v>
      </c>
      <c r="P588" s="200">
        <f>I588+J588</f>
        <v>0</v>
      </c>
      <c r="Q588" s="200">
        <f>ROUND(I588*H588,2)</f>
        <v>0</v>
      </c>
      <c r="R588" s="200">
        <f>ROUND(J588*H588,2)</f>
        <v>0</v>
      </c>
      <c r="S588" s="88"/>
      <c r="T588" s="201">
        <f>S588*H588</f>
        <v>0</v>
      </c>
      <c r="U588" s="201">
        <v>0</v>
      </c>
      <c r="V588" s="201">
        <f>U588*H588</f>
        <v>0</v>
      </c>
      <c r="W588" s="201">
        <v>0</v>
      </c>
      <c r="X588" s="202">
        <f>W588*H588</f>
        <v>0</v>
      </c>
      <c r="Y588" s="35"/>
      <c r="Z588" s="35"/>
      <c r="AA588" s="35"/>
      <c r="AB588" s="35"/>
      <c r="AC588" s="35"/>
      <c r="AD588" s="35"/>
      <c r="AE588" s="35"/>
      <c r="AR588" s="203" t="s">
        <v>133</v>
      </c>
      <c r="AT588" s="203" t="s">
        <v>128</v>
      </c>
      <c r="AU588" s="203" t="s">
        <v>87</v>
      </c>
      <c r="AY588" s="14" t="s">
        <v>134</v>
      </c>
      <c r="BE588" s="204">
        <f>IF(O588="základní",K588,0)</f>
        <v>0</v>
      </c>
      <c r="BF588" s="204">
        <f>IF(O588="snížená",K588,0)</f>
        <v>0</v>
      </c>
      <c r="BG588" s="204">
        <f>IF(O588="zákl. přenesená",K588,0)</f>
        <v>0</v>
      </c>
      <c r="BH588" s="204">
        <f>IF(O588="sníž. přenesená",K588,0)</f>
        <v>0</v>
      </c>
      <c r="BI588" s="204">
        <f>IF(O588="nulová",K588,0)</f>
        <v>0</v>
      </c>
      <c r="BJ588" s="14" t="s">
        <v>87</v>
      </c>
      <c r="BK588" s="204">
        <f>ROUND(P588*H588,2)</f>
        <v>0</v>
      </c>
      <c r="BL588" s="14" t="s">
        <v>135</v>
      </c>
      <c r="BM588" s="203" t="s">
        <v>2534</v>
      </c>
    </row>
    <row r="589" s="2" customFormat="1" ht="44.25" customHeight="1">
      <c r="A589" s="35"/>
      <c r="B589" s="36"/>
      <c r="C589" s="189" t="s">
        <v>2535</v>
      </c>
      <c r="D589" s="189" t="s">
        <v>128</v>
      </c>
      <c r="E589" s="190" t="s">
        <v>2536</v>
      </c>
      <c r="F589" s="191" t="s">
        <v>2537</v>
      </c>
      <c r="G589" s="192" t="s">
        <v>131</v>
      </c>
      <c r="H589" s="193">
        <v>1</v>
      </c>
      <c r="I589" s="194"/>
      <c r="J589" s="195"/>
      <c r="K589" s="196">
        <f>ROUND(P589*H589,2)</f>
        <v>0</v>
      </c>
      <c r="L589" s="191" t="s">
        <v>879</v>
      </c>
      <c r="M589" s="197"/>
      <c r="N589" s="198" t="s">
        <v>1</v>
      </c>
      <c r="O589" s="199" t="s">
        <v>42</v>
      </c>
      <c r="P589" s="200">
        <f>I589+J589</f>
        <v>0</v>
      </c>
      <c r="Q589" s="200">
        <f>ROUND(I589*H589,2)</f>
        <v>0</v>
      </c>
      <c r="R589" s="200">
        <f>ROUND(J589*H589,2)</f>
        <v>0</v>
      </c>
      <c r="S589" s="88"/>
      <c r="T589" s="201">
        <f>S589*H589</f>
        <v>0</v>
      </c>
      <c r="U589" s="201">
        <v>0</v>
      </c>
      <c r="V589" s="201">
        <f>U589*H589</f>
        <v>0</v>
      </c>
      <c r="W589" s="201">
        <v>0</v>
      </c>
      <c r="X589" s="202">
        <f>W589*H589</f>
        <v>0</v>
      </c>
      <c r="Y589" s="35"/>
      <c r="Z589" s="35"/>
      <c r="AA589" s="35"/>
      <c r="AB589" s="35"/>
      <c r="AC589" s="35"/>
      <c r="AD589" s="35"/>
      <c r="AE589" s="35"/>
      <c r="AR589" s="203" t="s">
        <v>133</v>
      </c>
      <c r="AT589" s="203" t="s">
        <v>128</v>
      </c>
      <c r="AU589" s="203" t="s">
        <v>87</v>
      </c>
      <c r="AY589" s="14" t="s">
        <v>134</v>
      </c>
      <c r="BE589" s="204">
        <f>IF(O589="základní",K589,0)</f>
        <v>0</v>
      </c>
      <c r="BF589" s="204">
        <f>IF(O589="snížená",K589,0)</f>
        <v>0</v>
      </c>
      <c r="BG589" s="204">
        <f>IF(O589="zákl. přenesená",K589,0)</f>
        <v>0</v>
      </c>
      <c r="BH589" s="204">
        <f>IF(O589="sníž. přenesená",K589,0)</f>
        <v>0</v>
      </c>
      <c r="BI589" s="204">
        <f>IF(O589="nulová",K589,0)</f>
        <v>0</v>
      </c>
      <c r="BJ589" s="14" t="s">
        <v>87</v>
      </c>
      <c r="BK589" s="204">
        <f>ROUND(P589*H589,2)</f>
        <v>0</v>
      </c>
      <c r="BL589" s="14" t="s">
        <v>135</v>
      </c>
      <c r="BM589" s="203" t="s">
        <v>2538</v>
      </c>
    </row>
    <row r="590" s="2" customFormat="1" ht="44.25" customHeight="1">
      <c r="A590" s="35"/>
      <c r="B590" s="36"/>
      <c r="C590" s="189" t="s">
        <v>1836</v>
      </c>
      <c r="D590" s="189" t="s">
        <v>128</v>
      </c>
      <c r="E590" s="190" t="s">
        <v>2539</v>
      </c>
      <c r="F590" s="191" t="s">
        <v>2540</v>
      </c>
      <c r="G590" s="192" t="s">
        <v>131</v>
      </c>
      <c r="H590" s="193">
        <v>1</v>
      </c>
      <c r="I590" s="194"/>
      <c r="J590" s="195"/>
      <c r="K590" s="196">
        <f>ROUND(P590*H590,2)</f>
        <v>0</v>
      </c>
      <c r="L590" s="191" t="s">
        <v>879</v>
      </c>
      <c r="M590" s="197"/>
      <c r="N590" s="198" t="s">
        <v>1</v>
      </c>
      <c r="O590" s="199" t="s">
        <v>42</v>
      </c>
      <c r="P590" s="200">
        <f>I590+J590</f>
        <v>0</v>
      </c>
      <c r="Q590" s="200">
        <f>ROUND(I590*H590,2)</f>
        <v>0</v>
      </c>
      <c r="R590" s="200">
        <f>ROUND(J590*H590,2)</f>
        <v>0</v>
      </c>
      <c r="S590" s="88"/>
      <c r="T590" s="201">
        <f>S590*H590</f>
        <v>0</v>
      </c>
      <c r="U590" s="201">
        <v>0</v>
      </c>
      <c r="V590" s="201">
        <f>U590*H590</f>
        <v>0</v>
      </c>
      <c r="W590" s="201">
        <v>0</v>
      </c>
      <c r="X590" s="202">
        <f>W590*H590</f>
        <v>0</v>
      </c>
      <c r="Y590" s="35"/>
      <c r="Z590" s="35"/>
      <c r="AA590" s="35"/>
      <c r="AB590" s="35"/>
      <c r="AC590" s="35"/>
      <c r="AD590" s="35"/>
      <c r="AE590" s="35"/>
      <c r="AR590" s="203" t="s">
        <v>133</v>
      </c>
      <c r="AT590" s="203" t="s">
        <v>128</v>
      </c>
      <c r="AU590" s="203" t="s">
        <v>87</v>
      </c>
      <c r="AY590" s="14" t="s">
        <v>134</v>
      </c>
      <c r="BE590" s="204">
        <f>IF(O590="základní",K590,0)</f>
        <v>0</v>
      </c>
      <c r="BF590" s="204">
        <f>IF(O590="snížená",K590,0)</f>
        <v>0</v>
      </c>
      <c r="BG590" s="204">
        <f>IF(O590="zákl. přenesená",K590,0)</f>
        <v>0</v>
      </c>
      <c r="BH590" s="204">
        <f>IF(O590="sníž. přenesená",K590,0)</f>
        <v>0</v>
      </c>
      <c r="BI590" s="204">
        <f>IF(O590="nulová",K590,0)</f>
        <v>0</v>
      </c>
      <c r="BJ590" s="14" t="s">
        <v>87</v>
      </c>
      <c r="BK590" s="204">
        <f>ROUND(P590*H590,2)</f>
        <v>0</v>
      </c>
      <c r="BL590" s="14" t="s">
        <v>135</v>
      </c>
      <c r="BM590" s="203" t="s">
        <v>2541</v>
      </c>
    </row>
    <row r="591" s="2" customFormat="1" ht="44.25" customHeight="1">
      <c r="A591" s="35"/>
      <c r="B591" s="36"/>
      <c r="C591" s="189" t="s">
        <v>2542</v>
      </c>
      <c r="D591" s="189" t="s">
        <v>128</v>
      </c>
      <c r="E591" s="190" t="s">
        <v>2543</v>
      </c>
      <c r="F591" s="191" t="s">
        <v>2544</v>
      </c>
      <c r="G591" s="192" t="s">
        <v>131</v>
      </c>
      <c r="H591" s="193">
        <v>1</v>
      </c>
      <c r="I591" s="194"/>
      <c r="J591" s="195"/>
      <c r="K591" s="196">
        <f>ROUND(P591*H591,2)</f>
        <v>0</v>
      </c>
      <c r="L591" s="191" t="s">
        <v>879</v>
      </c>
      <c r="M591" s="197"/>
      <c r="N591" s="198" t="s">
        <v>1</v>
      </c>
      <c r="O591" s="199" t="s">
        <v>42</v>
      </c>
      <c r="P591" s="200">
        <f>I591+J591</f>
        <v>0</v>
      </c>
      <c r="Q591" s="200">
        <f>ROUND(I591*H591,2)</f>
        <v>0</v>
      </c>
      <c r="R591" s="200">
        <f>ROUND(J591*H591,2)</f>
        <v>0</v>
      </c>
      <c r="S591" s="88"/>
      <c r="T591" s="201">
        <f>S591*H591</f>
        <v>0</v>
      </c>
      <c r="U591" s="201">
        <v>0</v>
      </c>
      <c r="V591" s="201">
        <f>U591*H591</f>
        <v>0</v>
      </c>
      <c r="W591" s="201">
        <v>0</v>
      </c>
      <c r="X591" s="202">
        <f>W591*H591</f>
        <v>0</v>
      </c>
      <c r="Y591" s="35"/>
      <c r="Z591" s="35"/>
      <c r="AA591" s="35"/>
      <c r="AB591" s="35"/>
      <c r="AC591" s="35"/>
      <c r="AD591" s="35"/>
      <c r="AE591" s="35"/>
      <c r="AR591" s="203" t="s">
        <v>133</v>
      </c>
      <c r="AT591" s="203" t="s">
        <v>128</v>
      </c>
      <c r="AU591" s="203" t="s">
        <v>87</v>
      </c>
      <c r="AY591" s="14" t="s">
        <v>134</v>
      </c>
      <c r="BE591" s="204">
        <f>IF(O591="základní",K591,0)</f>
        <v>0</v>
      </c>
      <c r="BF591" s="204">
        <f>IF(O591="snížená",K591,0)</f>
        <v>0</v>
      </c>
      <c r="BG591" s="204">
        <f>IF(O591="zákl. přenesená",K591,0)</f>
        <v>0</v>
      </c>
      <c r="BH591" s="204">
        <f>IF(O591="sníž. přenesená",K591,0)</f>
        <v>0</v>
      </c>
      <c r="BI591" s="204">
        <f>IF(O591="nulová",K591,0)</f>
        <v>0</v>
      </c>
      <c r="BJ591" s="14" t="s">
        <v>87</v>
      </c>
      <c r="BK591" s="204">
        <f>ROUND(P591*H591,2)</f>
        <v>0</v>
      </c>
      <c r="BL591" s="14" t="s">
        <v>135</v>
      </c>
      <c r="BM591" s="203" t="s">
        <v>2545</v>
      </c>
    </row>
    <row r="592" s="2" customFormat="1" ht="37.8" customHeight="1">
      <c r="A592" s="35"/>
      <c r="B592" s="36"/>
      <c r="C592" s="189" t="s">
        <v>2546</v>
      </c>
      <c r="D592" s="189" t="s">
        <v>128</v>
      </c>
      <c r="E592" s="190" t="s">
        <v>2547</v>
      </c>
      <c r="F592" s="191" t="s">
        <v>2548</v>
      </c>
      <c r="G592" s="192" t="s">
        <v>131</v>
      </c>
      <c r="H592" s="193">
        <v>1</v>
      </c>
      <c r="I592" s="194"/>
      <c r="J592" s="195"/>
      <c r="K592" s="196">
        <f>ROUND(P592*H592,2)</f>
        <v>0</v>
      </c>
      <c r="L592" s="191" t="s">
        <v>879</v>
      </c>
      <c r="M592" s="197"/>
      <c r="N592" s="198" t="s">
        <v>1</v>
      </c>
      <c r="O592" s="199" t="s">
        <v>42</v>
      </c>
      <c r="P592" s="200">
        <f>I592+J592</f>
        <v>0</v>
      </c>
      <c r="Q592" s="200">
        <f>ROUND(I592*H592,2)</f>
        <v>0</v>
      </c>
      <c r="R592" s="200">
        <f>ROUND(J592*H592,2)</f>
        <v>0</v>
      </c>
      <c r="S592" s="88"/>
      <c r="T592" s="201">
        <f>S592*H592</f>
        <v>0</v>
      </c>
      <c r="U592" s="201">
        <v>0</v>
      </c>
      <c r="V592" s="201">
        <f>U592*H592</f>
        <v>0</v>
      </c>
      <c r="W592" s="201">
        <v>0</v>
      </c>
      <c r="X592" s="202">
        <f>W592*H592</f>
        <v>0</v>
      </c>
      <c r="Y592" s="35"/>
      <c r="Z592" s="35"/>
      <c r="AA592" s="35"/>
      <c r="AB592" s="35"/>
      <c r="AC592" s="35"/>
      <c r="AD592" s="35"/>
      <c r="AE592" s="35"/>
      <c r="AR592" s="203" t="s">
        <v>133</v>
      </c>
      <c r="AT592" s="203" t="s">
        <v>128</v>
      </c>
      <c r="AU592" s="203" t="s">
        <v>87</v>
      </c>
      <c r="AY592" s="14" t="s">
        <v>134</v>
      </c>
      <c r="BE592" s="204">
        <f>IF(O592="základní",K592,0)</f>
        <v>0</v>
      </c>
      <c r="BF592" s="204">
        <f>IF(O592="snížená",K592,0)</f>
        <v>0</v>
      </c>
      <c r="BG592" s="204">
        <f>IF(O592="zákl. přenesená",K592,0)</f>
        <v>0</v>
      </c>
      <c r="BH592" s="204">
        <f>IF(O592="sníž. přenesená",K592,0)</f>
        <v>0</v>
      </c>
      <c r="BI592" s="204">
        <f>IF(O592="nulová",K592,0)</f>
        <v>0</v>
      </c>
      <c r="BJ592" s="14" t="s">
        <v>87</v>
      </c>
      <c r="BK592" s="204">
        <f>ROUND(P592*H592,2)</f>
        <v>0</v>
      </c>
      <c r="BL592" s="14" t="s">
        <v>135</v>
      </c>
      <c r="BM592" s="203" t="s">
        <v>2549</v>
      </c>
    </row>
    <row r="593" s="2" customFormat="1" ht="44.25" customHeight="1">
      <c r="A593" s="35"/>
      <c r="B593" s="36"/>
      <c r="C593" s="189" t="s">
        <v>2550</v>
      </c>
      <c r="D593" s="189" t="s">
        <v>128</v>
      </c>
      <c r="E593" s="190" t="s">
        <v>2551</v>
      </c>
      <c r="F593" s="191" t="s">
        <v>2552</v>
      </c>
      <c r="G593" s="192" t="s">
        <v>131</v>
      </c>
      <c r="H593" s="193">
        <v>1</v>
      </c>
      <c r="I593" s="194"/>
      <c r="J593" s="195"/>
      <c r="K593" s="196">
        <f>ROUND(P593*H593,2)</f>
        <v>0</v>
      </c>
      <c r="L593" s="191" t="s">
        <v>879</v>
      </c>
      <c r="M593" s="197"/>
      <c r="N593" s="198" t="s">
        <v>1</v>
      </c>
      <c r="O593" s="199" t="s">
        <v>42</v>
      </c>
      <c r="P593" s="200">
        <f>I593+J593</f>
        <v>0</v>
      </c>
      <c r="Q593" s="200">
        <f>ROUND(I593*H593,2)</f>
        <v>0</v>
      </c>
      <c r="R593" s="200">
        <f>ROUND(J593*H593,2)</f>
        <v>0</v>
      </c>
      <c r="S593" s="88"/>
      <c r="T593" s="201">
        <f>S593*H593</f>
        <v>0</v>
      </c>
      <c r="U593" s="201">
        <v>0</v>
      </c>
      <c r="V593" s="201">
        <f>U593*H593</f>
        <v>0</v>
      </c>
      <c r="W593" s="201">
        <v>0</v>
      </c>
      <c r="X593" s="202">
        <f>W593*H593</f>
        <v>0</v>
      </c>
      <c r="Y593" s="35"/>
      <c r="Z593" s="35"/>
      <c r="AA593" s="35"/>
      <c r="AB593" s="35"/>
      <c r="AC593" s="35"/>
      <c r="AD593" s="35"/>
      <c r="AE593" s="35"/>
      <c r="AR593" s="203" t="s">
        <v>133</v>
      </c>
      <c r="AT593" s="203" t="s">
        <v>128</v>
      </c>
      <c r="AU593" s="203" t="s">
        <v>87</v>
      </c>
      <c r="AY593" s="14" t="s">
        <v>134</v>
      </c>
      <c r="BE593" s="204">
        <f>IF(O593="základní",K593,0)</f>
        <v>0</v>
      </c>
      <c r="BF593" s="204">
        <f>IF(O593="snížená",K593,0)</f>
        <v>0</v>
      </c>
      <c r="BG593" s="204">
        <f>IF(O593="zákl. přenesená",K593,0)</f>
        <v>0</v>
      </c>
      <c r="BH593" s="204">
        <f>IF(O593="sníž. přenesená",K593,0)</f>
        <v>0</v>
      </c>
      <c r="BI593" s="204">
        <f>IF(O593="nulová",K593,0)</f>
        <v>0</v>
      </c>
      <c r="BJ593" s="14" t="s">
        <v>87</v>
      </c>
      <c r="BK593" s="204">
        <f>ROUND(P593*H593,2)</f>
        <v>0</v>
      </c>
      <c r="BL593" s="14" t="s">
        <v>135</v>
      </c>
      <c r="BM593" s="203" t="s">
        <v>2553</v>
      </c>
    </row>
    <row r="594" s="2" customFormat="1" ht="37.8" customHeight="1">
      <c r="A594" s="35"/>
      <c r="B594" s="36"/>
      <c r="C594" s="189" t="s">
        <v>1840</v>
      </c>
      <c r="D594" s="189" t="s">
        <v>128</v>
      </c>
      <c r="E594" s="190" t="s">
        <v>2554</v>
      </c>
      <c r="F594" s="191" t="s">
        <v>2555</v>
      </c>
      <c r="G594" s="192" t="s">
        <v>131</v>
      </c>
      <c r="H594" s="193">
        <v>1</v>
      </c>
      <c r="I594" s="194"/>
      <c r="J594" s="195"/>
      <c r="K594" s="196">
        <f>ROUND(P594*H594,2)</f>
        <v>0</v>
      </c>
      <c r="L594" s="191" t="s">
        <v>879</v>
      </c>
      <c r="M594" s="197"/>
      <c r="N594" s="198" t="s">
        <v>1</v>
      </c>
      <c r="O594" s="199" t="s">
        <v>42</v>
      </c>
      <c r="P594" s="200">
        <f>I594+J594</f>
        <v>0</v>
      </c>
      <c r="Q594" s="200">
        <f>ROUND(I594*H594,2)</f>
        <v>0</v>
      </c>
      <c r="R594" s="200">
        <f>ROUND(J594*H594,2)</f>
        <v>0</v>
      </c>
      <c r="S594" s="88"/>
      <c r="T594" s="201">
        <f>S594*H594</f>
        <v>0</v>
      </c>
      <c r="U594" s="201">
        <v>0</v>
      </c>
      <c r="V594" s="201">
        <f>U594*H594</f>
        <v>0</v>
      </c>
      <c r="W594" s="201">
        <v>0</v>
      </c>
      <c r="X594" s="202">
        <f>W594*H594</f>
        <v>0</v>
      </c>
      <c r="Y594" s="35"/>
      <c r="Z594" s="35"/>
      <c r="AA594" s="35"/>
      <c r="AB594" s="35"/>
      <c r="AC594" s="35"/>
      <c r="AD594" s="35"/>
      <c r="AE594" s="35"/>
      <c r="AR594" s="203" t="s">
        <v>133</v>
      </c>
      <c r="AT594" s="203" t="s">
        <v>128</v>
      </c>
      <c r="AU594" s="203" t="s">
        <v>87</v>
      </c>
      <c r="AY594" s="14" t="s">
        <v>134</v>
      </c>
      <c r="BE594" s="204">
        <f>IF(O594="základní",K594,0)</f>
        <v>0</v>
      </c>
      <c r="BF594" s="204">
        <f>IF(O594="snížená",K594,0)</f>
        <v>0</v>
      </c>
      <c r="BG594" s="204">
        <f>IF(O594="zákl. přenesená",K594,0)</f>
        <v>0</v>
      </c>
      <c r="BH594" s="204">
        <f>IF(O594="sníž. přenesená",K594,0)</f>
        <v>0</v>
      </c>
      <c r="BI594" s="204">
        <f>IF(O594="nulová",K594,0)</f>
        <v>0</v>
      </c>
      <c r="BJ594" s="14" t="s">
        <v>87</v>
      </c>
      <c r="BK594" s="204">
        <f>ROUND(P594*H594,2)</f>
        <v>0</v>
      </c>
      <c r="BL594" s="14" t="s">
        <v>135</v>
      </c>
      <c r="BM594" s="203" t="s">
        <v>2556</v>
      </c>
    </row>
    <row r="595" s="2" customFormat="1" ht="37.8" customHeight="1">
      <c r="A595" s="35"/>
      <c r="B595" s="36"/>
      <c r="C595" s="189" t="s">
        <v>2557</v>
      </c>
      <c r="D595" s="189" t="s">
        <v>128</v>
      </c>
      <c r="E595" s="190" t="s">
        <v>2558</v>
      </c>
      <c r="F595" s="191" t="s">
        <v>2559</v>
      </c>
      <c r="G595" s="192" t="s">
        <v>131</v>
      </c>
      <c r="H595" s="193">
        <v>1</v>
      </c>
      <c r="I595" s="194"/>
      <c r="J595" s="195"/>
      <c r="K595" s="196">
        <f>ROUND(P595*H595,2)</f>
        <v>0</v>
      </c>
      <c r="L595" s="191" t="s">
        <v>879</v>
      </c>
      <c r="M595" s="197"/>
      <c r="N595" s="198" t="s">
        <v>1</v>
      </c>
      <c r="O595" s="199" t="s">
        <v>42</v>
      </c>
      <c r="P595" s="200">
        <f>I595+J595</f>
        <v>0</v>
      </c>
      <c r="Q595" s="200">
        <f>ROUND(I595*H595,2)</f>
        <v>0</v>
      </c>
      <c r="R595" s="200">
        <f>ROUND(J595*H595,2)</f>
        <v>0</v>
      </c>
      <c r="S595" s="88"/>
      <c r="T595" s="201">
        <f>S595*H595</f>
        <v>0</v>
      </c>
      <c r="U595" s="201">
        <v>0</v>
      </c>
      <c r="V595" s="201">
        <f>U595*H595</f>
        <v>0</v>
      </c>
      <c r="W595" s="201">
        <v>0</v>
      </c>
      <c r="X595" s="202">
        <f>W595*H595</f>
        <v>0</v>
      </c>
      <c r="Y595" s="35"/>
      <c r="Z595" s="35"/>
      <c r="AA595" s="35"/>
      <c r="AB595" s="35"/>
      <c r="AC595" s="35"/>
      <c r="AD595" s="35"/>
      <c r="AE595" s="35"/>
      <c r="AR595" s="203" t="s">
        <v>133</v>
      </c>
      <c r="AT595" s="203" t="s">
        <v>128</v>
      </c>
      <c r="AU595" s="203" t="s">
        <v>87</v>
      </c>
      <c r="AY595" s="14" t="s">
        <v>134</v>
      </c>
      <c r="BE595" s="204">
        <f>IF(O595="základní",K595,0)</f>
        <v>0</v>
      </c>
      <c r="BF595" s="204">
        <f>IF(O595="snížená",K595,0)</f>
        <v>0</v>
      </c>
      <c r="BG595" s="204">
        <f>IF(O595="zákl. přenesená",K595,0)</f>
        <v>0</v>
      </c>
      <c r="BH595" s="204">
        <f>IF(O595="sníž. přenesená",K595,0)</f>
        <v>0</v>
      </c>
      <c r="BI595" s="204">
        <f>IF(O595="nulová",K595,0)</f>
        <v>0</v>
      </c>
      <c r="BJ595" s="14" t="s">
        <v>87</v>
      </c>
      <c r="BK595" s="204">
        <f>ROUND(P595*H595,2)</f>
        <v>0</v>
      </c>
      <c r="BL595" s="14" t="s">
        <v>135</v>
      </c>
      <c r="BM595" s="203" t="s">
        <v>2560</v>
      </c>
    </row>
    <row r="596" s="2" customFormat="1" ht="37.8" customHeight="1">
      <c r="A596" s="35"/>
      <c r="B596" s="36"/>
      <c r="C596" s="189" t="s">
        <v>2561</v>
      </c>
      <c r="D596" s="189" t="s">
        <v>128</v>
      </c>
      <c r="E596" s="190" t="s">
        <v>2562</v>
      </c>
      <c r="F596" s="191" t="s">
        <v>2563</v>
      </c>
      <c r="G596" s="192" t="s">
        <v>131</v>
      </c>
      <c r="H596" s="193">
        <v>1</v>
      </c>
      <c r="I596" s="194"/>
      <c r="J596" s="195"/>
      <c r="K596" s="196">
        <f>ROUND(P596*H596,2)</f>
        <v>0</v>
      </c>
      <c r="L596" s="191" t="s">
        <v>879</v>
      </c>
      <c r="M596" s="197"/>
      <c r="N596" s="198" t="s">
        <v>1</v>
      </c>
      <c r="O596" s="199" t="s">
        <v>42</v>
      </c>
      <c r="P596" s="200">
        <f>I596+J596</f>
        <v>0</v>
      </c>
      <c r="Q596" s="200">
        <f>ROUND(I596*H596,2)</f>
        <v>0</v>
      </c>
      <c r="R596" s="200">
        <f>ROUND(J596*H596,2)</f>
        <v>0</v>
      </c>
      <c r="S596" s="88"/>
      <c r="T596" s="201">
        <f>S596*H596</f>
        <v>0</v>
      </c>
      <c r="U596" s="201">
        <v>0</v>
      </c>
      <c r="V596" s="201">
        <f>U596*H596</f>
        <v>0</v>
      </c>
      <c r="W596" s="201">
        <v>0</v>
      </c>
      <c r="X596" s="202">
        <f>W596*H596</f>
        <v>0</v>
      </c>
      <c r="Y596" s="35"/>
      <c r="Z596" s="35"/>
      <c r="AA596" s="35"/>
      <c r="AB596" s="35"/>
      <c r="AC596" s="35"/>
      <c r="AD596" s="35"/>
      <c r="AE596" s="35"/>
      <c r="AR596" s="203" t="s">
        <v>133</v>
      </c>
      <c r="AT596" s="203" t="s">
        <v>128</v>
      </c>
      <c r="AU596" s="203" t="s">
        <v>87</v>
      </c>
      <c r="AY596" s="14" t="s">
        <v>134</v>
      </c>
      <c r="BE596" s="204">
        <f>IF(O596="základní",K596,0)</f>
        <v>0</v>
      </c>
      <c r="BF596" s="204">
        <f>IF(O596="snížená",K596,0)</f>
        <v>0</v>
      </c>
      <c r="BG596" s="204">
        <f>IF(O596="zákl. přenesená",K596,0)</f>
        <v>0</v>
      </c>
      <c r="BH596" s="204">
        <f>IF(O596="sníž. přenesená",K596,0)</f>
        <v>0</v>
      </c>
      <c r="BI596" s="204">
        <f>IF(O596="nulová",K596,0)</f>
        <v>0</v>
      </c>
      <c r="BJ596" s="14" t="s">
        <v>87</v>
      </c>
      <c r="BK596" s="204">
        <f>ROUND(P596*H596,2)</f>
        <v>0</v>
      </c>
      <c r="BL596" s="14" t="s">
        <v>135</v>
      </c>
      <c r="BM596" s="203" t="s">
        <v>2564</v>
      </c>
    </row>
    <row r="597" s="2" customFormat="1" ht="37.8" customHeight="1">
      <c r="A597" s="35"/>
      <c r="B597" s="36"/>
      <c r="C597" s="189" t="s">
        <v>2565</v>
      </c>
      <c r="D597" s="189" t="s">
        <v>128</v>
      </c>
      <c r="E597" s="190" t="s">
        <v>2566</v>
      </c>
      <c r="F597" s="191" t="s">
        <v>2567</v>
      </c>
      <c r="G597" s="192" t="s">
        <v>131</v>
      </c>
      <c r="H597" s="193">
        <v>1</v>
      </c>
      <c r="I597" s="194"/>
      <c r="J597" s="195"/>
      <c r="K597" s="196">
        <f>ROUND(P597*H597,2)</f>
        <v>0</v>
      </c>
      <c r="L597" s="191" t="s">
        <v>879</v>
      </c>
      <c r="M597" s="197"/>
      <c r="N597" s="198" t="s">
        <v>1</v>
      </c>
      <c r="O597" s="199" t="s">
        <v>42</v>
      </c>
      <c r="P597" s="200">
        <f>I597+J597</f>
        <v>0</v>
      </c>
      <c r="Q597" s="200">
        <f>ROUND(I597*H597,2)</f>
        <v>0</v>
      </c>
      <c r="R597" s="200">
        <f>ROUND(J597*H597,2)</f>
        <v>0</v>
      </c>
      <c r="S597" s="88"/>
      <c r="T597" s="201">
        <f>S597*H597</f>
        <v>0</v>
      </c>
      <c r="U597" s="201">
        <v>0</v>
      </c>
      <c r="V597" s="201">
        <f>U597*H597</f>
        <v>0</v>
      </c>
      <c r="W597" s="201">
        <v>0</v>
      </c>
      <c r="X597" s="202">
        <f>W597*H597</f>
        <v>0</v>
      </c>
      <c r="Y597" s="35"/>
      <c r="Z597" s="35"/>
      <c r="AA597" s="35"/>
      <c r="AB597" s="35"/>
      <c r="AC597" s="35"/>
      <c r="AD597" s="35"/>
      <c r="AE597" s="35"/>
      <c r="AR597" s="203" t="s">
        <v>133</v>
      </c>
      <c r="AT597" s="203" t="s">
        <v>128</v>
      </c>
      <c r="AU597" s="203" t="s">
        <v>87</v>
      </c>
      <c r="AY597" s="14" t="s">
        <v>134</v>
      </c>
      <c r="BE597" s="204">
        <f>IF(O597="základní",K597,0)</f>
        <v>0</v>
      </c>
      <c r="BF597" s="204">
        <f>IF(O597="snížená",K597,0)</f>
        <v>0</v>
      </c>
      <c r="BG597" s="204">
        <f>IF(O597="zákl. přenesená",K597,0)</f>
        <v>0</v>
      </c>
      <c r="BH597" s="204">
        <f>IF(O597="sníž. přenesená",K597,0)</f>
        <v>0</v>
      </c>
      <c r="BI597" s="204">
        <f>IF(O597="nulová",K597,0)</f>
        <v>0</v>
      </c>
      <c r="BJ597" s="14" t="s">
        <v>87</v>
      </c>
      <c r="BK597" s="204">
        <f>ROUND(P597*H597,2)</f>
        <v>0</v>
      </c>
      <c r="BL597" s="14" t="s">
        <v>135</v>
      </c>
      <c r="BM597" s="203" t="s">
        <v>2568</v>
      </c>
    </row>
    <row r="598" s="2" customFormat="1" ht="37.8" customHeight="1">
      <c r="A598" s="35"/>
      <c r="B598" s="36"/>
      <c r="C598" s="189" t="s">
        <v>1843</v>
      </c>
      <c r="D598" s="189" t="s">
        <v>128</v>
      </c>
      <c r="E598" s="190" t="s">
        <v>2569</v>
      </c>
      <c r="F598" s="191" t="s">
        <v>2570</v>
      </c>
      <c r="G598" s="192" t="s">
        <v>131</v>
      </c>
      <c r="H598" s="193">
        <v>1</v>
      </c>
      <c r="I598" s="194"/>
      <c r="J598" s="195"/>
      <c r="K598" s="196">
        <f>ROUND(P598*H598,2)</f>
        <v>0</v>
      </c>
      <c r="L598" s="191" t="s">
        <v>879</v>
      </c>
      <c r="M598" s="197"/>
      <c r="N598" s="198" t="s">
        <v>1</v>
      </c>
      <c r="O598" s="199" t="s">
        <v>42</v>
      </c>
      <c r="P598" s="200">
        <f>I598+J598</f>
        <v>0</v>
      </c>
      <c r="Q598" s="200">
        <f>ROUND(I598*H598,2)</f>
        <v>0</v>
      </c>
      <c r="R598" s="200">
        <f>ROUND(J598*H598,2)</f>
        <v>0</v>
      </c>
      <c r="S598" s="88"/>
      <c r="T598" s="201">
        <f>S598*H598</f>
        <v>0</v>
      </c>
      <c r="U598" s="201">
        <v>0</v>
      </c>
      <c r="V598" s="201">
        <f>U598*H598</f>
        <v>0</v>
      </c>
      <c r="W598" s="201">
        <v>0</v>
      </c>
      <c r="X598" s="202">
        <f>W598*H598</f>
        <v>0</v>
      </c>
      <c r="Y598" s="35"/>
      <c r="Z598" s="35"/>
      <c r="AA598" s="35"/>
      <c r="AB598" s="35"/>
      <c r="AC598" s="35"/>
      <c r="AD598" s="35"/>
      <c r="AE598" s="35"/>
      <c r="AR598" s="203" t="s">
        <v>133</v>
      </c>
      <c r="AT598" s="203" t="s">
        <v>128</v>
      </c>
      <c r="AU598" s="203" t="s">
        <v>87</v>
      </c>
      <c r="AY598" s="14" t="s">
        <v>134</v>
      </c>
      <c r="BE598" s="204">
        <f>IF(O598="základní",K598,0)</f>
        <v>0</v>
      </c>
      <c r="BF598" s="204">
        <f>IF(O598="snížená",K598,0)</f>
        <v>0</v>
      </c>
      <c r="BG598" s="204">
        <f>IF(O598="zákl. přenesená",K598,0)</f>
        <v>0</v>
      </c>
      <c r="BH598" s="204">
        <f>IF(O598="sníž. přenesená",K598,0)</f>
        <v>0</v>
      </c>
      <c r="BI598" s="204">
        <f>IF(O598="nulová",K598,0)</f>
        <v>0</v>
      </c>
      <c r="BJ598" s="14" t="s">
        <v>87</v>
      </c>
      <c r="BK598" s="204">
        <f>ROUND(P598*H598,2)</f>
        <v>0</v>
      </c>
      <c r="BL598" s="14" t="s">
        <v>135</v>
      </c>
      <c r="BM598" s="203" t="s">
        <v>2571</v>
      </c>
    </row>
    <row r="599" s="2" customFormat="1" ht="37.8" customHeight="1">
      <c r="A599" s="35"/>
      <c r="B599" s="36"/>
      <c r="C599" s="189" t="s">
        <v>2572</v>
      </c>
      <c r="D599" s="189" t="s">
        <v>128</v>
      </c>
      <c r="E599" s="190" t="s">
        <v>2573</v>
      </c>
      <c r="F599" s="191" t="s">
        <v>2574</v>
      </c>
      <c r="G599" s="192" t="s">
        <v>131</v>
      </c>
      <c r="H599" s="193">
        <v>1</v>
      </c>
      <c r="I599" s="194"/>
      <c r="J599" s="195"/>
      <c r="K599" s="196">
        <f>ROUND(P599*H599,2)</f>
        <v>0</v>
      </c>
      <c r="L599" s="191" t="s">
        <v>879</v>
      </c>
      <c r="M599" s="197"/>
      <c r="N599" s="198" t="s">
        <v>1</v>
      </c>
      <c r="O599" s="199" t="s">
        <v>42</v>
      </c>
      <c r="P599" s="200">
        <f>I599+J599</f>
        <v>0</v>
      </c>
      <c r="Q599" s="200">
        <f>ROUND(I599*H599,2)</f>
        <v>0</v>
      </c>
      <c r="R599" s="200">
        <f>ROUND(J599*H599,2)</f>
        <v>0</v>
      </c>
      <c r="S599" s="88"/>
      <c r="T599" s="201">
        <f>S599*H599</f>
        <v>0</v>
      </c>
      <c r="U599" s="201">
        <v>0</v>
      </c>
      <c r="V599" s="201">
        <f>U599*H599</f>
        <v>0</v>
      </c>
      <c r="W599" s="201">
        <v>0</v>
      </c>
      <c r="X599" s="202">
        <f>W599*H599</f>
        <v>0</v>
      </c>
      <c r="Y599" s="35"/>
      <c r="Z599" s="35"/>
      <c r="AA599" s="35"/>
      <c r="AB599" s="35"/>
      <c r="AC599" s="35"/>
      <c r="AD599" s="35"/>
      <c r="AE599" s="35"/>
      <c r="AR599" s="203" t="s">
        <v>133</v>
      </c>
      <c r="AT599" s="203" t="s">
        <v>128</v>
      </c>
      <c r="AU599" s="203" t="s">
        <v>87</v>
      </c>
      <c r="AY599" s="14" t="s">
        <v>134</v>
      </c>
      <c r="BE599" s="204">
        <f>IF(O599="základní",K599,0)</f>
        <v>0</v>
      </c>
      <c r="BF599" s="204">
        <f>IF(O599="snížená",K599,0)</f>
        <v>0</v>
      </c>
      <c r="BG599" s="204">
        <f>IF(O599="zákl. přenesená",K599,0)</f>
        <v>0</v>
      </c>
      <c r="BH599" s="204">
        <f>IF(O599="sníž. přenesená",K599,0)</f>
        <v>0</v>
      </c>
      <c r="BI599" s="204">
        <f>IF(O599="nulová",K599,0)</f>
        <v>0</v>
      </c>
      <c r="BJ599" s="14" t="s">
        <v>87</v>
      </c>
      <c r="BK599" s="204">
        <f>ROUND(P599*H599,2)</f>
        <v>0</v>
      </c>
      <c r="BL599" s="14" t="s">
        <v>135</v>
      </c>
      <c r="BM599" s="203" t="s">
        <v>2575</v>
      </c>
    </row>
    <row r="600" s="2" customFormat="1" ht="33" customHeight="1">
      <c r="A600" s="35"/>
      <c r="B600" s="36"/>
      <c r="C600" s="189" t="s">
        <v>2576</v>
      </c>
      <c r="D600" s="189" t="s">
        <v>128</v>
      </c>
      <c r="E600" s="190" t="s">
        <v>2577</v>
      </c>
      <c r="F600" s="191" t="s">
        <v>2578</v>
      </c>
      <c r="G600" s="192" t="s">
        <v>131</v>
      </c>
      <c r="H600" s="193">
        <v>1</v>
      </c>
      <c r="I600" s="194"/>
      <c r="J600" s="195"/>
      <c r="K600" s="196">
        <f>ROUND(P600*H600,2)</f>
        <v>0</v>
      </c>
      <c r="L600" s="191" t="s">
        <v>879</v>
      </c>
      <c r="M600" s="197"/>
      <c r="N600" s="198" t="s">
        <v>1</v>
      </c>
      <c r="O600" s="199" t="s">
        <v>42</v>
      </c>
      <c r="P600" s="200">
        <f>I600+J600</f>
        <v>0</v>
      </c>
      <c r="Q600" s="200">
        <f>ROUND(I600*H600,2)</f>
        <v>0</v>
      </c>
      <c r="R600" s="200">
        <f>ROUND(J600*H600,2)</f>
        <v>0</v>
      </c>
      <c r="S600" s="88"/>
      <c r="T600" s="201">
        <f>S600*H600</f>
        <v>0</v>
      </c>
      <c r="U600" s="201">
        <v>0</v>
      </c>
      <c r="V600" s="201">
        <f>U600*H600</f>
        <v>0</v>
      </c>
      <c r="W600" s="201">
        <v>0</v>
      </c>
      <c r="X600" s="202">
        <f>W600*H600</f>
        <v>0</v>
      </c>
      <c r="Y600" s="35"/>
      <c r="Z600" s="35"/>
      <c r="AA600" s="35"/>
      <c r="AB600" s="35"/>
      <c r="AC600" s="35"/>
      <c r="AD600" s="35"/>
      <c r="AE600" s="35"/>
      <c r="AR600" s="203" t="s">
        <v>133</v>
      </c>
      <c r="AT600" s="203" t="s">
        <v>128</v>
      </c>
      <c r="AU600" s="203" t="s">
        <v>87</v>
      </c>
      <c r="AY600" s="14" t="s">
        <v>134</v>
      </c>
      <c r="BE600" s="204">
        <f>IF(O600="základní",K600,0)</f>
        <v>0</v>
      </c>
      <c r="BF600" s="204">
        <f>IF(O600="snížená",K600,0)</f>
        <v>0</v>
      </c>
      <c r="BG600" s="204">
        <f>IF(O600="zákl. přenesená",K600,0)</f>
        <v>0</v>
      </c>
      <c r="BH600" s="204">
        <f>IF(O600="sníž. přenesená",K600,0)</f>
        <v>0</v>
      </c>
      <c r="BI600" s="204">
        <f>IF(O600="nulová",K600,0)</f>
        <v>0</v>
      </c>
      <c r="BJ600" s="14" t="s">
        <v>87</v>
      </c>
      <c r="BK600" s="204">
        <f>ROUND(P600*H600,2)</f>
        <v>0</v>
      </c>
      <c r="BL600" s="14" t="s">
        <v>135</v>
      </c>
      <c r="BM600" s="203" t="s">
        <v>2579</v>
      </c>
    </row>
    <row r="601" s="2" customFormat="1" ht="37.8" customHeight="1">
      <c r="A601" s="35"/>
      <c r="B601" s="36"/>
      <c r="C601" s="189" t="s">
        <v>2580</v>
      </c>
      <c r="D601" s="189" t="s">
        <v>128</v>
      </c>
      <c r="E601" s="190" t="s">
        <v>2581</v>
      </c>
      <c r="F601" s="191" t="s">
        <v>2582</v>
      </c>
      <c r="G601" s="192" t="s">
        <v>131</v>
      </c>
      <c r="H601" s="193">
        <v>1</v>
      </c>
      <c r="I601" s="194"/>
      <c r="J601" s="195"/>
      <c r="K601" s="196">
        <f>ROUND(P601*H601,2)</f>
        <v>0</v>
      </c>
      <c r="L601" s="191" t="s">
        <v>879</v>
      </c>
      <c r="M601" s="197"/>
      <c r="N601" s="198" t="s">
        <v>1</v>
      </c>
      <c r="O601" s="199" t="s">
        <v>42</v>
      </c>
      <c r="P601" s="200">
        <f>I601+J601</f>
        <v>0</v>
      </c>
      <c r="Q601" s="200">
        <f>ROUND(I601*H601,2)</f>
        <v>0</v>
      </c>
      <c r="R601" s="200">
        <f>ROUND(J601*H601,2)</f>
        <v>0</v>
      </c>
      <c r="S601" s="88"/>
      <c r="T601" s="201">
        <f>S601*H601</f>
        <v>0</v>
      </c>
      <c r="U601" s="201">
        <v>0</v>
      </c>
      <c r="V601" s="201">
        <f>U601*H601</f>
        <v>0</v>
      </c>
      <c r="W601" s="201">
        <v>0</v>
      </c>
      <c r="X601" s="202">
        <f>W601*H601</f>
        <v>0</v>
      </c>
      <c r="Y601" s="35"/>
      <c r="Z601" s="35"/>
      <c r="AA601" s="35"/>
      <c r="AB601" s="35"/>
      <c r="AC601" s="35"/>
      <c r="AD601" s="35"/>
      <c r="AE601" s="35"/>
      <c r="AR601" s="203" t="s">
        <v>133</v>
      </c>
      <c r="AT601" s="203" t="s">
        <v>128</v>
      </c>
      <c r="AU601" s="203" t="s">
        <v>87</v>
      </c>
      <c r="AY601" s="14" t="s">
        <v>134</v>
      </c>
      <c r="BE601" s="204">
        <f>IF(O601="základní",K601,0)</f>
        <v>0</v>
      </c>
      <c r="BF601" s="204">
        <f>IF(O601="snížená",K601,0)</f>
        <v>0</v>
      </c>
      <c r="BG601" s="204">
        <f>IF(O601="zákl. přenesená",K601,0)</f>
        <v>0</v>
      </c>
      <c r="BH601" s="204">
        <f>IF(O601="sníž. přenesená",K601,0)</f>
        <v>0</v>
      </c>
      <c r="BI601" s="204">
        <f>IF(O601="nulová",K601,0)</f>
        <v>0</v>
      </c>
      <c r="BJ601" s="14" t="s">
        <v>87</v>
      </c>
      <c r="BK601" s="204">
        <f>ROUND(P601*H601,2)</f>
        <v>0</v>
      </c>
      <c r="BL601" s="14" t="s">
        <v>135</v>
      </c>
      <c r="BM601" s="203" t="s">
        <v>2583</v>
      </c>
    </row>
    <row r="602" s="2" customFormat="1" ht="37.8" customHeight="1">
      <c r="A602" s="35"/>
      <c r="B602" s="36"/>
      <c r="C602" s="189" t="s">
        <v>2584</v>
      </c>
      <c r="D602" s="189" t="s">
        <v>128</v>
      </c>
      <c r="E602" s="190" t="s">
        <v>2585</v>
      </c>
      <c r="F602" s="191" t="s">
        <v>2586</v>
      </c>
      <c r="G602" s="192" t="s">
        <v>131</v>
      </c>
      <c r="H602" s="193">
        <v>1</v>
      </c>
      <c r="I602" s="194"/>
      <c r="J602" s="195"/>
      <c r="K602" s="196">
        <f>ROUND(P602*H602,2)</f>
        <v>0</v>
      </c>
      <c r="L602" s="191" t="s">
        <v>879</v>
      </c>
      <c r="M602" s="197"/>
      <c r="N602" s="198" t="s">
        <v>1</v>
      </c>
      <c r="O602" s="199" t="s">
        <v>42</v>
      </c>
      <c r="P602" s="200">
        <f>I602+J602</f>
        <v>0</v>
      </c>
      <c r="Q602" s="200">
        <f>ROUND(I602*H602,2)</f>
        <v>0</v>
      </c>
      <c r="R602" s="200">
        <f>ROUND(J602*H602,2)</f>
        <v>0</v>
      </c>
      <c r="S602" s="88"/>
      <c r="T602" s="201">
        <f>S602*H602</f>
        <v>0</v>
      </c>
      <c r="U602" s="201">
        <v>0</v>
      </c>
      <c r="V602" s="201">
        <f>U602*H602</f>
        <v>0</v>
      </c>
      <c r="W602" s="201">
        <v>0</v>
      </c>
      <c r="X602" s="202">
        <f>W602*H602</f>
        <v>0</v>
      </c>
      <c r="Y602" s="35"/>
      <c r="Z602" s="35"/>
      <c r="AA602" s="35"/>
      <c r="AB602" s="35"/>
      <c r="AC602" s="35"/>
      <c r="AD602" s="35"/>
      <c r="AE602" s="35"/>
      <c r="AR602" s="203" t="s">
        <v>133</v>
      </c>
      <c r="AT602" s="203" t="s">
        <v>128</v>
      </c>
      <c r="AU602" s="203" t="s">
        <v>87</v>
      </c>
      <c r="AY602" s="14" t="s">
        <v>134</v>
      </c>
      <c r="BE602" s="204">
        <f>IF(O602="základní",K602,0)</f>
        <v>0</v>
      </c>
      <c r="BF602" s="204">
        <f>IF(O602="snížená",K602,0)</f>
        <v>0</v>
      </c>
      <c r="BG602" s="204">
        <f>IF(O602="zákl. přenesená",K602,0)</f>
        <v>0</v>
      </c>
      <c r="BH602" s="204">
        <f>IF(O602="sníž. přenesená",K602,0)</f>
        <v>0</v>
      </c>
      <c r="BI602" s="204">
        <f>IF(O602="nulová",K602,0)</f>
        <v>0</v>
      </c>
      <c r="BJ602" s="14" t="s">
        <v>87</v>
      </c>
      <c r="BK602" s="204">
        <f>ROUND(P602*H602,2)</f>
        <v>0</v>
      </c>
      <c r="BL602" s="14" t="s">
        <v>135</v>
      </c>
      <c r="BM602" s="203" t="s">
        <v>2587</v>
      </c>
    </row>
    <row r="603" s="2" customFormat="1" ht="44.25" customHeight="1">
      <c r="A603" s="35"/>
      <c r="B603" s="36"/>
      <c r="C603" s="189" t="s">
        <v>2588</v>
      </c>
      <c r="D603" s="189" t="s">
        <v>128</v>
      </c>
      <c r="E603" s="190" t="s">
        <v>2589</v>
      </c>
      <c r="F603" s="191" t="s">
        <v>2590</v>
      </c>
      <c r="G603" s="192" t="s">
        <v>131</v>
      </c>
      <c r="H603" s="193">
        <v>1</v>
      </c>
      <c r="I603" s="194"/>
      <c r="J603" s="195"/>
      <c r="K603" s="196">
        <f>ROUND(P603*H603,2)</f>
        <v>0</v>
      </c>
      <c r="L603" s="191" t="s">
        <v>879</v>
      </c>
      <c r="M603" s="197"/>
      <c r="N603" s="198" t="s">
        <v>1</v>
      </c>
      <c r="O603" s="199" t="s">
        <v>42</v>
      </c>
      <c r="P603" s="200">
        <f>I603+J603</f>
        <v>0</v>
      </c>
      <c r="Q603" s="200">
        <f>ROUND(I603*H603,2)</f>
        <v>0</v>
      </c>
      <c r="R603" s="200">
        <f>ROUND(J603*H603,2)</f>
        <v>0</v>
      </c>
      <c r="S603" s="88"/>
      <c r="T603" s="201">
        <f>S603*H603</f>
        <v>0</v>
      </c>
      <c r="U603" s="201">
        <v>0</v>
      </c>
      <c r="V603" s="201">
        <f>U603*H603</f>
        <v>0</v>
      </c>
      <c r="W603" s="201">
        <v>0</v>
      </c>
      <c r="X603" s="202">
        <f>W603*H603</f>
        <v>0</v>
      </c>
      <c r="Y603" s="35"/>
      <c r="Z603" s="35"/>
      <c r="AA603" s="35"/>
      <c r="AB603" s="35"/>
      <c r="AC603" s="35"/>
      <c r="AD603" s="35"/>
      <c r="AE603" s="35"/>
      <c r="AR603" s="203" t="s">
        <v>133</v>
      </c>
      <c r="AT603" s="203" t="s">
        <v>128</v>
      </c>
      <c r="AU603" s="203" t="s">
        <v>87</v>
      </c>
      <c r="AY603" s="14" t="s">
        <v>134</v>
      </c>
      <c r="BE603" s="204">
        <f>IF(O603="základní",K603,0)</f>
        <v>0</v>
      </c>
      <c r="BF603" s="204">
        <f>IF(O603="snížená",K603,0)</f>
        <v>0</v>
      </c>
      <c r="BG603" s="204">
        <f>IF(O603="zákl. přenesená",K603,0)</f>
        <v>0</v>
      </c>
      <c r="BH603" s="204">
        <f>IF(O603="sníž. přenesená",K603,0)</f>
        <v>0</v>
      </c>
      <c r="BI603" s="204">
        <f>IF(O603="nulová",K603,0)</f>
        <v>0</v>
      </c>
      <c r="BJ603" s="14" t="s">
        <v>87</v>
      </c>
      <c r="BK603" s="204">
        <f>ROUND(P603*H603,2)</f>
        <v>0</v>
      </c>
      <c r="BL603" s="14" t="s">
        <v>135</v>
      </c>
      <c r="BM603" s="203" t="s">
        <v>2591</v>
      </c>
    </row>
    <row r="604" s="2" customFormat="1" ht="37.8" customHeight="1">
      <c r="A604" s="35"/>
      <c r="B604" s="36"/>
      <c r="C604" s="189" t="s">
        <v>1858</v>
      </c>
      <c r="D604" s="189" t="s">
        <v>128</v>
      </c>
      <c r="E604" s="190" t="s">
        <v>2592</v>
      </c>
      <c r="F604" s="191" t="s">
        <v>2593</v>
      </c>
      <c r="G604" s="192" t="s">
        <v>131</v>
      </c>
      <c r="H604" s="193">
        <v>1</v>
      </c>
      <c r="I604" s="194"/>
      <c r="J604" s="195"/>
      <c r="K604" s="196">
        <f>ROUND(P604*H604,2)</f>
        <v>0</v>
      </c>
      <c r="L604" s="191" t="s">
        <v>879</v>
      </c>
      <c r="M604" s="197"/>
      <c r="N604" s="198" t="s">
        <v>1</v>
      </c>
      <c r="O604" s="199" t="s">
        <v>42</v>
      </c>
      <c r="P604" s="200">
        <f>I604+J604</f>
        <v>0</v>
      </c>
      <c r="Q604" s="200">
        <f>ROUND(I604*H604,2)</f>
        <v>0</v>
      </c>
      <c r="R604" s="200">
        <f>ROUND(J604*H604,2)</f>
        <v>0</v>
      </c>
      <c r="S604" s="88"/>
      <c r="T604" s="201">
        <f>S604*H604</f>
        <v>0</v>
      </c>
      <c r="U604" s="201">
        <v>0</v>
      </c>
      <c r="V604" s="201">
        <f>U604*H604</f>
        <v>0</v>
      </c>
      <c r="W604" s="201">
        <v>0</v>
      </c>
      <c r="X604" s="202">
        <f>W604*H604</f>
        <v>0</v>
      </c>
      <c r="Y604" s="35"/>
      <c r="Z604" s="35"/>
      <c r="AA604" s="35"/>
      <c r="AB604" s="35"/>
      <c r="AC604" s="35"/>
      <c r="AD604" s="35"/>
      <c r="AE604" s="35"/>
      <c r="AR604" s="203" t="s">
        <v>133</v>
      </c>
      <c r="AT604" s="203" t="s">
        <v>128</v>
      </c>
      <c r="AU604" s="203" t="s">
        <v>87</v>
      </c>
      <c r="AY604" s="14" t="s">
        <v>134</v>
      </c>
      <c r="BE604" s="204">
        <f>IF(O604="základní",K604,0)</f>
        <v>0</v>
      </c>
      <c r="BF604" s="204">
        <f>IF(O604="snížená",K604,0)</f>
        <v>0</v>
      </c>
      <c r="BG604" s="204">
        <f>IF(O604="zákl. přenesená",K604,0)</f>
        <v>0</v>
      </c>
      <c r="BH604" s="204">
        <f>IF(O604="sníž. přenesená",K604,0)</f>
        <v>0</v>
      </c>
      <c r="BI604" s="204">
        <f>IF(O604="nulová",K604,0)</f>
        <v>0</v>
      </c>
      <c r="BJ604" s="14" t="s">
        <v>87</v>
      </c>
      <c r="BK604" s="204">
        <f>ROUND(P604*H604,2)</f>
        <v>0</v>
      </c>
      <c r="BL604" s="14" t="s">
        <v>135</v>
      </c>
      <c r="BM604" s="203" t="s">
        <v>2594</v>
      </c>
    </row>
    <row r="605" s="2" customFormat="1" ht="44.25" customHeight="1">
      <c r="A605" s="35"/>
      <c r="B605" s="36"/>
      <c r="C605" s="189" t="s">
        <v>2595</v>
      </c>
      <c r="D605" s="189" t="s">
        <v>128</v>
      </c>
      <c r="E605" s="190" t="s">
        <v>2596</v>
      </c>
      <c r="F605" s="191" t="s">
        <v>2597</v>
      </c>
      <c r="G605" s="192" t="s">
        <v>131</v>
      </c>
      <c r="H605" s="193">
        <v>1</v>
      </c>
      <c r="I605" s="194"/>
      <c r="J605" s="195"/>
      <c r="K605" s="196">
        <f>ROUND(P605*H605,2)</f>
        <v>0</v>
      </c>
      <c r="L605" s="191" t="s">
        <v>879</v>
      </c>
      <c r="M605" s="197"/>
      <c r="N605" s="198" t="s">
        <v>1</v>
      </c>
      <c r="O605" s="199" t="s">
        <v>42</v>
      </c>
      <c r="P605" s="200">
        <f>I605+J605</f>
        <v>0</v>
      </c>
      <c r="Q605" s="200">
        <f>ROUND(I605*H605,2)</f>
        <v>0</v>
      </c>
      <c r="R605" s="200">
        <f>ROUND(J605*H605,2)</f>
        <v>0</v>
      </c>
      <c r="S605" s="88"/>
      <c r="T605" s="201">
        <f>S605*H605</f>
        <v>0</v>
      </c>
      <c r="U605" s="201">
        <v>0</v>
      </c>
      <c r="V605" s="201">
        <f>U605*H605</f>
        <v>0</v>
      </c>
      <c r="W605" s="201">
        <v>0</v>
      </c>
      <c r="X605" s="202">
        <f>W605*H605</f>
        <v>0</v>
      </c>
      <c r="Y605" s="35"/>
      <c r="Z605" s="35"/>
      <c r="AA605" s="35"/>
      <c r="AB605" s="35"/>
      <c r="AC605" s="35"/>
      <c r="AD605" s="35"/>
      <c r="AE605" s="35"/>
      <c r="AR605" s="203" t="s">
        <v>133</v>
      </c>
      <c r="AT605" s="203" t="s">
        <v>128</v>
      </c>
      <c r="AU605" s="203" t="s">
        <v>87</v>
      </c>
      <c r="AY605" s="14" t="s">
        <v>134</v>
      </c>
      <c r="BE605" s="204">
        <f>IF(O605="základní",K605,0)</f>
        <v>0</v>
      </c>
      <c r="BF605" s="204">
        <f>IF(O605="snížená",K605,0)</f>
        <v>0</v>
      </c>
      <c r="BG605" s="204">
        <f>IF(O605="zákl. přenesená",K605,0)</f>
        <v>0</v>
      </c>
      <c r="BH605" s="204">
        <f>IF(O605="sníž. přenesená",K605,0)</f>
        <v>0</v>
      </c>
      <c r="BI605" s="204">
        <f>IF(O605="nulová",K605,0)</f>
        <v>0</v>
      </c>
      <c r="BJ605" s="14" t="s">
        <v>87</v>
      </c>
      <c r="BK605" s="204">
        <f>ROUND(P605*H605,2)</f>
        <v>0</v>
      </c>
      <c r="BL605" s="14" t="s">
        <v>135</v>
      </c>
      <c r="BM605" s="203" t="s">
        <v>2598</v>
      </c>
    </row>
    <row r="606" s="2" customFormat="1" ht="37.8" customHeight="1">
      <c r="A606" s="35"/>
      <c r="B606" s="36"/>
      <c r="C606" s="189" t="s">
        <v>1862</v>
      </c>
      <c r="D606" s="189" t="s">
        <v>128</v>
      </c>
      <c r="E606" s="190" t="s">
        <v>2599</v>
      </c>
      <c r="F606" s="191" t="s">
        <v>2600</v>
      </c>
      <c r="G606" s="192" t="s">
        <v>131</v>
      </c>
      <c r="H606" s="193">
        <v>1</v>
      </c>
      <c r="I606" s="194"/>
      <c r="J606" s="195"/>
      <c r="K606" s="196">
        <f>ROUND(P606*H606,2)</f>
        <v>0</v>
      </c>
      <c r="L606" s="191" t="s">
        <v>879</v>
      </c>
      <c r="M606" s="197"/>
      <c r="N606" s="198" t="s">
        <v>1</v>
      </c>
      <c r="O606" s="199" t="s">
        <v>42</v>
      </c>
      <c r="P606" s="200">
        <f>I606+J606</f>
        <v>0</v>
      </c>
      <c r="Q606" s="200">
        <f>ROUND(I606*H606,2)</f>
        <v>0</v>
      </c>
      <c r="R606" s="200">
        <f>ROUND(J606*H606,2)</f>
        <v>0</v>
      </c>
      <c r="S606" s="88"/>
      <c r="T606" s="201">
        <f>S606*H606</f>
        <v>0</v>
      </c>
      <c r="U606" s="201">
        <v>0</v>
      </c>
      <c r="V606" s="201">
        <f>U606*H606</f>
        <v>0</v>
      </c>
      <c r="W606" s="201">
        <v>0</v>
      </c>
      <c r="X606" s="202">
        <f>W606*H606</f>
        <v>0</v>
      </c>
      <c r="Y606" s="35"/>
      <c r="Z606" s="35"/>
      <c r="AA606" s="35"/>
      <c r="AB606" s="35"/>
      <c r="AC606" s="35"/>
      <c r="AD606" s="35"/>
      <c r="AE606" s="35"/>
      <c r="AR606" s="203" t="s">
        <v>133</v>
      </c>
      <c r="AT606" s="203" t="s">
        <v>128</v>
      </c>
      <c r="AU606" s="203" t="s">
        <v>87</v>
      </c>
      <c r="AY606" s="14" t="s">
        <v>134</v>
      </c>
      <c r="BE606" s="204">
        <f>IF(O606="základní",K606,0)</f>
        <v>0</v>
      </c>
      <c r="BF606" s="204">
        <f>IF(O606="snížená",K606,0)</f>
        <v>0</v>
      </c>
      <c r="BG606" s="204">
        <f>IF(O606="zákl. přenesená",K606,0)</f>
        <v>0</v>
      </c>
      <c r="BH606" s="204">
        <f>IF(O606="sníž. přenesená",K606,0)</f>
        <v>0</v>
      </c>
      <c r="BI606" s="204">
        <f>IF(O606="nulová",K606,0)</f>
        <v>0</v>
      </c>
      <c r="BJ606" s="14" t="s">
        <v>87</v>
      </c>
      <c r="BK606" s="204">
        <f>ROUND(P606*H606,2)</f>
        <v>0</v>
      </c>
      <c r="BL606" s="14" t="s">
        <v>135</v>
      </c>
      <c r="BM606" s="203" t="s">
        <v>2601</v>
      </c>
    </row>
    <row r="607" s="2" customFormat="1" ht="33" customHeight="1">
      <c r="A607" s="35"/>
      <c r="B607" s="36"/>
      <c r="C607" s="189" t="s">
        <v>2602</v>
      </c>
      <c r="D607" s="189" t="s">
        <v>128</v>
      </c>
      <c r="E607" s="190" t="s">
        <v>2603</v>
      </c>
      <c r="F607" s="191" t="s">
        <v>2604</v>
      </c>
      <c r="G607" s="192" t="s">
        <v>131</v>
      </c>
      <c r="H607" s="193">
        <v>1</v>
      </c>
      <c r="I607" s="194"/>
      <c r="J607" s="195"/>
      <c r="K607" s="196">
        <f>ROUND(P607*H607,2)</f>
        <v>0</v>
      </c>
      <c r="L607" s="191" t="s">
        <v>879</v>
      </c>
      <c r="M607" s="197"/>
      <c r="N607" s="198" t="s">
        <v>1</v>
      </c>
      <c r="O607" s="199" t="s">
        <v>42</v>
      </c>
      <c r="P607" s="200">
        <f>I607+J607</f>
        <v>0</v>
      </c>
      <c r="Q607" s="200">
        <f>ROUND(I607*H607,2)</f>
        <v>0</v>
      </c>
      <c r="R607" s="200">
        <f>ROUND(J607*H607,2)</f>
        <v>0</v>
      </c>
      <c r="S607" s="88"/>
      <c r="T607" s="201">
        <f>S607*H607</f>
        <v>0</v>
      </c>
      <c r="U607" s="201">
        <v>0</v>
      </c>
      <c r="V607" s="201">
        <f>U607*H607</f>
        <v>0</v>
      </c>
      <c r="W607" s="201">
        <v>0</v>
      </c>
      <c r="X607" s="202">
        <f>W607*H607</f>
        <v>0</v>
      </c>
      <c r="Y607" s="35"/>
      <c r="Z607" s="35"/>
      <c r="AA607" s="35"/>
      <c r="AB607" s="35"/>
      <c r="AC607" s="35"/>
      <c r="AD607" s="35"/>
      <c r="AE607" s="35"/>
      <c r="AR607" s="203" t="s">
        <v>133</v>
      </c>
      <c r="AT607" s="203" t="s">
        <v>128</v>
      </c>
      <c r="AU607" s="203" t="s">
        <v>87</v>
      </c>
      <c r="AY607" s="14" t="s">
        <v>134</v>
      </c>
      <c r="BE607" s="204">
        <f>IF(O607="základní",K607,0)</f>
        <v>0</v>
      </c>
      <c r="BF607" s="204">
        <f>IF(O607="snížená",K607,0)</f>
        <v>0</v>
      </c>
      <c r="BG607" s="204">
        <f>IF(O607="zákl. přenesená",K607,0)</f>
        <v>0</v>
      </c>
      <c r="BH607" s="204">
        <f>IF(O607="sníž. přenesená",K607,0)</f>
        <v>0</v>
      </c>
      <c r="BI607" s="204">
        <f>IF(O607="nulová",K607,0)</f>
        <v>0</v>
      </c>
      <c r="BJ607" s="14" t="s">
        <v>87</v>
      </c>
      <c r="BK607" s="204">
        <f>ROUND(P607*H607,2)</f>
        <v>0</v>
      </c>
      <c r="BL607" s="14" t="s">
        <v>135</v>
      </c>
      <c r="BM607" s="203" t="s">
        <v>2605</v>
      </c>
    </row>
    <row r="608" s="2" customFormat="1" ht="37.8" customHeight="1">
      <c r="A608" s="35"/>
      <c r="B608" s="36"/>
      <c r="C608" s="189" t="s">
        <v>1865</v>
      </c>
      <c r="D608" s="189" t="s">
        <v>128</v>
      </c>
      <c r="E608" s="190" t="s">
        <v>2606</v>
      </c>
      <c r="F608" s="191" t="s">
        <v>2607</v>
      </c>
      <c r="G608" s="192" t="s">
        <v>131</v>
      </c>
      <c r="H608" s="193">
        <v>1</v>
      </c>
      <c r="I608" s="194"/>
      <c r="J608" s="195"/>
      <c r="K608" s="196">
        <f>ROUND(P608*H608,2)</f>
        <v>0</v>
      </c>
      <c r="L608" s="191" t="s">
        <v>879</v>
      </c>
      <c r="M608" s="197"/>
      <c r="N608" s="198" t="s">
        <v>1</v>
      </c>
      <c r="O608" s="199" t="s">
        <v>42</v>
      </c>
      <c r="P608" s="200">
        <f>I608+J608</f>
        <v>0</v>
      </c>
      <c r="Q608" s="200">
        <f>ROUND(I608*H608,2)</f>
        <v>0</v>
      </c>
      <c r="R608" s="200">
        <f>ROUND(J608*H608,2)</f>
        <v>0</v>
      </c>
      <c r="S608" s="88"/>
      <c r="T608" s="201">
        <f>S608*H608</f>
        <v>0</v>
      </c>
      <c r="U608" s="201">
        <v>0</v>
      </c>
      <c r="V608" s="201">
        <f>U608*H608</f>
        <v>0</v>
      </c>
      <c r="W608" s="201">
        <v>0</v>
      </c>
      <c r="X608" s="202">
        <f>W608*H608</f>
        <v>0</v>
      </c>
      <c r="Y608" s="35"/>
      <c r="Z608" s="35"/>
      <c r="AA608" s="35"/>
      <c r="AB608" s="35"/>
      <c r="AC608" s="35"/>
      <c r="AD608" s="35"/>
      <c r="AE608" s="35"/>
      <c r="AR608" s="203" t="s">
        <v>133</v>
      </c>
      <c r="AT608" s="203" t="s">
        <v>128</v>
      </c>
      <c r="AU608" s="203" t="s">
        <v>87</v>
      </c>
      <c r="AY608" s="14" t="s">
        <v>134</v>
      </c>
      <c r="BE608" s="204">
        <f>IF(O608="základní",K608,0)</f>
        <v>0</v>
      </c>
      <c r="BF608" s="204">
        <f>IF(O608="snížená",K608,0)</f>
        <v>0</v>
      </c>
      <c r="BG608" s="204">
        <f>IF(O608="zákl. přenesená",K608,0)</f>
        <v>0</v>
      </c>
      <c r="BH608" s="204">
        <f>IF(O608="sníž. přenesená",K608,0)</f>
        <v>0</v>
      </c>
      <c r="BI608" s="204">
        <f>IF(O608="nulová",K608,0)</f>
        <v>0</v>
      </c>
      <c r="BJ608" s="14" t="s">
        <v>87</v>
      </c>
      <c r="BK608" s="204">
        <f>ROUND(P608*H608,2)</f>
        <v>0</v>
      </c>
      <c r="BL608" s="14" t="s">
        <v>135</v>
      </c>
      <c r="BM608" s="203" t="s">
        <v>2608</v>
      </c>
    </row>
    <row r="609" s="2" customFormat="1" ht="33" customHeight="1">
      <c r="A609" s="35"/>
      <c r="B609" s="36"/>
      <c r="C609" s="189" t="s">
        <v>2609</v>
      </c>
      <c r="D609" s="189" t="s">
        <v>128</v>
      </c>
      <c r="E609" s="190" t="s">
        <v>2610</v>
      </c>
      <c r="F609" s="191" t="s">
        <v>2611</v>
      </c>
      <c r="G609" s="192" t="s">
        <v>131</v>
      </c>
      <c r="H609" s="193">
        <v>1</v>
      </c>
      <c r="I609" s="194"/>
      <c r="J609" s="195"/>
      <c r="K609" s="196">
        <f>ROUND(P609*H609,2)</f>
        <v>0</v>
      </c>
      <c r="L609" s="191" t="s">
        <v>879</v>
      </c>
      <c r="M609" s="197"/>
      <c r="N609" s="198" t="s">
        <v>1</v>
      </c>
      <c r="O609" s="199" t="s">
        <v>42</v>
      </c>
      <c r="P609" s="200">
        <f>I609+J609</f>
        <v>0</v>
      </c>
      <c r="Q609" s="200">
        <f>ROUND(I609*H609,2)</f>
        <v>0</v>
      </c>
      <c r="R609" s="200">
        <f>ROUND(J609*H609,2)</f>
        <v>0</v>
      </c>
      <c r="S609" s="88"/>
      <c r="T609" s="201">
        <f>S609*H609</f>
        <v>0</v>
      </c>
      <c r="U609" s="201">
        <v>0</v>
      </c>
      <c r="V609" s="201">
        <f>U609*H609</f>
        <v>0</v>
      </c>
      <c r="W609" s="201">
        <v>0</v>
      </c>
      <c r="X609" s="202">
        <f>W609*H609</f>
        <v>0</v>
      </c>
      <c r="Y609" s="35"/>
      <c r="Z609" s="35"/>
      <c r="AA609" s="35"/>
      <c r="AB609" s="35"/>
      <c r="AC609" s="35"/>
      <c r="AD609" s="35"/>
      <c r="AE609" s="35"/>
      <c r="AR609" s="203" t="s">
        <v>133</v>
      </c>
      <c r="AT609" s="203" t="s">
        <v>128</v>
      </c>
      <c r="AU609" s="203" t="s">
        <v>87</v>
      </c>
      <c r="AY609" s="14" t="s">
        <v>134</v>
      </c>
      <c r="BE609" s="204">
        <f>IF(O609="základní",K609,0)</f>
        <v>0</v>
      </c>
      <c r="BF609" s="204">
        <f>IF(O609="snížená",K609,0)</f>
        <v>0</v>
      </c>
      <c r="BG609" s="204">
        <f>IF(O609="zákl. přenesená",K609,0)</f>
        <v>0</v>
      </c>
      <c r="BH609" s="204">
        <f>IF(O609="sníž. přenesená",K609,0)</f>
        <v>0</v>
      </c>
      <c r="BI609" s="204">
        <f>IF(O609="nulová",K609,0)</f>
        <v>0</v>
      </c>
      <c r="BJ609" s="14" t="s">
        <v>87</v>
      </c>
      <c r="BK609" s="204">
        <f>ROUND(P609*H609,2)</f>
        <v>0</v>
      </c>
      <c r="BL609" s="14" t="s">
        <v>135</v>
      </c>
      <c r="BM609" s="203" t="s">
        <v>2612</v>
      </c>
    </row>
    <row r="610" s="2" customFormat="1" ht="37.8" customHeight="1">
      <c r="A610" s="35"/>
      <c r="B610" s="36"/>
      <c r="C610" s="189" t="s">
        <v>1869</v>
      </c>
      <c r="D610" s="189" t="s">
        <v>128</v>
      </c>
      <c r="E610" s="190" t="s">
        <v>2613</v>
      </c>
      <c r="F610" s="191" t="s">
        <v>2614</v>
      </c>
      <c r="G610" s="192" t="s">
        <v>131</v>
      </c>
      <c r="H610" s="193">
        <v>1</v>
      </c>
      <c r="I610" s="194"/>
      <c r="J610" s="195"/>
      <c r="K610" s="196">
        <f>ROUND(P610*H610,2)</f>
        <v>0</v>
      </c>
      <c r="L610" s="191" t="s">
        <v>879</v>
      </c>
      <c r="M610" s="197"/>
      <c r="N610" s="198" t="s">
        <v>1</v>
      </c>
      <c r="O610" s="199" t="s">
        <v>42</v>
      </c>
      <c r="P610" s="200">
        <f>I610+J610</f>
        <v>0</v>
      </c>
      <c r="Q610" s="200">
        <f>ROUND(I610*H610,2)</f>
        <v>0</v>
      </c>
      <c r="R610" s="200">
        <f>ROUND(J610*H610,2)</f>
        <v>0</v>
      </c>
      <c r="S610" s="88"/>
      <c r="T610" s="201">
        <f>S610*H610</f>
        <v>0</v>
      </c>
      <c r="U610" s="201">
        <v>0</v>
      </c>
      <c r="V610" s="201">
        <f>U610*H610</f>
        <v>0</v>
      </c>
      <c r="W610" s="201">
        <v>0</v>
      </c>
      <c r="X610" s="202">
        <f>W610*H610</f>
        <v>0</v>
      </c>
      <c r="Y610" s="35"/>
      <c r="Z610" s="35"/>
      <c r="AA610" s="35"/>
      <c r="AB610" s="35"/>
      <c r="AC610" s="35"/>
      <c r="AD610" s="35"/>
      <c r="AE610" s="35"/>
      <c r="AR610" s="203" t="s">
        <v>133</v>
      </c>
      <c r="AT610" s="203" t="s">
        <v>128</v>
      </c>
      <c r="AU610" s="203" t="s">
        <v>87</v>
      </c>
      <c r="AY610" s="14" t="s">
        <v>134</v>
      </c>
      <c r="BE610" s="204">
        <f>IF(O610="základní",K610,0)</f>
        <v>0</v>
      </c>
      <c r="BF610" s="204">
        <f>IF(O610="snížená",K610,0)</f>
        <v>0</v>
      </c>
      <c r="BG610" s="204">
        <f>IF(O610="zákl. přenesená",K610,0)</f>
        <v>0</v>
      </c>
      <c r="BH610" s="204">
        <f>IF(O610="sníž. přenesená",K610,0)</f>
        <v>0</v>
      </c>
      <c r="BI610" s="204">
        <f>IF(O610="nulová",K610,0)</f>
        <v>0</v>
      </c>
      <c r="BJ610" s="14" t="s">
        <v>87</v>
      </c>
      <c r="BK610" s="204">
        <f>ROUND(P610*H610,2)</f>
        <v>0</v>
      </c>
      <c r="BL610" s="14" t="s">
        <v>135</v>
      </c>
      <c r="BM610" s="203" t="s">
        <v>2615</v>
      </c>
    </row>
    <row r="611" s="2" customFormat="1" ht="66.75" customHeight="1">
      <c r="A611" s="35"/>
      <c r="B611" s="36"/>
      <c r="C611" s="189" t="s">
        <v>2616</v>
      </c>
      <c r="D611" s="189" t="s">
        <v>128</v>
      </c>
      <c r="E611" s="190" t="s">
        <v>2617</v>
      </c>
      <c r="F611" s="191" t="s">
        <v>2618</v>
      </c>
      <c r="G611" s="192" t="s">
        <v>131</v>
      </c>
      <c r="H611" s="193">
        <v>1</v>
      </c>
      <c r="I611" s="194"/>
      <c r="J611" s="195"/>
      <c r="K611" s="196">
        <f>ROUND(P611*H611,2)</f>
        <v>0</v>
      </c>
      <c r="L611" s="191" t="s">
        <v>879</v>
      </c>
      <c r="M611" s="197"/>
      <c r="N611" s="198" t="s">
        <v>1</v>
      </c>
      <c r="O611" s="199" t="s">
        <v>42</v>
      </c>
      <c r="P611" s="200">
        <f>I611+J611</f>
        <v>0</v>
      </c>
      <c r="Q611" s="200">
        <f>ROUND(I611*H611,2)</f>
        <v>0</v>
      </c>
      <c r="R611" s="200">
        <f>ROUND(J611*H611,2)</f>
        <v>0</v>
      </c>
      <c r="S611" s="88"/>
      <c r="T611" s="201">
        <f>S611*H611</f>
        <v>0</v>
      </c>
      <c r="U611" s="201">
        <v>0</v>
      </c>
      <c r="V611" s="201">
        <f>U611*H611</f>
        <v>0</v>
      </c>
      <c r="W611" s="201">
        <v>0</v>
      </c>
      <c r="X611" s="202">
        <f>W611*H611</f>
        <v>0</v>
      </c>
      <c r="Y611" s="35"/>
      <c r="Z611" s="35"/>
      <c r="AA611" s="35"/>
      <c r="AB611" s="35"/>
      <c r="AC611" s="35"/>
      <c r="AD611" s="35"/>
      <c r="AE611" s="35"/>
      <c r="AR611" s="203" t="s">
        <v>133</v>
      </c>
      <c r="AT611" s="203" t="s">
        <v>128</v>
      </c>
      <c r="AU611" s="203" t="s">
        <v>87</v>
      </c>
      <c r="AY611" s="14" t="s">
        <v>134</v>
      </c>
      <c r="BE611" s="204">
        <f>IF(O611="základní",K611,0)</f>
        <v>0</v>
      </c>
      <c r="BF611" s="204">
        <f>IF(O611="snížená",K611,0)</f>
        <v>0</v>
      </c>
      <c r="BG611" s="204">
        <f>IF(O611="zákl. přenesená",K611,0)</f>
        <v>0</v>
      </c>
      <c r="BH611" s="204">
        <f>IF(O611="sníž. přenesená",K611,0)</f>
        <v>0</v>
      </c>
      <c r="BI611" s="204">
        <f>IF(O611="nulová",K611,0)</f>
        <v>0</v>
      </c>
      <c r="BJ611" s="14" t="s">
        <v>87</v>
      </c>
      <c r="BK611" s="204">
        <f>ROUND(P611*H611,2)</f>
        <v>0</v>
      </c>
      <c r="BL611" s="14" t="s">
        <v>135</v>
      </c>
      <c r="BM611" s="203" t="s">
        <v>2619</v>
      </c>
    </row>
    <row r="612" s="2" customFormat="1" ht="66.75" customHeight="1">
      <c r="A612" s="35"/>
      <c r="B612" s="36"/>
      <c r="C612" s="189" t="s">
        <v>1872</v>
      </c>
      <c r="D612" s="189" t="s">
        <v>128</v>
      </c>
      <c r="E612" s="190" t="s">
        <v>2620</v>
      </c>
      <c r="F612" s="191" t="s">
        <v>2621</v>
      </c>
      <c r="G612" s="192" t="s">
        <v>131</v>
      </c>
      <c r="H612" s="193">
        <v>1</v>
      </c>
      <c r="I612" s="194"/>
      <c r="J612" s="195"/>
      <c r="K612" s="196">
        <f>ROUND(P612*H612,2)</f>
        <v>0</v>
      </c>
      <c r="L612" s="191" t="s">
        <v>879</v>
      </c>
      <c r="M612" s="197"/>
      <c r="N612" s="198" t="s">
        <v>1</v>
      </c>
      <c r="O612" s="199" t="s">
        <v>42</v>
      </c>
      <c r="P612" s="200">
        <f>I612+J612</f>
        <v>0</v>
      </c>
      <c r="Q612" s="200">
        <f>ROUND(I612*H612,2)</f>
        <v>0</v>
      </c>
      <c r="R612" s="200">
        <f>ROUND(J612*H612,2)</f>
        <v>0</v>
      </c>
      <c r="S612" s="88"/>
      <c r="T612" s="201">
        <f>S612*H612</f>
        <v>0</v>
      </c>
      <c r="U612" s="201">
        <v>0</v>
      </c>
      <c r="V612" s="201">
        <f>U612*H612</f>
        <v>0</v>
      </c>
      <c r="W612" s="201">
        <v>0</v>
      </c>
      <c r="X612" s="202">
        <f>W612*H612</f>
        <v>0</v>
      </c>
      <c r="Y612" s="35"/>
      <c r="Z612" s="35"/>
      <c r="AA612" s="35"/>
      <c r="AB612" s="35"/>
      <c r="AC612" s="35"/>
      <c r="AD612" s="35"/>
      <c r="AE612" s="35"/>
      <c r="AR612" s="203" t="s">
        <v>133</v>
      </c>
      <c r="AT612" s="203" t="s">
        <v>128</v>
      </c>
      <c r="AU612" s="203" t="s">
        <v>87</v>
      </c>
      <c r="AY612" s="14" t="s">
        <v>134</v>
      </c>
      <c r="BE612" s="204">
        <f>IF(O612="základní",K612,0)</f>
        <v>0</v>
      </c>
      <c r="BF612" s="204">
        <f>IF(O612="snížená",K612,0)</f>
        <v>0</v>
      </c>
      <c r="BG612" s="204">
        <f>IF(O612="zákl. přenesená",K612,0)</f>
        <v>0</v>
      </c>
      <c r="BH612" s="204">
        <f>IF(O612="sníž. přenesená",K612,0)</f>
        <v>0</v>
      </c>
      <c r="BI612" s="204">
        <f>IF(O612="nulová",K612,0)</f>
        <v>0</v>
      </c>
      <c r="BJ612" s="14" t="s">
        <v>87</v>
      </c>
      <c r="BK612" s="204">
        <f>ROUND(P612*H612,2)</f>
        <v>0</v>
      </c>
      <c r="BL612" s="14" t="s">
        <v>135</v>
      </c>
      <c r="BM612" s="203" t="s">
        <v>2622</v>
      </c>
    </row>
    <row r="613" s="2" customFormat="1" ht="49.05" customHeight="1">
      <c r="A613" s="35"/>
      <c r="B613" s="36"/>
      <c r="C613" s="189" t="s">
        <v>2623</v>
      </c>
      <c r="D613" s="189" t="s">
        <v>128</v>
      </c>
      <c r="E613" s="190" t="s">
        <v>2624</v>
      </c>
      <c r="F613" s="191" t="s">
        <v>2625</v>
      </c>
      <c r="G613" s="192" t="s">
        <v>131</v>
      </c>
      <c r="H613" s="193">
        <v>5</v>
      </c>
      <c r="I613" s="194"/>
      <c r="J613" s="195"/>
      <c r="K613" s="196">
        <f>ROUND(P613*H613,2)</f>
        <v>0</v>
      </c>
      <c r="L613" s="191" t="s">
        <v>892</v>
      </c>
      <c r="M613" s="197"/>
      <c r="N613" s="198" t="s">
        <v>1</v>
      </c>
      <c r="O613" s="199" t="s">
        <v>42</v>
      </c>
      <c r="P613" s="200">
        <f>I613+J613</f>
        <v>0</v>
      </c>
      <c r="Q613" s="200">
        <f>ROUND(I613*H613,2)</f>
        <v>0</v>
      </c>
      <c r="R613" s="200">
        <f>ROUND(J613*H613,2)</f>
        <v>0</v>
      </c>
      <c r="S613" s="88"/>
      <c r="T613" s="201">
        <f>S613*H613</f>
        <v>0</v>
      </c>
      <c r="U613" s="201">
        <v>0</v>
      </c>
      <c r="V613" s="201">
        <f>U613*H613</f>
        <v>0</v>
      </c>
      <c r="W613" s="201">
        <v>0</v>
      </c>
      <c r="X613" s="202">
        <f>W613*H613</f>
        <v>0</v>
      </c>
      <c r="Y613" s="35"/>
      <c r="Z613" s="35"/>
      <c r="AA613" s="35"/>
      <c r="AB613" s="35"/>
      <c r="AC613" s="35"/>
      <c r="AD613" s="35"/>
      <c r="AE613" s="35"/>
      <c r="AR613" s="203" t="s">
        <v>133</v>
      </c>
      <c r="AT613" s="203" t="s">
        <v>128</v>
      </c>
      <c r="AU613" s="203" t="s">
        <v>87</v>
      </c>
      <c r="AY613" s="14" t="s">
        <v>134</v>
      </c>
      <c r="BE613" s="204">
        <f>IF(O613="základní",K613,0)</f>
        <v>0</v>
      </c>
      <c r="BF613" s="204">
        <f>IF(O613="snížená",K613,0)</f>
        <v>0</v>
      </c>
      <c r="BG613" s="204">
        <f>IF(O613="zákl. přenesená",K613,0)</f>
        <v>0</v>
      </c>
      <c r="BH613" s="204">
        <f>IF(O613="sníž. přenesená",K613,0)</f>
        <v>0</v>
      </c>
      <c r="BI613" s="204">
        <f>IF(O613="nulová",K613,0)</f>
        <v>0</v>
      </c>
      <c r="BJ613" s="14" t="s">
        <v>87</v>
      </c>
      <c r="BK613" s="204">
        <f>ROUND(P613*H613,2)</f>
        <v>0</v>
      </c>
      <c r="BL613" s="14" t="s">
        <v>135</v>
      </c>
      <c r="BM613" s="203" t="s">
        <v>2626</v>
      </c>
    </row>
    <row r="614" s="2" customFormat="1" ht="66.75" customHeight="1">
      <c r="A614" s="35"/>
      <c r="B614" s="36"/>
      <c r="C614" s="189" t="s">
        <v>2627</v>
      </c>
      <c r="D614" s="189" t="s">
        <v>128</v>
      </c>
      <c r="E614" s="190" t="s">
        <v>2628</v>
      </c>
      <c r="F614" s="191" t="s">
        <v>2629</v>
      </c>
      <c r="G614" s="192" t="s">
        <v>131</v>
      </c>
      <c r="H614" s="193">
        <v>1</v>
      </c>
      <c r="I614" s="194"/>
      <c r="J614" s="195"/>
      <c r="K614" s="196">
        <f>ROUND(P614*H614,2)</f>
        <v>0</v>
      </c>
      <c r="L614" s="191" t="s">
        <v>879</v>
      </c>
      <c r="M614" s="197"/>
      <c r="N614" s="198" t="s">
        <v>1</v>
      </c>
      <c r="O614" s="199" t="s">
        <v>42</v>
      </c>
      <c r="P614" s="200">
        <f>I614+J614</f>
        <v>0</v>
      </c>
      <c r="Q614" s="200">
        <f>ROUND(I614*H614,2)</f>
        <v>0</v>
      </c>
      <c r="R614" s="200">
        <f>ROUND(J614*H614,2)</f>
        <v>0</v>
      </c>
      <c r="S614" s="88"/>
      <c r="T614" s="201">
        <f>S614*H614</f>
        <v>0</v>
      </c>
      <c r="U614" s="201">
        <v>0</v>
      </c>
      <c r="V614" s="201">
        <f>U614*H614</f>
        <v>0</v>
      </c>
      <c r="W614" s="201">
        <v>0</v>
      </c>
      <c r="X614" s="202">
        <f>W614*H614</f>
        <v>0</v>
      </c>
      <c r="Y614" s="35"/>
      <c r="Z614" s="35"/>
      <c r="AA614" s="35"/>
      <c r="AB614" s="35"/>
      <c r="AC614" s="35"/>
      <c r="AD614" s="35"/>
      <c r="AE614" s="35"/>
      <c r="AR614" s="203" t="s">
        <v>133</v>
      </c>
      <c r="AT614" s="203" t="s">
        <v>128</v>
      </c>
      <c r="AU614" s="203" t="s">
        <v>87</v>
      </c>
      <c r="AY614" s="14" t="s">
        <v>134</v>
      </c>
      <c r="BE614" s="204">
        <f>IF(O614="základní",K614,0)</f>
        <v>0</v>
      </c>
      <c r="BF614" s="204">
        <f>IF(O614="snížená",K614,0)</f>
        <v>0</v>
      </c>
      <c r="BG614" s="204">
        <f>IF(O614="zákl. přenesená",K614,0)</f>
        <v>0</v>
      </c>
      <c r="BH614" s="204">
        <f>IF(O614="sníž. přenesená",K614,0)</f>
        <v>0</v>
      </c>
      <c r="BI614" s="204">
        <f>IF(O614="nulová",K614,0)</f>
        <v>0</v>
      </c>
      <c r="BJ614" s="14" t="s">
        <v>87</v>
      </c>
      <c r="BK614" s="204">
        <f>ROUND(P614*H614,2)</f>
        <v>0</v>
      </c>
      <c r="BL614" s="14" t="s">
        <v>135</v>
      </c>
      <c r="BM614" s="203" t="s">
        <v>2630</v>
      </c>
    </row>
    <row r="615" s="2" customFormat="1" ht="66.75" customHeight="1">
      <c r="A615" s="35"/>
      <c r="B615" s="36"/>
      <c r="C615" s="189" t="s">
        <v>2631</v>
      </c>
      <c r="D615" s="189" t="s">
        <v>128</v>
      </c>
      <c r="E615" s="190" t="s">
        <v>2632</v>
      </c>
      <c r="F615" s="191" t="s">
        <v>2633</v>
      </c>
      <c r="G615" s="192" t="s">
        <v>131</v>
      </c>
      <c r="H615" s="193">
        <v>1</v>
      </c>
      <c r="I615" s="194"/>
      <c r="J615" s="195"/>
      <c r="K615" s="196">
        <f>ROUND(P615*H615,2)</f>
        <v>0</v>
      </c>
      <c r="L615" s="191" t="s">
        <v>879</v>
      </c>
      <c r="M615" s="197"/>
      <c r="N615" s="198" t="s">
        <v>1</v>
      </c>
      <c r="O615" s="199" t="s">
        <v>42</v>
      </c>
      <c r="P615" s="200">
        <f>I615+J615</f>
        <v>0</v>
      </c>
      <c r="Q615" s="200">
        <f>ROUND(I615*H615,2)</f>
        <v>0</v>
      </c>
      <c r="R615" s="200">
        <f>ROUND(J615*H615,2)</f>
        <v>0</v>
      </c>
      <c r="S615" s="88"/>
      <c r="T615" s="201">
        <f>S615*H615</f>
        <v>0</v>
      </c>
      <c r="U615" s="201">
        <v>0</v>
      </c>
      <c r="V615" s="201">
        <f>U615*H615</f>
        <v>0</v>
      </c>
      <c r="W615" s="201">
        <v>0</v>
      </c>
      <c r="X615" s="202">
        <f>W615*H615</f>
        <v>0</v>
      </c>
      <c r="Y615" s="35"/>
      <c r="Z615" s="35"/>
      <c r="AA615" s="35"/>
      <c r="AB615" s="35"/>
      <c r="AC615" s="35"/>
      <c r="AD615" s="35"/>
      <c r="AE615" s="35"/>
      <c r="AR615" s="203" t="s">
        <v>133</v>
      </c>
      <c r="AT615" s="203" t="s">
        <v>128</v>
      </c>
      <c r="AU615" s="203" t="s">
        <v>87</v>
      </c>
      <c r="AY615" s="14" t="s">
        <v>134</v>
      </c>
      <c r="BE615" s="204">
        <f>IF(O615="základní",K615,0)</f>
        <v>0</v>
      </c>
      <c r="BF615" s="204">
        <f>IF(O615="snížená",K615,0)</f>
        <v>0</v>
      </c>
      <c r="BG615" s="204">
        <f>IF(O615="zákl. přenesená",K615,0)</f>
        <v>0</v>
      </c>
      <c r="BH615" s="204">
        <f>IF(O615="sníž. přenesená",K615,0)</f>
        <v>0</v>
      </c>
      <c r="BI615" s="204">
        <f>IF(O615="nulová",K615,0)</f>
        <v>0</v>
      </c>
      <c r="BJ615" s="14" t="s">
        <v>87</v>
      </c>
      <c r="BK615" s="204">
        <f>ROUND(P615*H615,2)</f>
        <v>0</v>
      </c>
      <c r="BL615" s="14" t="s">
        <v>135</v>
      </c>
      <c r="BM615" s="203" t="s">
        <v>2634</v>
      </c>
    </row>
    <row r="616" s="2" customFormat="1" ht="66.75" customHeight="1">
      <c r="A616" s="35"/>
      <c r="B616" s="36"/>
      <c r="C616" s="189" t="s">
        <v>1876</v>
      </c>
      <c r="D616" s="189" t="s">
        <v>128</v>
      </c>
      <c r="E616" s="190" t="s">
        <v>2635</v>
      </c>
      <c r="F616" s="191" t="s">
        <v>2636</v>
      </c>
      <c r="G616" s="192" t="s">
        <v>131</v>
      </c>
      <c r="H616" s="193">
        <v>1</v>
      </c>
      <c r="I616" s="194"/>
      <c r="J616" s="195"/>
      <c r="K616" s="196">
        <f>ROUND(P616*H616,2)</f>
        <v>0</v>
      </c>
      <c r="L616" s="191" t="s">
        <v>879</v>
      </c>
      <c r="M616" s="197"/>
      <c r="N616" s="198" t="s">
        <v>1</v>
      </c>
      <c r="O616" s="199" t="s">
        <v>42</v>
      </c>
      <c r="P616" s="200">
        <f>I616+J616</f>
        <v>0</v>
      </c>
      <c r="Q616" s="200">
        <f>ROUND(I616*H616,2)</f>
        <v>0</v>
      </c>
      <c r="R616" s="200">
        <f>ROUND(J616*H616,2)</f>
        <v>0</v>
      </c>
      <c r="S616" s="88"/>
      <c r="T616" s="201">
        <f>S616*H616</f>
        <v>0</v>
      </c>
      <c r="U616" s="201">
        <v>0</v>
      </c>
      <c r="V616" s="201">
        <f>U616*H616</f>
        <v>0</v>
      </c>
      <c r="W616" s="201">
        <v>0</v>
      </c>
      <c r="X616" s="202">
        <f>W616*H616</f>
        <v>0</v>
      </c>
      <c r="Y616" s="35"/>
      <c r="Z616" s="35"/>
      <c r="AA616" s="35"/>
      <c r="AB616" s="35"/>
      <c r="AC616" s="35"/>
      <c r="AD616" s="35"/>
      <c r="AE616" s="35"/>
      <c r="AR616" s="203" t="s">
        <v>133</v>
      </c>
      <c r="AT616" s="203" t="s">
        <v>128</v>
      </c>
      <c r="AU616" s="203" t="s">
        <v>87</v>
      </c>
      <c r="AY616" s="14" t="s">
        <v>134</v>
      </c>
      <c r="BE616" s="204">
        <f>IF(O616="základní",K616,0)</f>
        <v>0</v>
      </c>
      <c r="BF616" s="204">
        <f>IF(O616="snížená",K616,0)</f>
        <v>0</v>
      </c>
      <c r="BG616" s="204">
        <f>IF(O616="zákl. přenesená",K616,0)</f>
        <v>0</v>
      </c>
      <c r="BH616" s="204">
        <f>IF(O616="sníž. přenesená",K616,0)</f>
        <v>0</v>
      </c>
      <c r="BI616" s="204">
        <f>IF(O616="nulová",K616,0)</f>
        <v>0</v>
      </c>
      <c r="BJ616" s="14" t="s">
        <v>87</v>
      </c>
      <c r="BK616" s="204">
        <f>ROUND(P616*H616,2)</f>
        <v>0</v>
      </c>
      <c r="BL616" s="14" t="s">
        <v>135</v>
      </c>
      <c r="BM616" s="203" t="s">
        <v>2637</v>
      </c>
    </row>
    <row r="617" s="2" customFormat="1" ht="49.05" customHeight="1">
      <c r="A617" s="35"/>
      <c r="B617" s="36"/>
      <c r="C617" s="189" t="s">
        <v>2638</v>
      </c>
      <c r="D617" s="189" t="s">
        <v>128</v>
      </c>
      <c r="E617" s="190" t="s">
        <v>2639</v>
      </c>
      <c r="F617" s="191" t="s">
        <v>2640</v>
      </c>
      <c r="G617" s="192" t="s">
        <v>131</v>
      </c>
      <c r="H617" s="193">
        <v>1</v>
      </c>
      <c r="I617" s="194"/>
      <c r="J617" s="195"/>
      <c r="K617" s="196">
        <f>ROUND(P617*H617,2)</f>
        <v>0</v>
      </c>
      <c r="L617" s="191" t="s">
        <v>879</v>
      </c>
      <c r="M617" s="197"/>
      <c r="N617" s="198" t="s">
        <v>1</v>
      </c>
      <c r="O617" s="199" t="s">
        <v>42</v>
      </c>
      <c r="P617" s="200">
        <f>I617+J617</f>
        <v>0</v>
      </c>
      <c r="Q617" s="200">
        <f>ROUND(I617*H617,2)</f>
        <v>0</v>
      </c>
      <c r="R617" s="200">
        <f>ROUND(J617*H617,2)</f>
        <v>0</v>
      </c>
      <c r="S617" s="88"/>
      <c r="T617" s="201">
        <f>S617*H617</f>
        <v>0</v>
      </c>
      <c r="U617" s="201">
        <v>0</v>
      </c>
      <c r="V617" s="201">
        <f>U617*H617</f>
        <v>0</v>
      </c>
      <c r="W617" s="201">
        <v>0</v>
      </c>
      <c r="X617" s="202">
        <f>W617*H617</f>
        <v>0</v>
      </c>
      <c r="Y617" s="35"/>
      <c r="Z617" s="35"/>
      <c r="AA617" s="35"/>
      <c r="AB617" s="35"/>
      <c r="AC617" s="35"/>
      <c r="AD617" s="35"/>
      <c r="AE617" s="35"/>
      <c r="AR617" s="203" t="s">
        <v>133</v>
      </c>
      <c r="AT617" s="203" t="s">
        <v>128</v>
      </c>
      <c r="AU617" s="203" t="s">
        <v>87</v>
      </c>
      <c r="AY617" s="14" t="s">
        <v>134</v>
      </c>
      <c r="BE617" s="204">
        <f>IF(O617="základní",K617,0)</f>
        <v>0</v>
      </c>
      <c r="BF617" s="204">
        <f>IF(O617="snížená",K617,0)</f>
        <v>0</v>
      </c>
      <c r="BG617" s="204">
        <f>IF(O617="zákl. přenesená",K617,0)</f>
        <v>0</v>
      </c>
      <c r="BH617" s="204">
        <f>IF(O617="sníž. přenesená",K617,0)</f>
        <v>0</v>
      </c>
      <c r="BI617" s="204">
        <f>IF(O617="nulová",K617,0)</f>
        <v>0</v>
      </c>
      <c r="BJ617" s="14" t="s">
        <v>87</v>
      </c>
      <c r="BK617" s="204">
        <f>ROUND(P617*H617,2)</f>
        <v>0</v>
      </c>
      <c r="BL617" s="14" t="s">
        <v>135</v>
      </c>
      <c r="BM617" s="203" t="s">
        <v>2641</v>
      </c>
    </row>
    <row r="618" s="2" customFormat="1" ht="44.25" customHeight="1">
      <c r="A618" s="35"/>
      <c r="B618" s="36"/>
      <c r="C618" s="189" t="s">
        <v>1879</v>
      </c>
      <c r="D618" s="189" t="s">
        <v>128</v>
      </c>
      <c r="E618" s="190" t="s">
        <v>2642</v>
      </c>
      <c r="F618" s="191" t="s">
        <v>2643</v>
      </c>
      <c r="G618" s="192" t="s">
        <v>131</v>
      </c>
      <c r="H618" s="193">
        <v>1</v>
      </c>
      <c r="I618" s="194"/>
      <c r="J618" s="195"/>
      <c r="K618" s="196">
        <f>ROUND(P618*H618,2)</f>
        <v>0</v>
      </c>
      <c r="L618" s="191" t="s">
        <v>879</v>
      </c>
      <c r="M618" s="197"/>
      <c r="N618" s="198" t="s">
        <v>1</v>
      </c>
      <c r="O618" s="199" t="s">
        <v>42</v>
      </c>
      <c r="P618" s="200">
        <f>I618+J618</f>
        <v>0</v>
      </c>
      <c r="Q618" s="200">
        <f>ROUND(I618*H618,2)</f>
        <v>0</v>
      </c>
      <c r="R618" s="200">
        <f>ROUND(J618*H618,2)</f>
        <v>0</v>
      </c>
      <c r="S618" s="88"/>
      <c r="T618" s="201">
        <f>S618*H618</f>
        <v>0</v>
      </c>
      <c r="U618" s="201">
        <v>0</v>
      </c>
      <c r="V618" s="201">
        <f>U618*H618</f>
        <v>0</v>
      </c>
      <c r="W618" s="201">
        <v>0</v>
      </c>
      <c r="X618" s="202">
        <f>W618*H618</f>
        <v>0</v>
      </c>
      <c r="Y618" s="35"/>
      <c r="Z618" s="35"/>
      <c r="AA618" s="35"/>
      <c r="AB618" s="35"/>
      <c r="AC618" s="35"/>
      <c r="AD618" s="35"/>
      <c r="AE618" s="35"/>
      <c r="AR618" s="203" t="s">
        <v>133</v>
      </c>
      <c r="AT618" s="203" t="s">
        <v>128</v>
      </c>
      <c r="AU618" s="203" t="s">
        <v>87</v>
      </c>
      <c r="AY618" s="14" t="s">
        <v>134</v>
      </c>
      <c r="BE618" s="204">
        <f>IF(O618="základní",K618,0)</f>
        <v>0</v>
      </c>
      <c r="BF618" s="204">
        <f>IF(O618="snížená",K618,0)</f>
        <v>0</v>
      </c>
      <c r="BG618" s="204">
        <f>IF(O618="zákl. přenesená",K618,0)</f>
        <v>0</v>
      </c>
      <c r="BH618" s="204">
        <f>IF(O618="sníž. přenesená",K618,0)</f>
        <v>0</v>
      </c>
      <c r="BI618" s="204">
        <f>IF(O618="nulová",K618,0)</f>
        <v>0</v>
      </c>
      <c r="BJ618" s="14" t="s">
        <v>87</v>
      </c>
      <c r="BK618" s="204">
        <f>ROUND(P618*H618,2)</f>
        <v>0</v>
      </c>
      <c r="BL618" s="14" t="s">
        <v>135</v>
      </c>
      <c r="BM618" s="203" t="s">
        <v>2644</v>
      </c>
    </row>
    <row r="619" s="2" customFormat="1" ht="33" customHeight="1">
      <c r="A619" s="35"/>
      <c r="B619" s="36"/>
      <c r="C619" s="189" t="s">
        <v>2645</v>
      </c>
      <c r="D619" s="189" t="s">
        <v>128</v>
      </c>
      <c r="E619" s="190" t="s">
        <v>2646</v>
      </c>
      <c r="F619" s="191" t="s">
        <v>2647</v>
      </c>
      <c r="G619" s="192" t="s">
        <v>131</v>
      </c>
      <c r="H619" s="193">
        <v>1</v>
      </c>
      <c r="I619" s="194"/>
      <c r="J619" s="195"/>
      <c r="K619" s="196">
        <f>ROUND(P619*H619,2)</f>
        <v>0</v>
      </c>
      <c r="L619" s="191" t="s">
        <v>879</v>
      </c>
      <c r="M619" s="197"/>
      <c r="N619" s="198" t="s">
        <v>1</v>
      </c>
      <c r="O619" s="199" t="s">
        <v>42</v>
      </c>
      <c r="P619" s="200">
        <f>I619+J619</f>
        <v>0</v>
      </c>
      <c r="Q619" s="200">
        <f>ROUND(I619*H619,2)</f>
        <v>0</v>
      </c>
      <c r="R619" s="200">
        <f>ROUND(J619*H619,2)</f>
        <v>0</v>
      </c>
      <c r="S619" s="88"/>
      <c r="T619" s="201">
        <f>S619*H619</f>
        <v>0</v>
      </c>
      <c r="U619" s="201">
        <v>0</v>
      </c>
      <c r="V619" s="201">
        <f>U619*H619</f>
        <v>0</v>
      </c>
      <c r="W619" s="201">
        <v>0</v>
      </c>
      <c r="X619" s="202">
        <f>W619*H619</f>
        <v>0</v>
      </c>
      <c r="Y619" s="35"/>
      <c r="Z619" s="35"/>
      <c r="AA619" s="35"/>
      <c r="AB619" s="35"/>
      <c r="AC619" s="35"/>
      <c r="AD619" s="35"/>
      <c r="AE619" s="35"/>
      <c r="AR619" s="203" t="s">
        <v>133</v>
      </c>
      <c r="AT619" s="203" t="s">
        <v>128</v>
      </c>
      <c r="AU619" s="203" t="s">
        <v>87</v>
      </c>
      <c r="AY619" s="14" t="s">
        <v>134</v>
      </c>
      <c r="BE619" s="204">
        <f>IF(O619="základní",K619,0)</f>
        <v>0</v>
      </c>
      <c r="BF619" s="204">
        <f>IF(O619="snížená",K619,0)</f>
        <v>0</v>
      </c>
      <c r="BG619" s="204">
        <f>IF(O619="zákl. přenesená",K619,0)</f>
        <v>0</v>
      </c>
      <c r="BH619" s="204">
        <f>IF(O619="sníž. přenesená",K619,0)</f>
        <v>0</v>
      </c>
      <c r="BI619" s="204">
        <f>IF(O619="nulová",K619,0)</f>
        <v>0</v>
      </c>
      <c r="BJ619" s="14" t="s">
        <v>87</v>
      </c>
      <c r="BK619" s="204">
        <f>ROUND(P619*H619,2)</f>
        <v>0</v>
      </c>
      <c r="BL619" s="14" t="s">
        <v>135</v>
      </c>
      <c r="BM619" s="203" t="s">
        <v>2648</v>
      </c>
    </row>
    <row r="620" s="2" customFormat="1" ht="49.05" customHeight="1">
      <c r="A620" s="35"/>
      <c r="B620" s="36"/>
      <c r="C620" s="189" t="s">
        <v>1883</v>
      </c>
      <c r="D620" s="189" t="s">
        <v>128</v>
      </c>
      <c r="E620" s="190" t="s">
        <v>2649</v>
      </c>
      <c r="F620" s="191" t="s">
        <v>2650</v>
      </c>
      <c r="G620" s="192" t="s">
        <v>131</v>
      </c>
      <c r="H620" s="193">
        <v>1</v>
      </c>
      <c r="I620" s="194"/>
      <c r="J620" s="195"/>
      <c r="K620" s="196">
        <f>ROUND(P620*H620,2)</f>
        <v>0</v>
      </c>
      <c r="L620" s="191" t="s">
        <v>879</v>
      </c>
      <c r="M620" s="197"/>
      <c r="N620" s="198" t="s">
        <v>1</v>
      </c>
      <c r="O620" s="199" t="s">
        <v>42</v>
      </c>
      <c r="P620" s="200">
        <f>I620+J620</f>
        <v>0</v>
      </c>
      <c r="Q620" s="200">
        <f>ROUND(I620*H620,2)</f>
        <v>0</v>
      </c>
      <c r="R620" s="200">
        <f>ROUND(J620*H620,2)</f>
        <v>0</v>
      </c>
      <c r="S620" s="88"/>
      <c r="T620" s="201">
        <f>S620*H620</f>
        <v>0</v>
      </c>
      <c r="U620" s="201">
        <v>0</v>
      </c>
      <c r="V620" s="201">
        <f>U620*H620</f>
        <v>0</v>
      </c>
      <c r="W620" s="201">
        <v>0</v>
      </c>
      <c r="X620" s="202">
        <f>W620*H620</f>
        <v>0</v>
      </c>
      <c r="Y620" s="35"/>
      <c r="Z620" s="35"/>
      <c r="AA620" s="35"/>
      <c r="AB620" s="35"/>
      <c r="AC620" s="35"/>
      <c r="AD620" s="35"/>
      <c r="AE620" s="35"/>
      <c r="AR620" s="203" t="s">
        <v>133</v>
      </c>
      <c r="AT620" s="203" t="s">
        <v>128</v>
      </c>
      <c r="AU620" s="203" t="s">
        <v>87</v>
      </c>
      <c r="AY620" s="14" t="s">
        <v>134</v>
      </c>
      <c r="BE620" s="204">
        <f>IF(O620="základní",K620,0)</f>
        <v>0</v>
      </c>
      <c r="BF620" s="204">
        <f>IF(O620="snížená",K620,0)</f>
        <v>0</v>
      </c>
      <c r="BG620" s="204">
        <f>IF(O620="zákl. přenesená",K620,0)</f>
        <v>0</v>
      </c>
      <c r="BH620" s="204">
        <f>IF(O620="sníž. přenesená",K620,0)</f>
        <v>0</v>
      </c>
      <c r="BI620" s="204">
        <f>IF(O620="nulová",K620,0)</f>
        <v>0</v>
      </c>
      <c r="BJ620" s="14" t="s">
        <v>87</v>
      </c>
      <c r="BK620" s="204">
        <f>ROUND(P620*H620,2)</f>
        <v>0</v>
      </c>
      <c r="BL620" s="14" t="s">
        <v>135</v>
      </c>
      <c r="BM620" s="203" t="s">
        <v>2651</v>
      </c>
    </row>
    <row r="621" s="2" customFormat="1" ht="33" customHeight="1">
      <c r="A621" s="35"/>
      <c r="B621" s="36"/>
      <c r="C621" s="189" t="s">
        <v>2652</v>
      </c>
      <c r="D621" s="189" t="s">
        <v>128</v>
      </c>
      <c r="E621" s="190" t="s">
        <v>2653</v>
      </c>
      <c r="F621" s="191" t="s">
        <v>2654</v>
      </c>
      <c r="G621" s="192" t="s">
        <v>131</v>
      </c>
      <c r="H621" s="193">
        <v>1</v>
      </c>
      <c r="I621" s="194"/>
      <c r="J621" s="195"/>
      <c r="K621" s="196">
        <f>ROUND(P621*H621,2)</f>
        <v>0</v>
      </c>
      <c r="L621" s="191" t="s">
        <v>879</v>
      </c>
      <c r="M621" s="197"/>
      <c r="N621" s="198" t="s">
        <v>1</v>
      </c>
      <c r="O621" s="199" t="s">
        <v>42</v>
      </c>
      <c r="P621" s="200">
        <f>I621+J621</f>
        <v>0</v>
      </c>
      <c r="Q621" s="200">
        <f>ROUND(I621*H621,2)</f>
        <v>0</v>
      </c>
      <c r="R621" s="200">
        <f>ROUND(J621*H621,2)</f>
        <v>0</v>
      </c>
      <c r="S621" s="88"/>
      <c r="T621" s="201">
        <f>S621*H621</f>
        <v>0</v>
      </c>
      <c r="U621" s="201">
        <v>0</v>
      </c>
      <c r="V621" s="201">
        <f>U621*H621</f>
        <v>0</v>
      </c>
      <c r="W621" s="201">
        <v>0</v>
      </c>
      <c r="X621" s="202">
        <f>W621*H621</f>
        <v>0</v>
      </c>
      <c r="Y621" s="35"/>
      <c r="Z621" s="35"/>
      <c r="AA621" s="35"/>
      <c r="AB621" s="35"/>
      <c r="AC621" s="35"/>
      <c r="AD621" s="35"/>
      <c r="AE621" s="35"/>
      <c r="AR621" s="203" t="s">
        <v>133</v>
      </c>
      <c r="AT621" s="203" t="s">
        <v>128</v>
      </c>
      <c r="AU621" s="203" t="s">
        <v>87</v>
      </c>
      <c r="AY621" s="14" t="s">
        <v>134</v>
      </c>
      <c r="BE621" s="204">
        <f>IF(O621="základní",K621,0)</f>
        <v>0</v>
      </c>
      <c r="BF621" s="204">
        <f>IF(O621="snížená",K621,0)</f>
        <v>0</v>
      </c>
      <c r="BG621" s="204">
        <f>IF(O621="zákl. přenesená",K621,0)</f>
        <v>0</v>
      </c>
      <c r="BH621" s="204">
        <f>IF(O621="sníž. přenesená",K621,0)</f>
        <v>0</v>
      </c>
      <c r="BI621" s="204">
        <f>IF(O621="nulová",K621,0)</f>
        <v>0</v>
      </c>
      <c r="BJ621" s="14" t="s">
        <v>87</v>
      </c>
      <c r="BK621" s="204">
        <f>ROUND(P621*H621,2)</f>
        <v>0</v>
      </c>
      <c r="BL621" s="14" t="s">
        <v>135</v>
      </c>
      <c r="BM621" s="203" t="s">
        <v>2655</v>
      </c>
    </row>
    <row r="622" s="2" customFormat="1" ht="49.05" customHeight="1">
      <c r="A622" s="35"/>
      <c r="B622" s="36"/>
      <c r="C622" s="189" t="s">
        <v>1887</v>
      </c>
      <c r="D622" s="189" t="s">
        <v>128</v>
      </c>
      <c r="E622" s="190" t="s">
        <v>2656</v>
      </c>
      <c r="F622" s="191" t="s">
        <v>2657</v>
      </c>
      <c r="G622" s="192" t="s">
        <v>131</v>
      </c>
      <c r="H622" s="193">
        <v>20</v>
      </c>
      <c r="I622" s="194"/>
      <c r="J622" s="195"/>
      <c r="K622" s="196">
        <f>ROUND(P622*H622,2)</f>
        <v>0</v>
      </c>
      <c r="L622" s="191" t="s">
        <v>892</v>
      </c>
      <c r="M622" s="197"/>
      <c r="N622" s="198" t="s">
        <v>1</v>
      </c>
      <c r="O622" s="199" t="s">
        <v>42</v>
      </c>
      <c r="P622" s="200">
        <f>I622+J622</f>
        <v>0</v>
      </c>
      <c r="Q622" s="200">
        <f>ROUND(I622*H622,2)</f>
        <v>0</v>
      </c>
      <c r="R622" s="200">
        <f>ROUND(J622*H622,2)</f>
        <v>0</v>
      </c>
      <c r="S622" s="88"/>
      <c r="T622" s="201">
        <f>S622*H622</f>
        <v>0</v>
      </c>
      <c r="U622" s="201">
        <v>0</v>
      </c>
      <c r="V622" s="201">
        <f>U622*H622</f>
        <v>0</v>
      </c>
      <c r="W622" s="201">
        <v>0</v>
      </c>
      <c r="X622" s="202">
        <f>W622*H622</f>
        <v>0</v>
      </c>
      <c r="Y622" s="35"/>
      <c r="Z622" s="35"/>
      <c r="AA622" s="35"/>
      <c r="AB622" s="35"/>
      <c r="AC622" s="35"/>
      <c r="AD622" s="35"/>
      <c r="AE622" s="35"/>
      <c r="AR622" s="203" t="s">
        <v>133</v>
      </c>
      <c r="AT622" s="203" t="s">
        <v>128</v>
      </c>
      <c r="AU622" s="203" t="s">
        <v>87</v>
      </c>
      <c r="AY622" s="14" t="s">
        <v>134</v>
      </c>
      <c r="BE622" s="204">
        <f>IF(O622="základní",K622,0)</f>
        <v>0</v>
      </c>
      <c r="BF622" s="204">
        <f>IF(O622="snížená",K622,0)</f>
        <v>0</v>
      </c>
      <c r="BG622" s="204">
        <f>IF(O622="zákl. přenesená",K622,0)</f>
        <v>0</v>
      </c>
      <c r="BH622" s="204">
        <f>IF(O622="sníž. přenesená",K622,0)</f>
        <v>0</v>
      </c>
      <c r="BI622" s="204">
        <f>IF(O622="nulová",K622,0)</f>
        <v>0</v>
      </c>
      <c r="BJ622" s="14" t="s">
        <v>87</v>
      </c>
      <c r="BK622" s="204">
        <f>ROUND(P622*H622,2)</f>
        <v>0</v>
      </c>
      <c r="BL622" s="14" t="s">
        <v>135</v>
      </c>
      <c r="BM622" s="203" t="s">
        <v>2658</v>
      </c>
    </row>
    <row r="623" s="2" customFormat="1" ht="55.5" customHeight="1">
      <c r="A623" s="35"/>
      <c r="B623" s="36"/>
      <c r="C623" s="189" t="s">
        <v>2659</v>
      </c>
      <c r="D623" s="189" t="s">
        <v>128</v>
      </c>
      <c r="E623" s="190" t="s">
        <v>2660</v>
      </c>
      <c r="F623" s="191" t="s">
        <v>2661</v>
      </c>
      <c r="G623" s="192" t="s">
        <v>131</v>
      </c>
      <c r="H623" s="193">
        <v>10</v>
      </c>
      <c r="I623" s="194"/>
      <c r="J623" s="195"/>
      <c r="K623" s="196">
        <f>ROUND(P623*H623,2)</f>
        <v>0</v>
      </c>
      <c r="L623" s="191" t="s">
        <v>879</v>
      </c>
      <c r="M623" s="197"/>
      <c r="N623" s="198" t="s">
        <v>1</v>
      </c>
      <c r="O623" s="199" t="s">
        <v>42</v>
      </c>
      <c r="P623" s="200">
        <f>I623+J623</f>
        <v>0</v>
      </c>
      <c r="Q623" s="200">
        <f>ROUND(I623*H623,2)</f>
        <v>0</v>
      </c>
      <c r="R623" s="200">
        <f>ROUND(J623*H623,2)</f>
        <v>0</v>
      </c>
      <c r="S623" s="88"/>
      <c r="T623" s="201">
        <f>S623*H623</f>
        <v>0</v>
      </c>
      <c r="U623" s="201">
        <v>0</v>
      </c>
      <c r="V623" s="201">
        <f>U623*H623</f>
        <v>0</v>
      </c>
      <c r="W623" s="201">
        <v>0</v>
      </c>
      <c r="X623" s="202">
        <f>W623*H623</f>
        <v>0</v>
      </c>
      <c r="Y623" s="35"/>
      <c r="Z623" s="35"/>
      <c r="AA623" s="35"/>
      <c r="AB623" s="35"/>
      <c r="AC623" s="35"/>
      <c r="AD623" s="35"/>
      <c r="AE623" s="35"/>
      <c r="AR623" s="203" t="s">
        <v>133</v>
      </c>
      <c r="AT623" s="203" t="s">
        <v>128</v>
      </c>
      <c r="AU623" s="203" t="s">
        <v>87</v>
      </c>
      <c r="AY623" s="14" t="s">
        <v>134</v>
      </c>
      <c r="BE623" s="204">
        <f>IF(O623="základní",K623,0)</f>
        <v>0</v>
      </c>
      <c r="BF623" s="204">
        <f>IF(O623="snížená",K623,0)</f>
        <v>0</v>
      </c>
      <c r="BG623" s="204">
        <f>IF(O623="zákl. přenesená",K623,0)</f>
        <v>0</v>
      </c>
      <c r="BH623" s="204">
        <f>IF(O623="sníž. přenesená",K623,0)</f>
        <v>0</v>
      </c>
      <c r="BI623" s="204">
        <f>IF(O623="nulová",K623,0)</f>
        <v>0</v>
      </c>
      <c r="BJ623" s="14" t="s">
        <v>87</v>
      </c>
      <c r="BK623" s="204">
        <f>ROUND(P623*H623,2)</f>
        <v>0</v>
      </c>
      <c r="BL623" s="14" t="s">
        <v>135</v>
      </c>
      <c r="BM623" s="203" t="s">
        <v>2662</v>
      </c>
    </row>
    <row r="624" s="2" customFormat="1" ht="55.5" customHeight="1">
      <c r="A624" s="35"/>
      <c r="B624" s="36"/>
      <c r="C624" s="189" t="s">
        <v>2663</v>
      </c>
      <c r="D624" s="189" t="s">
        <v>128</v>
      </c>
      <c r="E624" s="190" t="s">
        <v>2664</v>
      </c>
      <c r="F624" s="191" t="s">
        <v>2665</v>
      </c>
      <c r="G624" s="192" t="s">
        <v>131</v>
      </c>
      <c r="H624" s="193">
        <v>15</v>
      </c>
      <c r="I624" s="194"/>
      <c r="J624" s="195"/>
      <c r="K624" s="196">
        <f>ROUND(P624*H624,2)</f>
        <v>0</v>
      </c>
      <c r="L624" s="191" t="s">
        <v>879</v>
      </c>
      <c r="M624" s="197"/>
      <c r="N624" s="198" t="s">
        <v>1</v>
      </c>
      <c r="O624" s="199" t="s">
        <v>42</v>
      </c>
      <c r="P624" s="200">
        <f>I624+J624</f>
        <v>0</v>
      </c>
      <c r="Q624" s="200">
        <f>ROUND(I624*H624,2)</f>
        <v>0</v>
      </c>
      <c r="R624" s="200">
        <f>ROUND(J624*H624,2)</f>
        <v>0</v>
      </c>
      <c r="S624" s="88"/>
      <c r="T624" s="201">
        <f>S624*H624</f>
        <v>0</v>
      </c>
      <c r="U624" s="201">
        <v>0</v>
      </c>
      <c r="V624" s="201">
        <f>U624*H624</f>
        <v>0</v>
      </c>
      <c r="W624" s="201">
        <v>0</v>
      </c>
      <c r="X624" s="202">
        <f>W624*H624</f>
        <v>0</v>
      </c>
      <c r="Y624" s="35"/>
      <c r="Z624" s="35"/>
      <c r="AA624" s="35"/>
      <c r="AB624" s="35"/>
      <c r="AC624" s="35"/>
      <c r="AD624" s="35"/>
      <c r="AE624" s="35"/>
      <c r="AR624" s="203" t="s">
        <v>133</v>
      </c>
      <c r="AT624" s="203" t="s">
        <v>128</v>
      </c>
      <c r="AU624" s="203" t="s">
        <v>87</v>
      </c>
      <c r="AY624" s="14" t="s">
        <v>134</v>
      </c>
      <c r="BE624" s="204">
        <f>IF(O624="základní",K624,0)</f>
        <v>0</v>
      </c>
      <c r="BF624" s="204">
        <f>IF(O624="snížená",K624,0)</f>
        <v>0</v>
      </c>
      <c r="BG624" s="204">
        <f>IF(O624="zákl. přenesená",K624,0)</f>
        <v>0</v>
      </c>
      <c r="BH624" s="204">
        <f>IF(O624="sníž. přenesená",K624,0)</f>
        <v>0</v>
      </c>
      <c r="BI624" s="204">
        <f>IF(O624="nulová",K624,0)</f>
        <v>0</v>
      </c>
      <c r="BJ624" s="14" t="s">
        <v>87</v>
      </c>
      <c r="BK624" s="204">
        <f>ROUND(P624*H624,2)</f>
        <v>0</v>
      </c>
      <c r="BL624" s="14" t="s">
        <v>135</v>
      </c>
      <c r="BM624" s="203" t="s">
        <v>2666</v>
      </c>
    </row>
    <row r="625" s="2" customFormat="1" ht="37.8" customHeight="1">
      <c r="A625" s="35"/>
      <c r="B625" s="36"/>
      <c r="C625" s="189" t="s">
        <v>2667</v>
      </c>
      <c r="D625" s="189" t="s">
        <v>128</v>
      </c>
      <c r="E625" s="190" t="s">
        <v>2668</v>
      </c>
      <c r="F625" s="191" t="s">
        <v>2669</v>
      </c>
      <c r="G625" s="192" t="s">
        <v>131</v>
      </c>
      <c r="H625" s="193">
        <v>1</v>
      </c>
      <c r="I625" s="194"/>
      <c r="J625" s="195"/>
      <c r="K625" s="196">
        <f>ROUND(P625*H625,2)</f>
        <v>0</v>
      </c>
      <c r="L625" s="191" t="s">
        <v>879</v>
      </c>
      <c r="M625" s="197"/>
      <c r="N625" s="198" t="s">
        <v>1</v>
      </c>
      <c r="O625" s="199" t="s">
        <v>42</v>
      </c>
      <c r="P625" s="200">
        <f>I625+J625</f>
        <v>0</v>
      </c>
      <c r="Q625" s="200">
        <f>ROUND(I625*H625,2)</f>
        <v>0</v>
      </c>
      <c r="R625" s="200">
        <f>ROUND(J625*H625,2)</f>
        <v>0</v>
      </c>
      <c r="S625" s="88"/>
      <c r="T625" s="201">
        <f>S625*H625</f>
        <v>0</v>
      </c>
      <c r="U625" s="201">
        <v>0</v>
      </c>
      <c r="V625" s="201">
        <f>U625*H625</f>
        <v>0</v>
      </c>
      <c r="W625" s="201">
        <v>0</v>
      </c>
      <c r="X625" s="202">
        <f>W625*H625</f>
        <v>0</v>
      </c>
      <c r="Y625" s="35"/>
      <c r="Z625" s="35"/>
      <c r="AA625" s="35"/>
      <c r="AB625" s="35"/>
      <c r="AC625" s="35"/>
      <c r="AD625" s="35"/>
      <c r="AE625" s="35"/>
      <c r="AR625" s="203" t="s">
        <v>133</v>
      </c>
      <c r="AT625" s="203" t="s">
        <v>128</v>
      </c>
      <c r="AU625" s="203" t="s">
        <v>87</v>
      </c>
      <c r="AY625" s="14" t="s">
        <v>134</v>
      </c>
      <c r="BE625" s="204">
        <f>IF(O625="základní",K625,0)</f>
        <v>0</v>
      </c>
      <c r="BF625" s="204">
        <f>IF(O625="snížená",K625,0)</f>
        <v>0</v>
      </c>
      <c r="BG625" s="204">
        <f>IF(O625="zákl. přenesená",K625,0)</f>
        <v>0</v>
      </c>
      <c r="BH625" s="204">
        <f>IF(O625="sníž. přenesená",K625,0)</f>
        <v>0</v>
      </c>
      <c r="BI625" s="204">
        <f>IF(O625="nulová",K625,0)</f>
        <v>0</v>
      </c>
      <c r="BJ625" s="14" t="s">
        <v>87</v>
      </c>
      <c r="BK625" s="204">
        <f>ROUND(P625*H625,2)</f>
        <v>0</v>
      </c>
      <c r="BL625" s="14" t="s">
        <v>135</v>
      </c>
      <c r="BM625" s="203" t="s">
        <v>2670</v>
      </c>
    </row>
    <row r="626" s="2" customFormat="1" ht="49.05" customHeight="1">
      <c r="A626" s="35"/>
      <c r="B626" s="36"/>
      <c r="C626" s="189" t="s">
        <v>1912</v>
      </c>
      <c r="D626" s="189" t="s">
        <v>128</v>
      </c>
      <c r="E626" s="190" t="s">
        <v>2671</v>
      </c>
      <c r="F626" s="191" t="s">
        <v>2672</v>
      </c>
      <c r="G626" s="192" t="s">
        <v>131</v>
      </c>
      <c r="H626" s="193">
        <v>1</v>
      </c>
      <c r="I626" s="194"/>
      <c r="J626" s="195"/>
      <c r="K626" s="196">
        <f>ROUND(P626*H626,2)</f>
        <v>0</v>
      </c>
      <c r="L626" s="191" t="s">
        <v>879</v>
      </c>
      <c r="M626" s="197"/>
      <c r="N626" s="198" t="s">
        <v>1</v>
      </c>
      <c r="O626" s="199" t="s">
        <v>42</v>
      </c>
      <c r="P626" s="200">
        <f>I626+J626</f>
        <v>0</v>
      </c>
      <c r="Q626" s="200">
        <f>ROUND(I626*H626,2)</f>
        <v>0</v>
      </c>
      <c r="R626" s="200">
        <f>ROUND(J626*H626,2)</f>
        <v>0</v>
      </c>
      <c r="S626" s="88"/>
      <c r="T626" s="201">
        <f>S626*H626</f>
        <v>0</v>
      </c>
      <c r="U626" s="201">
        <v>0</v>
      </c>
      <c r="V626" s="201">
        <f>U626*H626</f>
        <v>0</v>
      </c>
      <c r="W626" s="201">
        <v>0</v>
      </c>
      <c r="X626" s="202">
        <f>W626*H626</f>
        <v>0</v>
      </c>
      <c r="Y626" s="35"/>
      <c r="Z626" s="35"/>
      <c r="AA626" s="35"/>
      <c r="AB626" s="35"/>
      <c r="AC626" s="35"/>
      <c r="AD626" s="35"/>
      <c r="AE626" s="35"/>
      <c r="AR626" s="203" t="s">
        <v>133</v>
      </c>
      <c r="AT626" s="203" t="s">
        <v>128</v>
      </c>
      <c r="AU626" s="203" t="s">
        <v>87</v>
      </c>
      <c r="AY626" s="14" t="s">
        <v>134</v>
      </c>
      <c r="BE626" s="204">
        <f>IF(O626="základní",K626,0)</f>
        <v>0</v>
      </c>
      <c r="BF626" s="204">
        <f>IF(O626="snížená",K626,0)</f>
        <v>0</v>
      </c>
      <c r="BG626" s="204">
        <f>IF(O626="zákl. přenesená",K626,0)</f>
        <v>0</v>
      </c>
      <c r="BH626" s="204">
        <f>IF(O626="sníž. přenesená",K626,0)</f>
        <v>0</v>
      </c>
      <c r="BI626" s="204">
        <f>IF(O626="nulová",K626,0)</f>
        <v>0</v>
      </c>
      <c r="BJ626" s="14" t="s">
        <v>87</v>
      </c>
      <c r="BK626" s="204">
        <f>ROUND(P626*H626,2)</f>
        <v>0</v>
      </c>
      <c r="BL626" s="14" t="s">
        <v>135</v>
      </c>
      <c r="BM626" s="203" t="s">
        <v>2673</v>
      </c>
    </row>
    <row r="627" s="2" customFormat="1" ht="37.8" customHeight="1">
      <c r="A627" s="35"/>
      <c r="B627" s="36"/>
      <c r="C627" s="189" t="s">
        <v>2674</v>
      </c>
      <c r="D627" s="189" t="s">
        <v>128</v>
      </c>
      <c r="E627" s="190" t="s">
        <v>2675</v>
      </c>
      <c r="F627" s="191" t="s">
        <v>2676</v>
      </c>
      <c r="G627" s="192" t="s">
        <v>131</v>
      </c>
      <c r="H627" s="193">
        <v>1</v>
      </c>
      <c r="I627" s="194"/>
      <c r="J627" s="195"/>
      <c r="K627" s="196">
        <f>ROUND(P627*H627,2)</f>
        <v>0</v>
      </c>
      <c r="L627" s="191" t="s">
        <v>879</v>
      </c>
      <c r="M627" s="197"/>
      <c r="N627" s="198" t="s">
        <v>1</v>
      </c>
      <c r="O627" s="199" t="s">
        <v>42</v>
      </c>
      <c r="P627" s="200">
        <f>I627+J627</f>
        <v>0</v>
      </c>
      <c r="Q627" s="200">
        <f>ROUND(I627*H627,2)</f>
        <v>0</v>
      </c>
      <c r="R627" s="200">
        <f>ROUND(J627*H627,2)</f>
        <v>0</v>
      </c>
      <c r="S627" s="88"/>
      <c r="T627" s="201">
        <f>S627*H627</f>
        <v>0</v>
      </c>
      <c r="U627" s="201">
        <v>0</v>
      </c>
      <c r="V627" s="201">
        <f>U627*H627</f>
        <v>0</v>
      </c>
      <c r="W627" s="201">
        <v>0</v>
      </c>
      <c r="X627" s="202">
        <f>W627*H627</f>
        <v>0</v>
      </c>
      <c r="Y627" s="35"/>
      <c r="Z627" s="35"/>
      <c r="AA627" s="35"/>
      <c r="AB627" s="35"/>
      <c r="AC627" s="35"/>
      <c r="AD627" s="35"/>
      <c r="AE627" s="35"/>
      <c r="AR627" s="203" t="s">
        <v>133</v>
      </c>
      <c r="AT627" s="203" t="s">
        <v>128</v>
      </c>
      <c r="AU627" s="203" t="s">
        <v>87</v>
      </c>
      <c r="AY627" s="14" t="s">
        <v>134</v>
      </c>
      <c r="BE627" s="204">
        <f>IF(O627="základní",K627,0)</f>
        <v>0</v>
      </c>
      <c r="BF627" s="204">
        <f>IF(O627="snížená",K627,0)</f>
        <v>0</v>
      </c>
      <c r="BG627" s="204">
        <f>IF(O627="zákl. přenesená",K627,0)</f>
        <v>0</v>
      </c>
      <c r="BH627" s="204">
        <f>IF(O627="sníž. přenesená",K627,0)</f>
        <v>0</v>
      </c>
      <c r="BI627" s="204">
        <f>IF(O627="nulová",K627,0)</f>
        <v>0</v>
      </c>
      <c r="BJ627" s="14" t="s">
        <v>87</v>
      </c>
      <c r="BK627" s="204">
        <f>ROUND(P627*H627,2)</f>
        <v>0</v>
      </c>
      <c r="BL627" s="14" t="s">
        <v>135</v>
      </c>
      <c r="BM627" s="203" t="s">
        <v>2677</v>
      </c>
    </row>
    <row r="628" s="2" customFormat="1" ht="49.05" customHeight="1">
      <c r="A628" s="35"/>
      <c r="B628" s="36"/>
      <c r="C628" s="189" t="s">
        <v>2678</v>
      </c>
      <c r="D628" s="189" t="s">
        <v>128</v>
      </c>
      <c r="E628" s="190" t="s">
        <v>2679</v>
      </c>
      <c r="F628" s="191" t="s">
        <v>2680</v>
      </c>
      <c r="G628" s="192" t="s">
        <v>131</v>
      </c>
      <c r="H628" s="193">
        <v>10</v>
      </c>
      <c r="I628" s="194"/>
      <c r="J628" s="195"/>
      <c r="K628" s="196">
        <f>ROUND(P628*H628,2)</f>
        <v>0</v>
      </c>
      <c r="L628" s="191" t="s">
        <v>892</v>
      </c>
      <c r="M628" s="197"/>
      <c r="N628" s="198" t="s">
        <v>1</v>
      </c>
      <c r="O628" s="199" t="s">
        <v>42</v>
      </c>
      <c r="P628" s="200">
        <f>I628+J628</f>
        <v>0</v>
      </c>
      <c r="Q628" s="200">
        <f>ROUND(I628*H628,2)</f>
        <v>0</v>
      </c>
      <c r="R628" s="200">
        <f>ROUND(J628*H628,2)</f>
        <v>0</v>
      </c>
      <c r="S628" s="88"/>
      <c r="T628" s="201">
        <f>S628*H628</f>
        <v>0</v>
      </c>
      <c r="U628" s="201">
        <v>0</v>
      </c>
      <c r="V628" s="201">
        <f>U628*H628</f>
        <v>0</v>
      </c>
      <c r="W628" s="201">
        <v>0</v>
      </c>
      <c r="X628" s="202">
        <f>W628*H628</f>
        <v>0</v>
      </c>
      <c r="Y628" s="35"/>
      <c r="Z628" s="35"/>
      <c r="AA628" s="35"/>
      <c r="AB628" s="35"/>
      <c r="AC628" s="35"/>
      <c r="AD628" s="35"/>
      <c r="AE628" s="35"/>
      <c r="AR628" s="203" t="s">
        <v>133</v>
      </c>
      <c r="AT628" s="203" t="s">
        <v>128</v>
      </c>
      <c r="AU628" s="203" t="s">
        <v>87</v>
      </c>
      <c r="AY628" s="14" t="s">
        <v>134</v>
      </c>
      <c r="BE628" s="204">
        <f>IF(O628="základní",K628,0)</f>
        <v>0</v>
      </c>
      <c r="BF628" s="204">
        <f>IF(O628="snížená",K628,0)</f>
        <v>0</v>
      </c>
      <c r="BG628" s="204">
        <f>IF(O628="zákl. přenesená",K628,0)</f>
        <v>0</v>
      </c>
      <c r="BH628" s="204">
        <f>IF(O628="sníž. přenesená",K628,0)</f>
        <v>0</v>
      </c>
      <c r="BI628" s="204">
        <f>IF(O628="nulová",K628,0)</f>
        <v>0</v>
      </c>
      <c r="BJ628" s="14" t="s">
        <v>87</v>
      </c>
      <c r="BK628" s="204">
        <f>ROUND(P628*H628,2)</f>
        <v>0</v>
      </c>
      <c r="BL628" s="14" t="s">
        <v>135</v>
      </c>
      <c r="BM628" s="203" t="s">
        <v>2681</v>
      </c>
    </row>
    <row r="629" s="2" customFormat="1" ht="44.25" customHeight="1">
      <c r="A629" s="35"/>
      <c r="B629" s="36"/>
      <c r="C629" s="189" t="s">
        <v>2682</v>
      </c>
      <c r="D629" s="189" t="s">
        <v>128</v>
      </c>
      <c r="E629" s="190" t="s">
        <v>2683</v>
      </c>
      <c r="F629" s="191" t="s">
        <v>2684</v>
      </c>
      <c r="G629" s="192" t="s">
        <v>131</v>
      </c>
      <c r="H629" s="193">
        <v>1</v>
      </c>
      <c r="I629" s="194"/>
      <c r="J629" s="195"/>
      <c r="K629" s="196">
        <f>ROUND(P629*H629,2)</f>
        <v>0</v>
      </c>
      <c r="L629" s="191" t="s">
        <v>879</v>
      </c>
      <c r="M629" s="197"/>
      <c r="N629" s="198" t="s">
        <v>1</v>
      </c>
      <c r="O629" s="199" t="s">
        <v>42</v>
      </c>
      <c r="P629" s="200">
        <f>I629+J629</f>
        <v>0</v>
      </c>
      <c r="Q629" s="200">
        <f>ROUND(I629*H629,2)</f>
        <v>0</v>
      </c>
      <c r="R629" s="200">
        <f>ROUND(J629*H629,2)</f>
        <v>0</v>
      </c>
      <c r="S629" s="88"/>
      <c r="T629" s="201">
        <f>S629*H629</f>
        <v>0</v>
      </c>
      <c r="U629" s="201">
        <v>0</v>
      </c>
      <c r="V629" s="201">
        <f>U629*H629</f>
        <v>0</v>
      </c>
      <c r="W629" s="201">
        <v>0</v>
      </c>
      <c r="X629" s="202">
        <f>W629*H629</f>
        <v>0</v>
      </c>
      <c r="Y629" s="35"/>
      <c r="Z629" s="35"/>
      <c r="AA629" s="35"/>
      <c r="AB629" s="35"/>
      <c r="AC629" s="35"/>
      <c r="AD629" s="35"/>
      <c r="AE629" s="35"/>
      <c r="AR629" s="203" t="s">
        <v>133</v>
      </c>
      <c r="AT629" s="203" t="s">
        <v>128</v>
      </c>
      <c r="AU629" s="203" t="s">
        <v>87</v>
      </c>
      <c r="AY629" s="14" t="s">
        <v>134</v>
      </c>
      <c r="BE629" s="204">
        <f>IF(O629="základní",K629,0)</f>
        <v>0</v>
      </c>
      <c r="BF629" s="204">
        <f>IF(O629="snížená",K629,0)</f>
        <v>0</v>
      </c>
      <c r="BG629" s="204">
        <f>IF(O629="zákl. přenesená",K629,0)</f>
        <v>0</v>
      </c>
      <c r="BH629" s="204">
        <f>IF(O629="sníž. přenesená",K629,0)</f>
        <v>0</v>
      </c>
      <c r="BI629" s="204">
        <f>IF(O629="nulová",K629,0)</f>
        <v>0</v>
      </c>
      <c r="BJ629" s="14" t="s">
        <v>87</v>
      </c>
      <c r="BK629" s="204">
        <f>ROUND(P629*H629,2)</f>
        <v>0</v>
      </c>
      <c r="BL629" s="14" t="s">
        <v>135</v>
      </c>
      <c r="BM629" s="203" t="s">
        <v>2685</v>
      </c>
    </row>
    <row r="630" s="2" customFormat="1" ht="49.05" customHeight="1">
      <c r="A630" s="35"/>
      <c r="B630" s="36"/>
      <c r="C630" s="189" t="s">
        <v>2686</v>
      </c>
      <c r="D630" s="189" t="s">
        <v>128</v>
      </c>
      <c r="E630" s="190" t="s">
        <v>2687</v>
      </c>
      <c r="F630" s="191" t="s">
        <v>2688</v>
      </c>
      <c r="G630" s="192" t="s">
        <v>131</v>
      </c>
      <c r="H630" s="193">
        <v>1</v>
      </c>
      <c r="I630" s="194"/>
      <c r="J630" s="195"/>
      <c r="K630" s="196">
        <f>ROUND(P630*H630,2)</f>
        <v>0</v>
      </c>
      <c r="L630" s="191" t="s">
        <v>892</v>
      </c>
      <c r="M630" s="197"/>
      <c r="N630" s="198" t="s">
        <v>1</v>
      </c>
      <c r="O630" s="199" t="s">
        <v>42</v>
      </c>
      <c r="P630" s="200">
        <f>I630+J630</f>
        <v>0</v>
      </c>
      <c r="Q630" s="200">
        <f>ROUND(I630*H630,2)</f>
        <v>0</v>
      </c>
      <c r="R630" s="200">
        <f>ROUND(J630*H630,2)</f>
        <v>0</v>
      </c>
      <c r="S630" s="88"/>
      <c r="T630" s="201">
        <f>S630*H630</f>
        <v>0</v>
      </c>
      <c r="U630" s="201">
        <v>0</v>
      </c>
      <c r="V630" s="201">
        <f>U630*H630</f>
        <v>0</v>
      </c>
      <c r="W630" s="201">
        <v>0</v>
      </c>
      <c r="X630" s="202">
        <f>W630*H630</f>
        <v>0</v>
      </c>
      <c r="Y630" s="35"/>
      <c r="Z630" s="35"/>
      <c r="AA630" s="35"/>
      <c r="AB630" s="35"/>
      <c r="AC630" s="35"/>
      <c r="AD630" s="35"/>
      <c r="AE630" s="35"/>
      <c r="AR630" s="203" t="s">
        <v>133</v>
      </c>
      <c r="AT630" s="203" t="s">
        <v>128</v>
      </c>
      <c r="AU630" s="203" t="s">
        <v>87</v>
      </c>
      <c r="AY630" s="14" t="s">
        <v>134</v>
      </c>
      <c r="BE630" s="204">
        <f>IF(O630="základní",K630,0)</f>
        <v>0</v>
      </c>
      <c r="BF630" s="204">
        <f>IF(O630="snížená",K630,0)</f>
        <v>0</v>
      </c>
      <c r="BG630" s="204">
        <f>IF(O630="zákl. přenesená",K630,0)</f>
        <v>0</v>
      </c>
      <c r="BH630" s="204">
        <f>IF(O630="sníž. přenesená",K630,0)</f>
        <v>0</v>
      </c>
      <c r="BI630" s="204">
        <f>IF(O630="nulová",K630,0)</f>
        <v>0</v>
      </c>
      <c r="BJ630" s="14" t="s">
        <v>87</v>
      </c>
      <c r="BK630" s="204">
        <f>ROUND(P630*H630,2)</f>
        <v>0</v>
      </c>
      <c r="BL630" s="14" t="s">
        <v>135</v>
      </c>
      <c r="BM630" s="203" t="s">
        <v>2689</v>
      </c>
    </row>
    <row r="631" s="2" customFormat="1" ht="49.05" customHeight="1">
      <c r="A631" s="35"/>
      <c r="B631" s="36"/>
      <c r="C631" s="189" t="s">
        <v>2690</v>
      </c>
      <c r="D631" s="189" t="s">
        <v>128</v>
      </c>
      <c r="E631" s="190" t="s">
        <v>2691</v>
      </c>
      <c r="F631" s="191" t="s">
        <v>2692</v>
      </c>
      <c r="G631" s="192" t="s">
        <v>131</v>
      </c>
      <c r="H631" s="193">
        <v>1</v>
      </c>
      <c r="I631" s="194"/>
      <c r="J631" s="195"/>
      <c r="K631" s="196">
        <f>ROUND(P631*H631,2)</f>
        <v>0</v>
      </c>
      <c r="L631" s="191" t="s">
        <v>892</v>
      </c>
      <c r="M631" s="197"/>
      <c r="N631" s="198" t="s">
        <v>1</v>
      </c>
      <c r="O631" s="199" t="s">
        <v>42</v>
      </c>
      <c r="P631" s="200">
        <f>I631+J631</f>
        <v>0</v>
      </c>
      <c r="Q631" s="200">
        <f>ROUND(I631*H631,2)</f>
        <v>0</v>
      </c>
      <c r="R631" s="200">
        <f>ROUND(J631*H631,2)</f>
        <v>0</v>
      </c>
      <c r="S631" s="88"/>
      <c r="T631" s="201">
        <f>S631*H631</f>
        <v>0</v>
      </c>
      <c r="U631" s="201">
        <v>0</v>
      </c>
      <c r="V631" s="201">
        <f>U631*H631</f>
        <v>0</v>
      </c>
      <c r="W631" s="201">
        <v>0</v>
      </c>
      <c r="X631" s="202">
        <f>W631*H631</f>
        <v>0</v>
      </c>
      <c r="Y631" s="35"/>
      <c r="Z631" s="35"/>
      <c r="AA631" s="35"/>
      <c r="AB631" s="35"/>
      <c r="AC631" s="35"/>
      <c r="AD631" s="35"/>
      <c r="AE631" s="35"/>
      <c r="AR631" s="203" t="s">
        <v>133</v>
      </c>
      <c r="AT631" s="203" t="s">
        <v>128</v>
      </c>
      <c r="AU631" s="203" t="s">
        <v>87</v>
      </c>
      <c r="AY631" s="14" t="s">
        <v>134</v>
      </c>
      <c r="BE631" s="204">
        <f>IF(O631="základní",K631,0)</f>
        <v>0</v>
      </c>
      <c r="BF631" s="204">
        <f>IF(O631="snížená",K631,0)</f>
        <v>0</v>
      </c>
      <c r="BG631" s="204">
        <f>IF(O631="zákl. přenesená",K631,0)</f>
        <v>0</v>
      </c>
      <c r="BH631" s="204">
        <f>IF(O631="sníž. přenesená",K631,0)</f>
        <v>0</v>
      </c>
      <c r="BI631" s="204">
        <f>IF(O631="nulová",K631,0)</f>
        <v>0</v>
      </c>
      <c r="BJ631" s="14" t="s">
        <v>87</v>
      </c>
      <c r="BK631" s="204">
        <f>ROUND(P631*H631,2)</f>
        <v>0</v>
      </c>
      <c r="BL631" s="14" t="s">
        <v>135</v>
      </c>
      <c r="BM631" s="203" t="s">
        <v>2693</v>
      </c>
    </row>
    <row r="632" s="2" customFormat="1" ht="49.05" customHeight="1">
      <c r="A632" s="35"/>
      <c r="B632" s="36"/>
      <c r="C632" s="189" t="s">
        <v>1915</v>
      </c>
      <c r="D632" s="189" t="s">
        <v>128</v>
      </c>
      <c r="E632" s="190" t="s">
        <v>2694</v>
      </c>
      <c r="F632" s="191" t="s">
        <v>2695</v>
      </c>
      <c r="G632" s="192" t="s">
        <v>131</v>
      </c>
      <c r="H632" s="193">
        <v>3</v>
      </c>
      <c r="I632" s="194"/>
      <c r="J632" s="195"/>
      <c r="K632" s="196">
        <f>ROUND(P632*H632,2)</f>
        <v>0</v>
      </c>
      <c r="L632" s="191" t="s">
        <v>892</v>
      </c>
      <c r="M632" s="197"/>
      <c r="N632" s="198" t="s">
        <v>1</v>
      </c>
      <c r="O632" s="199" t="s">
        <v>42</v>
      </c>
      <c r="P632" s="200">
        <f>I632+J632</f>
        <v>0</v>
      </c>
      <c r="Q632" s="200">
        <f>ROUND(I632*H632,2)</f>
        <v>0</v>
      </c>
      <c r="R632" s="200">
        <f>ROUND(J632*H632,2)</f>
        <v>0</v>
      </c>
      <c r="S632" s="88"/>
      <c r="T632" s="201">
        <f>S632*H632</f>
        <v>0</v>
      </c>
      <c r="U632" s="201">
        <v>0</v>
      </c>
      <c r="V632" s="201">
        <f>U632*H632</f>
        <v>0</v>
      </c>
      <c r="W632" s="201">
        <v>0</v>
      </c>
      <c r="X632" s="202">
        <f>W632*H632</f>
        <v>0</v>
      </c>
      <c r="Y632" s="35"/>
      <c r="Z632" s="35"/>
      <c r="AA632" s="35"/>
      <c r="AB632" s="35"/>
      <c r="AC632" s="35"/>
      <c r="AD632" s="35"/>
      <c r="AE632" s="35"/>
      <c r="AR632" s="203" t="s">
        <v>133</v>
      </c>
      <c r="AT632" s="203" t="s">
        <v>128</v>
      </c>
      <c r="AU632" s="203" t="s">
        <v>87</v>
      </c>
      <c r="AY632" s="14" t="s">
        <v>134</v>
      </c>
      <c r="BE632" s="204">
        <f>IF(O632="základní",K632,0)</f>
        <v>0</v>
      </c>
      <c r="BF632" s="204">
        <f>IF(O632="snížená",K632,0)</f>
        <v>0</v>
      </c>
      <c r="BG632" s="204">
        <f>IF(O632="zákl. přenesená",K632,0)</f>
        <v>0</v>
      </c>
      <c r="BH632" s="204">
        <f>IF(O632="sníž. přenesená",K632,0)</f>
        <v>0</v>
      </c>
      <c r="BI632" s="204">
        <f>IF(O632="nulová",K632,0)</f>
        <v>0</v>
      </c>
      <c r="BJ632" s="14" t="s">
        <v>87</v>
      </c>
      <c r="BK632" s="204">
        <f>ROUND(P632*H632,2)</f>
        <v>0</v>
      </c>
      <c r="BL632" s="14" t="s">
        <v>135</v>
      </c>
      <c r="BM632" s="203" t="s">
        <v>2696</v>
      </c>
    </row>
    <row r="633" s="2" customFormat="1" ht="49.05" customHeight="1">
      <c r="A633" s="35"/>
      <c r="B633" s="36"/>
      <c r="C633" s="189" t="s">
        <v>2697</v>
      </c>
      <c r="D633" s="189" t="s">
        <v>128</v>
      </c>
      <c r="E633" s="190" t="s">
        <v>2698</v>
      </c>
      <c r="F633" s="191" t="s">
        <v>2699</v>
      </c>
      <c r="G633" s="192" t="s">
        <v>131</v>
      </c>
      <c r="H633" s="193">
        <v>1</v>
      </c>
      <c r="I633" s="194"/>
      <c r="J633" s="195"/>
      <c r="K633" s="196">
        <f>ROUND(P633*H633,2)</f>
        <v>0</v>
      </c>
      <c r="L633" s="191" t="s">
        <v>892</v>
      </c>
      <c r="M633" s="197"/>
      <c r="N633" s="198" t="s">
        <v>1</v>
      </c>
      <c r="O633" s="199" t="s">
        <v>42</v>
      </c>
      <c r="P633" s="200">
        <f>I633+J633</f>
        <v>0</v>
      </c>
      <c r="Q633" s="200">
        <f>ROUND(I633*H633,2)</f>
        <v>0</v>
      </c>
      <c r="R633" s="200">
        <f>ROUND(J633*H633,2)</f>
        <v>0</v>
      </c>
      <c r="S633" s="88"/>
      <c r="T633" s="201">
        <f>S633*H633</f>
        <v>0</v>
      </c>
      <c r="U633" s="201">
        <v>0</v>
      </c>
      <c r="V633" s="201">
        <f>U633*H633</f>
        <v>0</v>
      </c>
      <c r="W633" s="201">
        <v>0</v>
      </c>
      <c r="X633" s="202">
        <f>W633*H633</f>
        <v>0</v>
      </c>
      <c r="Y633" s="35"/>
      <c r="Z633" s="35"/>
      <c r="AA633" s="35"/>
      <c r="AB633" s="35"/>
      <c r="AC633" s="35"/>
      <c r="AD633" s="35"/>
      <c r="AE633" s="35"/>
      <c r="AR633" s="203" t="s">
        <v>133</v>
      </c>
      <c r="AT633" s="203" t="s">
        <v>128</v>
      </c>
      <c r="AU633" s="203" t="s">
        <v>87</v>
      </c>
      <c r="AY633" s="14" t="s">
        <v>134</v>
      </c>
      <c r="BE633" s="204">
        <f>IF(O633="základní",K633,0)</f>
        <v>0</v>
      </c>
      <c r="BF633" s="204">
        <f>IF(O633="snížená",K633,0)</f>
        <v>0</v>
      </c>
      <c r="BG633" s="204">
        <f>IF(O633="zákl. přenesená",K633,0)</f>
        <v>0</v>
      </c>
      <c r="BH633" s="204">
        <f>IF(O633="sníž. přenesená",K633,0)</f>
        <v>0</v>
      </c>
      <c r="BI633" s="204">
        <f>IF(O633="nulová",K633,0)</f>
        <v>0</v>
      </c>
      <c r="BJ633" s="14" t="s">
        <v>87</v>
      </c>
      <c r="BK633" s="204">
        <f>ROUND(P633*H633,2)</f>
        <v>0</v>
      </c>
      <c r="BL633" s="14" t="s">
        <v>135</v>
      </c>
      <c r="BM633" s="203" t="s">
        <v>2700</v>
      </c>
    </row>
    <row r="634" s="2" customFormat="1">
      <c r="A634" s="35"/>
      <c r="B634" s="36"/>
      <c r="C634" s="189" t="s">
        <v>1920</v>
      </c>
      <c r="D634" s="189" t="s">
        <v>128</v>
      </c>
      <c r="E634" s="190" t="s">
        <v>2701</v>
      </c>
      <c r="F634" s="191" t="s">
        <v>2702</v>
      </c>
      <c r="G634" s="192" t="s">
        <v>131</v>
      </c>
      <c r="H634" s="193">
        <v>5</v>
      </c>
      <c r="I634" s="194"/>
      <c r="J634" s="195"/>
      <c r="K634" s="196">
        <f>ROUND(P634*H634,2)</f>
        <v>0</v>
      </c>
      <c r="L634" s="191" t="s">
        <v>892</v>
      </c>
      <c r="M634" s="197"/>
      <c r="N634" s="198" t="s">
        <v>1</v>
      </c>
      <c r="O634" s="199" t="s">
        <v>42</v>
      </c>
      <c r="P634" s="200">
        <f>I634+J634</f>
        <v>0</v>
      </c>
      <c r="Q634" s="200">
        <f>ROUND(I634*H634,2)</f>
        <v>0</v>
      </c>
      <c r="R634" s="200">
        <f>ROUND(J634*H634,2)</f>
        <v>0</v>
      </c>
      <c r="S634" s="88"/>
      <c r="T634" s="201">
        <f>S634*H634</f>
        <v>0</v>
      </c>
      <c r="U634" s="201">
        <v>0</v>
      </c>
      <c r="V634" s="201">
        <f>U634*H634</f>
        <v>0</v>
      </c>
      <c r="W634" s="201">
        <v>0</v>
      </c>
      <c r="X634" s="202">
        <f>W634*H634</f>
        <v>0</v>
      </c>
      <c r="Y634" s="35"/>
      <c r="Z634" s="35"/>
      <c r="AA634" s="35"/>
      <c r="AB634" s="35"/>
      <c r="AC634" s="35"/>
      <c r="AD634" s="35"/>
      <c r="AE634" s="35"/>
      <c r="AR634" s="203" t="s">
        <v>133</v>
      </c>
      <c r="AT634" s="203" t="s">
        <v>128</v>
      </c>
      <c r="AU634" s="203" t="s">
        <v>87</v>
      </c>
      <c r="AY634" s="14" t="s">
        <v>134</v>
      </c>
      <c r="BE634" s="204">
        <f>IF(O634="základní",K634,0)</f>
        <v>0</v>
      </c>
      <c r="BF634" s="204">
        <f>IF(O634="snížená",K634,0)</f>
        <v>0</v>
      </c>
      <c r="BG634" s="204">
        <f>IF(O634="zákl. přenesená",K634,0)</f>
        <v>0</v>
      </c>
      <c r="BH634" s="204">
        <f>IF(O634="sníž. přenesená",K634,0)</f>
        <v>0</v>
      </c>
      <c r="BI634" s="204">
        <f>IF(O634="nulová",K634,0)</f>
        <v>0</v>
      </c>
      <c r="BJ634" s="14" t="s">
        <v>87</v>
      </c>
      <c r="BK634" s="204">
        <f>ROUND(P634*H634,2)</f>
        <v>0</v>
      </c>
      <c r="BL634" s="14" t="s">
        <v>135</v>
      </c>
      <c r="BM634" s="203" t="s">
        <v>2703</v>
      </c>
    </row>
    <row r="635" s="2" customFormat="1" ht="49.05" customHeight="1">
      <c r="A635" s="35"/>
      <c r="B635" s="36"/>
      <c r="C635" s="189" t="s">
        <v>2704</v>
      </c>
      <c r="D635" s="189" t="s">
        <v>128</v>
      </c>
      <c r="E635" s="190" t="s">
        <v>2705</v>
      </c>
      <c r="F635" s="191" t="s">
        <v>2706</v>
      </c>
      <c r="G635" s="192" t="s">
        <v>131</v>
      </c>
      <c r="H635" s="193">
        <v>5</v>
      </c>
      <c r="I635" s="194"/>
      <c r="J635" s="195"/>
      <c r="K635" s="196">
        <f>ROUND(P635*H635,2)</f>
        <v>0</v>
      </c>
      <c r="L635" s="191" t="s">
        <v>892</v>
      </c>
      <c r="M635" s="197"/>
      <c r="N635" s="198" t="s">
        <v>1</v>
      </c>
      <c r="O635" s="199" t="s">
        <v>42</v>
      </c>
      <c r="P635" s="200">
        <f>I635+J635</f>
        <v>0</v>
      </c>
      <c r="Q635" s="200">
        <f>ROUND(I635*H635,2)</f>
        <v>0</v>
      </c>
      <c r="R635" s="200">
        <f>ROUND(J635*H635,2)</f>
        <v>0</v>
      </c>
      <c r="S635" s="88"/>
      <c r="T635" s="201">
        <f>S635*H635</f>
        <v>0</v>
      </c>
      <c r="U635" s="201">
        <v>0</v>
      </c>
      <c r="V635" s="201">
        <f>U635*H635</f>
        <v>0</v>
      </c>
      <c r="W635" s="201">
        <v>0</v>
      </c>
      <c r="X635" s="202">
        <f>W635*H635</f>
        <v>0</v>
      </c>
      <c r="Y635" s="35"/>
      <c r="Z635" s="35"/>
      <c r="AA635" s="35"/>
      <c r="AB635" s="35"/>
      <c r="AC635" s="35"/>
      <c r="AD635" s="35"/>
      <c r="AE635" s="35"/>
      <c r="AR635" s="203" t="s">
        <v>133</v>
      </c>
      <c r="AT635" s="203" t="s">
        <v>128</v>
      </c>
      <c r="AU635" s="203" t="s">
        <v>87</v>
      </c>
      <c r="AY635" s="14" t="s">
        <v>134</v>
      </c>
      <c r="BE635" s="204">
        <f>IF(O635="základní",K635,0)</f>
        <v>0</v>
      </c>
      <c r="BF635" s="204">
        <f>IF(O635="snížená",K635,0)</f>
        <v>0</v>
      </c>
      <c r="BG635" s="204">
        <f>IF(O635="zákl. přenesená",K635,0)</f>
        <v>0</v>
      </c>
      <c r="BH635" s="204">
        <f>IF(O635="sníž. přenesená",K635,0)</f>
        <v>0</v>
      </c>
      <c r="BI635" s="204">
        <f>IF(O635="nulová",K635,0)</f>
        <v>0</v>
      </c>
      <c r="BJ635" s="14" t="s">
        <v>87</v>
      </c>
      <c r="BK635" s="204">
        <f>ROUND(P635*H635,2)</f>
        <v>0</v>
      </c>
      <c r="BL635" s="14" t="s">
        <v>135</v>
      </c>
      <c r="BM635" s="203" t="s">
        <v>2707</v>
      </c>
    </row>
    <row r="636" s="2" customFormat="1" ht="49.05" customHeight="1">
      <c r="A636" s="35"/>
      <c r="B636" s="36"/>
      <c r="C636" s="189" t="s">
        <v>1924</v>
      </c>
      <c r="D636" s="189" t="s">
        <v>128</v>
      </c>
      <c r="E636" s="190" t="s">
        <v>2708</v>
      </c>
      <c r="F636" s="191" t="s">
        <v>2709</v>
      </c>
      <c r="G636" s="192" t="s">
        <v>131</v>
      </c>
      <c r="H636" s="193">
        <v>5</v>
      </c>
      <c r="I636" s="194"/>
      <c r="J636" s="195"/>
      <c r="K636" s="196">
        <f>ROUND(P636*H636,2)</f>
        <v>0</v>
      </c>
      <c r="L636" s="191" t="s">
        <v>892</v>
      </c>
      <c r="M636" s="197"/>
      <c r="N636" s="198" t="s">
        <v>1</v>
      </c>
      <c r="O636" s="199" t="s">
        <v>42</v>
      </c>
      <c r="P636" s="200">
        <f>I636+J636</f>
        <v>0</v>
      </c>
      <c r="Q636" s="200">
        <f>ROUND(I636*H636,2)</f>
        <v>0</v>
      </c>
      <c r="R636" s="200">
        <f>ROUND(J636*H636,2)</f>
        <v>0</v>
      </c>
      <c r="S636" s="88"/>
      <c r="T636" s="201">
        <f>S636*H636</f>
        <v>0</v>
      </c>
      <c r="U636" s="201">
        <v>0</v>
      </c>
      <c r="V636" s="201">
        <f>U636*H636</f>
        <v>0</v>
      </c>
      <c r="W636" s="201">
        <v>0</v>
      </c>
      <c r="X636" s="202">
        <f>W636*H636</f>
        <v>0</v>
      </c>
      <c r="Y636" s="35"/>
      <c r="Z636" s="35"/>
      <c r="AA636" s="35"/>
      <c r="AB636" s="35"/>
      <c r="AC636" s="35"/>
      <c r="AD636" s="35"/>
      <c r="AE636" s="35"/>
      <c r="AR636" s="203" t="s">
        <v>133</v>
      </c>
      <c r="AT636" s="203" t="s">
        <v>128</v>
      </c>
      <c r="AU636" s="203" t="s">
        <v>87</v>
      </c>
      <c r="AY636" s="14" t="s">
        <v>134</v>
      </c>
      <c r="BE636" s="204">
        <f>IF(O636="základní",K636,0)</f>
        <v>0</v>
      </c>
      <c r="BF636" s="204">
        <f>IF(O636="snížená",K636,0)</f>
        <v>0</v>
      </c>
      <c r="BG636" s="204">
        <f>IF(O636="zákl. přenesená",K636,0)</f>
        <v>0</v>
      </c>
      <c r="BH636" s="204">
        <f>IF(O636="sníž. přenesená",K636,0)</f>
        <v>0</v>
      </c>
      <c r="BI636" s="204">
        <f>IF(O636="nulová",K636,0)</f>
        <v>0</v>
      </c>
      <c r="BJ636" s="14" t="s">
        <v>87</v>
      </c>
      <c r="BK636" s="204">
        <f>ROUND(P636*H636,2)</f>
        <v>0</v>
      </c>
      <c r="BL636" s="14" t="s">
        <v>135</v>
      </c>
      <c r="BM636" s="203" t="s">
        <v>2710</v>
      </c>
    </row>
    <row r="637" s="2" customFormat="1" ht="49.05" customHeight="1">
      <c r="A637" s="35"/>
      <c r="B637" s="36"/>
      <c r="C637" s="189" t="s">
        <v>2711</v>
      </c>
      <c r="D637" s="189" t="s">
        <v>128</v>
      </c>
      <c r="E637" s="190" t="s">
        <v>2712</v>
      </c>
      <c r="F637" s="191" t="s">
        <v>2713</v>
      </c>
      <c r="G637" s="192" t="s">
        <v>131</v>
      </c>
      <c r="H637" s="193">
        <v>1</v>
      </c>
      <c r="I637" s="194"/>
      <c r="J637" s="195"/>
      <c r="K637" s="196">
        <f>ROUND(P637*H637,2)</f>
        <v>0</v>
      </c>
      <c r="L637" s="191" t="s">
        <v>892</v>
      </c>
      <c r="M637" s="197"/>
      <c r="N637" s="198" t="s">
        <v>1</v>
      </c>
      <c r="O637" s="199" t="s">
        <v>42</v>
      </c>
      <c r="P637" s="200">
        <f>I637+J637</f>
        <v>0</v>
      </c>
      <c r="Q637" s="200">
        <f>ROUND(I637*H637,2)</f>
        <v>0</v>
      </c>
      <c r="R637" s="200">
        <f>ROUND(J637*H637,2)</f>
        <v>0</v>
      </c>
      <c r="S637" s="88"/>
      <c r="T637" s="201">
        <f>S637*H637</f>
        <v>0</v>
      </c>
      <c r="U637" s="201">
        <v>0</v>
      </c>
      <c r="V637" s="201">
        <f>U637*H637</f>
        <v>0</v>
      </c>
      <c r="W637" s="201">
        <v>0</v>
      </c>
      <c r="X637" s="202">
        <f>W637*H637</f>
        <v>0</v>
      </c>
      <c r="Y637" s="35"/>
      <c r="Z637" s="35"/>
      <c r="AA637" s="35"/>
      <c r="AB637" s="35"/>
      <c r="AC637" s="35"/>
      <c r="AD637" s="35"/>
      <c r="AE637" s="35"/>
      <c r="AR637" s="203" t="s">
        <v>133</v>
      </c>
      <c r="AT637" s="203" t="s">
        <v>128</v>
      </c>
      <c r="AU637" s="203" t="s">
        <v>87</v>
      </c>
      <c r="AY637" s="14" t="s">
        <v>134</v>
      </c>
      <c r="BE637" s="204">
        <f>IF(O637="základní",K637,0)</f>
        <v>0</v>
      </c>
      <c r="BF637" s="204">
        <f>IF(O637="snížená",K637,0)</f>
        <v>0</v>
      </c>
      <c r="BG637" s="204">
        <f>IF(O637="zákl. přenesená",K637,0)</f>
        <v>0</v>
      </c>
      <c r="BH637" s="204">
        <f>IF(O637="sníž. přenesená",K637,0)</f>
        <v>0</v>
      </c>
      <c r="BI637" s="204">
        <f>IF(O637="nulová",K637,0)</f>
        <v>0</v>
      </c>
      <c r="BJ637" s="14" t="s">
        <v>87</v>
      </c>
      <c r="BK637" s="204">
        <f>ROUND(P637*H637,2)</f>
        <v>0</v>
      </c>
      <c r="BL637" s="14" t="s">
        <v>135</v>
      </c>
      <c r="BM637" s="203" t="s">
        <v>2714</v>
      </c>
    </row>
    <row r="638" s="2" customFormat="1" ht="55.5" customHeight="1">
      <c r="A638" s="35"/>
      <c r="B638" s="36"/>
      <c r="C638" s="189" t="s">
        <v>2715</v>
      </c>
      <c r="D638" s="189" t="s">
        <v>128</v>
      </c>
      <c r="E638" s="190" t="s">
        <v>2716</v>
      </c>
      <c r="F638" s="191" t="s">
        <v>2717</v>
      </c>
      <c r="G638" s="192" t="s">
        <v>131</v>
      </c>
      <c r="H638" s="193">
        <v>1</v>
      </c>
      <c r="I638" s="194"/>
      <c r="J638" s="195"/>
      <c r="K638" s="196">
        <f>ROUND(P638*H638,2)</f>
        <v>0</v>
      </c>
      <c r="L638" s="191" t="s">
        <v>892</v>
      </c>
      <c r="M638" s="197"/>
      <c r="N638" s="198" t="s">
        <v>1</v>
      </c>
      <c r="O638" s="199" t="s">
        <v>42</v>
      </c>
      <c r="P638" s="200">
        <f>I638+J638</f>
        <v>0</v>
      </c>
      <c r="Q638" s="200">
        <f>ROUND(I638*H638,2)</f>
        <v>0</v>
      </c>
      <c r="R638" s="200">
        <f>ROUND(J638*H638,2)</f>
        <v>0</v>
      </c>
      <c r="S638" s="88"/>
      <c r="T638" s="201">
        <f>S638*H638</f>
        <v>0</v>
      </c>
      <c r="U638" s="201">
        <v>0</v>
      </c>
      <c r="V638" s="201">
        <f>U638*H638</f>
        <v>0</v>
      </c>
      <c r="W638" s="201">
        <v>0</v>
      </c>
      <c r="X638" s="202">
        <f>W638*H638</f>
        <v>0</v>
      </c>
      <c r="Y638" s="35"/>
      <c r="Z638" s="35"/>
      <c r="AA638" s="35"/>
      <c r="AB638" s="35"/>
      <c r="AC638" s="35"/>
      <c r="AD638" s="35"/>
      <c r="AE638" s="35"/>
      <c r="AR638" s="203" t="s">
        <v>133</v>
      </c>
      <c r="AT638" s="203" t="s">
        <v>128</v>
      </c>
      <c r="AU638" s="203" t="s">
        <v>87</v>
      </c>
      <c r="AY638" s="14" t="s">
        <v>134</v>
      </c>
      <c r="BE638" s="204">
        <f>IF(O638="základní",K638,0)</f>
        <v>0</v>
      </c>
      <c r="BF638" s="204">
        <f>IF(O638="snížená",K638,0)</f>
        <v>0</v>
      </c>
      <c r="BG638" s="204">
        <f>IF(O638="zákl. přenesená",K638,0)</f>
        <v>0</v>
      </c>
      <c r="BH638" s="204">
        <f>IF(O638="sníž. přenesená",K638,0)</f>
        <v>0</v>
      </c>
      <c r="BI638" s="204">
        <f>IF(O638="nulová",K638,0)</f>
        <v>0</v>
      </c>
      <c r="BJ638" s="14" t="s">
        <v>87</v>
      </c>
      <c r="BK638" s="204">
        <f>ROUND(P638*H638,2)</f>
        <v>0</v>
      </c>
      <c r="BL638" s="14" t="s">
        <v>135</v>
      </c>
      <c r="BM638" s="203" t="s">
        <v>2718</v>
      </c>
    </row>
    <row r="639" s="2" customFormat="1" ht="49.05" customHeight="1">
      <c r="A639" s="35"/>
      <c r="B639" s="36"/>
      <c r="C639" s="189" t="s">
        <v>2719</v>
      </c>
      <c r="D639" s="189" t="s">
        <v>128</v>
      </c>
      <c r="E639" s="190" t="s">
        <v>2720</v>
      </c>
      <c r="F639" s="191" t="s">
        <v>2721</v>
      </c>
      <c r="G639" s="192" t="s">
        <v>131</v>
      </c>
      <c r="H639" s="193">
        <v>1</v>
      </c>
      <c r="I639" s="194"/>
      <c r="J639" s="195"/>
      <c r="K639" s="196">
        <f>ROUND(P639*H639,2)</f>
        <v>0</v>
      </c>
      <c r="L639" s="191" t="s">
        <v>892</v>
      </c>
      <c r="M639" s="197"/>
      <c r="N639" s="198" t="s">
        <v>1</v>
      </c>
      <c r="O639" s="199" t="s">
        <v>42</v>
      </c>
      <c r="P639" s="200">
        <f>I639+J639</f>
        <v>0</v>
      </c>
      <c r="Q639" s="200">
        <f>ROUND(I639*H639,2)</f>
        <v>0</v>
      </c>
      <c r="R639" s="200">
        <f>ROUND(J639*H639,2)</f>
        <v>0</v>
      </c>
      <c r="S639" s="88"/>
      <c r="T639" s="201">
        <f>S639*H639</f>
        <v>0</v>
      </c>
      <c r="U639" s="201">
        <v>0</v>
      </c>
      <c r="V639" s="201">
        <f>U639*H639</f>
        <v>0</v>
      </c>
      <c r="W639" s="201">
        <v>0</v>
      </c>
      <c r="X639" s="202">
        <f>W639*H639</f>
        <v>0</v>
      </c>
      <c r="Y639" s="35"/>
      <c r="Z639" s="35"/>
      <c r="AA639" s="35"/>
      <c r="AB639" s="35"/>
      <c r="AC639" s="35"/>
      <c r="AD639" s="35"/>
      <c r="AE639" s="35"/>
      <c r="AR639" s="203" t="s">
        <v>133</v>
      </c>
      <c r="AT639" s="203" t="s">
        <v>128</v>
      </c>
      <c r="AU639" s="203" t="s">
        <v>87</v>
      </c>
      <c r="AY639" s="14" t="s">
        <v>134</v>
      </c>
      <c r="BE639" s="204">
        <f>IF(O639="základní",K639,0)</f>
        <v>0</v>
      </c>
      <c r="BF639" s="204">
        <f>IF(O639="snížená",K639,0)</f>
        <v>0</v>
      </c>
      <c r="BG639" s="204">
        <f>IF(O639="zákl. přenesená",K639,0)</f>
        <v>0</v>
      </c>
      <c r="BH639" s="204">
        <f>IF(O639="sníž. přenesená",K639,0)</f>
        <v>0</v>
      </c>
      <c r="BI639" s="204">
        <f>IF(O639="nulová",K639,0)</f>
        <v>0</v>
      </c>
      <c r="BJ639" s="14" t="s">
        <v>87</v>
      </c>
      <c r="BK639" s="204">
        <f>ROUND(P639*H639,2)</f>
        <v>0</v>
      </c>
      <c r="BL639" s="14" t="s">
        <v>135</v>
      </c>
      <c r="BM639" s="203" t="s">
        <v>2722</v>
      </c>
    </row>
    <row r="640" s="2" customFormat="1" ht="49.05" customHeight="1">
      <c r="A640" s="35"/>
      <c r="B640" s="36"/>
      <c r="C640" s="189" t="s">
        <v>2723</v>
      </c>
      <c r="D640" s="189" t="s">
        <v>128</v>
      </c>
      <c r="E640" s="190" t="s">
        <v>2724</v>
      </c>
      <c r="F640" s="191" t="s">
        <v>2725</v>
      </c>
      <c r="G640" s="192" t="s">
        <v>131</v>
      </c>
      <c r="H640" s="193">
        <v>1</v>
      </c>
      <c r="I640" s="194"/>
      <c r="J640" s="195"/>
      <c r="K640" s="196">
        <f>ROUND(P640*H640,2)</f>
        <v>0</v>
      </c>
      <c r="L640" s="191" t="s">
        <v>892</v>
      </c>
      <c r="M640" s="197"/>
      <c r="N640" s="198" t="s">
        <v>1</v>
      </c>
      <c r="O640" s="199" t="s">
        <v>42</v>
      </c>
      <c r="P640" s="200">
        <f>I640+J640</f>
        <v>0</v>
      </c>
      <c r="Q640" s="200">
        <f>ROUND(I640*H640,2)</f>
        <v>0</v>
      </c>
      <c r="R640" s="200">
        <f>ROUND(J640*H640,2)</f>
        <v>0</v>
      </c>
      <c r="S640" s="88"/>
      <c r="T640" s="201">
        <f>S640*H640</f>
        <v>0</v>
      </c>
      <c r="U640" s="201">
        <v>0</v>
      </c>
      <c r="V640" s="201">
        <f>U640*H640</f>
        <v>0</v>
      </c>
      <c r="W640" s="201">
        <v>0</v>
      </c>
      <c r="X640" s="202">
        <f>W640*H640</f>
        <v>0</v>
      </c>
      <c r="Y640" s="35"/>
      <c r="Z640" s="35"/>
      <c r="AA640" s="35"/>
      <c r="AB640" s="35"/>
      <c r="AC640" s="35"/>
      <c r="AD640" s="35"/>
      <c r="AE640" s="35"/>
      <c r="AR640" s="203" t="s">
        <v>133</v>
      </c>
      <c r="AT640" s="203" t="s">
        <v>128</v>
      </c>
      <c r="AU640" s="203" t="s">
        <v>87</v>
      </c>
      <c r="AY640" s="14" t="s">
        <v>134</v>
      </c>
      <c r="BE640" s="204">
        <f>IF(O640="základní",K640,0)</f>
        <v>0</v>
      </c>
      <c r="BF640" s="204">
        <f>IF(O640="snížená",K640,0)</f>
        <v>0</v>
      </c>
      <c r="BG640" s="204">
        <f>IF(O640="zákl. přenesená",K640,0)</f>
        <v>0</v>
      </c>
      <c r="BH640" s="204">
        <f>IF(O640="sníž. přenesená",K640,0)</f>
        <v>0</v>
      </c>
      <c r="BI640" s="204">
        <f>IF(O640="nulová",K640,0)</f>
        <v>0</v>
      </c>
      <c r="BJ640" s="14" t="s">
        <v>87</v>
      </c>
      <c r="BK640" s="204">
        <f>ROUND(P640*H640,2)</f>
        <v>0</v>
      </c>
      <c r="BL640" s="14" t="s">
        <v>135</v>
      </c>
      <c r="BM640" s="203" t="s">
        <v>2726</v>
      </c>
    </row>
    <row r="641" s="2" customFormat="1" ht="49.05" customHeight="1">
      <c r="A641" s="35"/>
      <c r="B641" s="36"/>
      <c r="C641" s="189" t="s">
        <v>2727</v>
      </c>
      <c r="D641" s="189" t="s">
        <v>128</v>
      </c>
      <c r="E641" s="190" t="s">
        <v>2728</v>
      </c>
      <c r="F641" s="191" t="s">
        <v>2729</v>
      </c>
      <c r="G641" s="192" t="s">
        <v>131</v>
      </c>
      <c r="H641" s="193">
        <v>1</v>
      </c>
      <c r="I641" s="194"/>
      <c r="J641" s="195"/>
      <c r="K641" s="196">
        <f>ROUND(P641*H641,2)</f>
        <v>0</v>
      </c>
      <c r="L641" s="191" t="s">
        <v>892</v>
      </c>
      <c r="M641" s="197"/>
      <c r="N641" s="198" t="s">
        <v>1</v>
      </c>
      <c r="O641" s="199" t="s">
        <v>42</v>
      </c>
      <c r="P641" s="200">
        <f>I641+J641</f>
        <v>0</v>
      </c>
      <c r="Q641" s="200">
        <f>ROUND(I641*H641,2)</f>
        <v>0</v>
      </c>
      <c r="R641" s="200">
        <f>ROUND(J641*H641,2)</f>
        <v>0</v>
      </c>
      <c r="S641" s="88"/>
      <c r="T641" s="201">
        <f>S641*H641</f>
        <v>0</v>
      </c>
      <c r="U641" s="201">
        <v>0</v>
      </c>
      <c r="V641" s="201">
        <f>U641*H641</f>
        <v>0</v>
      </c>
      <c r="W641" s="201">
        <v>0</v>
      </c>
      <c r="X641" s="202">
        <f>W641*H641</f>
        <v>0</v>
      </c>
      <c r="Y641" s="35"/>
      <c r="Z641" s="35"/>
      <c r="AA641" s="35"/>
      <c r="AB641" s="35"/>
      <c r="AC641" s="35"/>
      <c r="AD641" s="35"/>
      <c r="AE641" s="35"/>
      <c r="AR641" s="203" t="s">
        <v>133</v>
      </c>
      <c r="AT641" s="203" t="s">
        <v>128</v>
      </c>
      <c r="AU641" s="203" t="s">
        <v>87</v>
      </c>
      <c r="AY641" s="14" t="s">
        <v>134</v>
      </c>
      <c r="BE641" s="204">
        <f>IF(O641="základní",K641,0)</f>
        <v>0</v>
      </c>
      <c r="BF641" s="204">
        <f>IF(O641="snížená",K641,0)</f>
        <v>0</v>
      </c>
      <c r="BG641" s="204">
        <f>IF(O641="zákl. přenesená",K641,0)</f>
        <v>0</v>
      </c>
      <c r="BH641" s="204">
        <f>IF(O641="sníž. přenesená",K641,0)</f>
        <v>0</v>
      </c>
      <c r="BI641" s="204">
        <f>IF(O641="nulová",K641,0)</f>
        <v>0</v>
      </c>
      <c r="BJ641" s="14" t="s">
        <v>87</v>
      </c>
      <c r="BK641" s="204">
        <f>ROUND(P641*H641,2)</f>
        <v>0</v>
      </c>
      <c r="BL641" s="14" t="s">
        <v>135</v>
      </c>
      <c r="BM641" s="203" t="s">
        <v>2730</v>
      </c>
    </row>
    <row r="642" s="2" customFormat="1">
      <c r="A642" s="35"/>
      <c r="B642" s="36"/>
      <c r="C642" s="189" t="s">
        <v>1928</v>
      </c>
      <c r="D642" s="189" t="s">
        <v>128</v>
      </c>
      <c r="E642" s="190" t="s">
        <v>2731</v>
      </c>
      <c r="F642" s="191" t="s">
        <v>2732</v>
      </c>
      <c r="G642" s="192" t="s">
        <v>131</v>
      </c>
      <c r="H642" s="193">
        <v>1</v>
      </c>
      <c r="I642" s="194"/>
      <c r="J642" s="195"/>
      <c r="K642" s="196">
        <f>ROUND(P642*H642,2)</f>
        <v>0</v>
      </c>
      <c r="L642" s="191" t="s">
        <v>892</v>
      </c>
      <c r="M642" s="197"/>
      <c r="N642" s="198" t="s">
        <v>1</v>
      </c>
      <c r="O642" s="199" t="s">
        <v>42</v>
      </c>
      <c r="P642" s="200">
        <f>I642+J642</f>
        <v>0</v>
      </c>
      <c r="Q642" s="200">
        <f>ROUND(I642*H642,2)</f>
        <v>0</v>
      </c>
      <c r="R642" s="200">
        <f>ROUND(J642*H642,2)</f>
        <v>0</v>
      </c>
      <c r="S642" s="88"/>
      <c r="T642" s="201">
        <f>S642*H642</f>
        <v>0</v>
      </c>
      <c r="U642" s="201">
        <v>0</v>
      </c>
      <c r="V642" s="201">
        <f>U642*H642</f>
        <v>0</v>
      </c>
      <c r="W642" s="201">
        <v>0</v>
      </c>
      <c r="X642" s="202">
        <f>W642*H642</f>
        <v>0</v>
      </c>
      <c r="Y642" s="35"/>
      <c r="Z642" s="35"/>
      <c r="AA642" s="35"/>
      <c r="AB642" s="35"/>
      <c r="AC642" s="35"/>
      <c r="AD642" s="35"/>
      <c r="AE642" s="35"/>
      <c r="AR642" s="203" t="s">
        <v>133</v>
      </c>
      <c r="AT642" s="203" t="s">
        <v>128</v>
      </c>
      <c r="AU642" s="203" t="s">
        <v>87</v>
      </c>
      <c r="AY642" s="14" t="s">
        <v>134</v>
      </c>
      <c r="BE642" s="204">
        <f>IF(O642="základní",K642,0)</f>
        <v>0</v>
      </c>
      <c r="BF642" s="204">
        <f>IF(O642="snížená",K642,0)</f>
        <v>0</v>
      </c>
      <c r="BG642" s="204">
        <f>IF(O642="zákl. přenesená",K642,0)</f>
        <v>0</v>
      </c>
      <c r="BH642" s="204">
        <f>IF(O642="sníž. přenesená",K642,0)</f>
        <v>0</v>
      </c>
      <c r="BI642" s="204">
        <f>IF(O642="nulová",K642,0)</f>
        <v>0</v>
      </c>
      <c r="BJ642" s="14" t="s">
        <v>87</v>
      </c>
      <c r="BK642" s="204">
        <f>ROUND(P642*H642,2)</f>
        <v>0</v>
      </c>
      <c r="BL642" s="14" t="s">
        <v>135</v>
      </c>
      <c r="BM642" s="203" t="s">
        <v>2733</v>
      </c>
    </row>
    <row r="643" s="2" customFormat="1">
      <c r="A643" s="35"/>
      <c r="B643" s="36"/>
      <c r="C643" s="189" t="s">
        <v>2734</v>
      </c>
      <c r="D643" s="189" t="s">
        <v>128</v>
      </c>
      <c r="E643" s="190" t="s">
        <v>2735</v>
      </c>
      <c r="F643" s="191" t="s">
        <v>2736</v>
      </c>
      <c r="G643" s="192" t="s">
        <v>131</v>
      </c>
      <c r="H643" s="193">
        <v>1</v>
      </c>
      <c r="I643" s="194"/>
      <c r="J643" s="195"/>
      <c r="K643" s="196">
        <f>ROUND(P643*H643,2)</f>
        <v>0</v>
      </c>
      <c r="L643" s="191" t="s">
        <v>892</v>
      </c>
      <c r="M643" s="197"/>
      <c r="N643" s="198" t="s">
        <v>1</v>
      </c>
      <c r="O643" s="199" t="s">
        <v>42</v>
      </c>
      <c r="P643" s="200">
        <f>I643+J643</f>
        <v>0</v>
      </c>
      <c r="Q643" s="200">
        <f>ROUND(I643*H643,2)</f>
        <v>0</v>
      </c>
      <c r="R643" s="200">
        <f>ROUND(J643*H643,2)</f>
        <v>0</v>
      </c>
      <c r="S643" s="88"/>
      <c r="T643" s="201">
        <f>S643*H643</f>
        <v>0</v>
      </c>
      <c r="U643" s="201">
        <v>0</v>
      </c>
      <c r="V643" s="201">
        <f>U643*H643</f>
        <v>0</v>
      </c>
      <c r="W643" s="201">
        <v>0</v>
      </c>
      <c r="X643" s="202">
        <f>W643*H643</f>
        <v>0</v>
      </c>
      <c r="Y643" s="35"/>
      <c r="Z643" s="35"/>
      <c r="AA643" s="35"/>
      <c r="AB643" s="35"/>
      <c r="AC643" s="35"/>
      <c r="AD643" s="35"/>
      <c r="AE643" s="35"/>
      <c r="AR643" s="203" t="s">
        <v>133</v>
      </c>
      <c r="AT643" s="203" t="s">
        <v>128</v>
      </c>
      <c r="AU643" s="203" t="s">
        <v>87</v>
      </c>
      <c r="AY643" s="14" t="s">
        <v>134</v>
      </c>
      <c r="BE643" s="204">
        <f>IF(O643="základní",K643,0)</f>
        <v>0</v>
      </c>
      <c r="BF643" s="204">
        <f>IF(O643="snížená",K643,0)</f>
        <v>0</v>
      </c>
      <c r="BG643" s="204">
        <f>IF(O643="zákl. přenesená",K643,0)</f>
        <v>0</v>
      </c>
      <c r="BH643" s="204">
        <f>IF(O643="sníž. přenesená",K643,0)</f>
        <v>0</v>
      </c>
      <c r="BI643" s="204">
        <f>IF(O643="nulová",K643,0)</f>
        <v>0</v>
      </c>
      <c r="BJ643" s="14" t="s">
        <v>87</v>
      </c>
      <c r="BK643" s="204">
        <f>ROUND(P643*H643,2)</f>
        <v>0</v>
      </c>
      <c r="BL643" s="14" t="s">
        <v>135</v>
      </c>
      <c r="BM643" s="203" t="s">
        <v>2737</v>
      </c>
    </row>
    <row r="644" s="2" customFormat="1" ht="49.05" customHeight="1">
      <c r="A644" s="35"/>
      <c r="B644" s="36"/>
      <c r="C644" s="189" t="s">
        <v>1932</v>
      </c>
      <c r="D644" s="189" t="s">
        <v>128</v>
      </c>
      <c r="E644" s="190" t="s">
        <v>2738</v>
      </c>
      <c r="F644" s="191" t="s">
        <v>2739</v>
      </c>
      <c r="G644" s="192" t="s">
        <v>131</v>
      </c>
      <c r="H644" s="193">
        <v>3</v>
      </c>
      <c r="I644" s="194"/>
      <c r="J644" s="195"/>
      <c r="K644" s="196">
        <f>ROUND(P644*H644,2)</f>
        <v>0</v>
      </c>
      <c r="L644" s="191" t="s">
        <v>892</v>
      </c>
      <c r="M644" s="197"/>
      <c r="N644" s="198" t="s">
        <v>1</v>
      </c>
      <c r="O644" s="199" t="s">
        <v>42</v>
      </c>
      <c r="P644" s="200">
        <f>I644+J644</f>
        <v>0</v>
      </c>
      <c r="Q644" s="200">
        <f>ROUND(I644*H644,2)</f>
        <v>0</v>
      </c>
      <c r="R644" s="200">
        <f>ROUND(J644*H644,2)</f>
        <v>0</v>
      </c>
      <c r="S644" s="88"/>
      <c r="T644" s="201">
        <f>S644*H644</f>
        <v>0</v>
      </c>
      <c r="U644" s="201">
        <v>0</v>
      </c>
      <c r="V644" s="201">
        <f>U644*H644</f>
        <v>0</v>
      </c>
      <c r="W644" s="201">
        <v>0</v>
      </c>
      <c r="X644" s="202">
        <f>W644*H644</f>
        <v>0</v>
      </c>
      <c r="Y644" s="35"/>
      <c r="Z644" s="35"/>
      <c r="AA644" s="35"/>
      <c r="AB644" s="35"/>
      <c r="AC644" s="35"/>
      <c r="AD644" s="35"/>
      <c r="AE644" s="35"/>
      <c r="AR644" s="203" t="s">
        <v>133</v>
      </c>
      <c r="AT644" s="203" t="s">
        <v>128</v>
      </c>
      <c r="AU644" s="203" t="s">
        <v>87</v>
      </c>
      <c r="AY644" s="14" t="s">
        <v>134</v>
      </c>
      <c r="BE644" s="204">
        <f>IF(O644="základní",K644,0)</f>
        <v>0</v>
      </c>
      <c r="BF644" s="204">
        <f>IF(O644="snížená",K644,0)</f>
        <v>0</v>
      </c>
      <c r="BG644" s="204">
        <f>IF(O644="zákl. přenesená",K644,0)</f>
        <v>0</v>
      </c>
      <c r="BH644" s="204">
        <f>IF(O644="sníž. přenesená",K644,0)</f>
        <v>0</v>
      </c>
      <c r="BI644" s="204">
        <f>IF(O644="nulová",K644,0)</f>
        <v>0</v>
      </c>
      <c r="BJ644" s="14" t="s">
        <v>87</v>
      </c>
      <c r="BK644" s="204">
        <f>ROUND(P644*H644,2)</f>
        <v>0</v>
      </c>
      <c r="BL644" s="14" t="s">
        <v>135</v>
      </c>
      <c r="BM644" s="203" t="s">
        <v>2740</v>
      </c>
    </row>
    <row r="645" s="2" customFormat="1" ht="37.8" customHeight="1">
      <c r="A645" s="35"/>
      <c r="B645" s="36"/>
      <c r="C645" s="189" t="s">
        <v>2741</v>
      </c>
      <c r="D645" s="189" t="s">
        <v>128</v>
      </c>
      <c r="E645" s="190" t="s">
        <v>2742</v>
      </c>
      <c r="F645" s="191" t="s">
        <v>2743</v>
      </c>
      <c r="G645" s="192" t="s">
        <v>131</v>
      </c>
      <c r="H645" s="193">
        <v>1</v>
      </c>
      <c r="I645" s="194"/>
      <c r="J645" s="195"/>
      <c r="K645" s="196">
        <f>ROUND(P645*H645,2)</f>
        <v>0</v>
      </c>
      <c r="L645" s="191" t="s">
        <v>879</v>
      </c>
      <c r="M645" s="197"/>
      <c r="N645" s="198" t="s">
        <v>1</v>
      </c>
      <c r="O645" s="199" t="s">
        <v>42</v>
      </c>
      <c r="P645" s="200">
        <f>I645+J645</f>
        <v>0</v>
      </c>
      <c r="Q645" s="200">
        <f>ROUND(I645*H645,2)</f>
        <v>0</v>
      </c>
      <c r="R645" s="200">
        <f>ROUND(J645*H645,2)</f>
        <v>0</v>
      </c>
      <c r="S645" s="88"/>
      <c r="T645" s="201">
        <f>S645*H645</f>
        <v>0</v>
      </c>
      <c r="U645" s="201">
        <v>0</v>
      </c>
      <c r="V645" s="201">
        <f>U645*H645</f>
        <v>0</v>
      </c>
      <c r="W645" s="201">
        <v>0</v>
      </c>
      <c r="X645" s="202">
        <f>W645*H645</f>
        <v>0</v>
      </c>
      <c r="Y645" s="35"/>
      <c r="Z645" s="35"/>
      <c r="AA645" s="35"/>
      <c r="AB645" s="35"/>
      <c r="AC645" s="35"/>
      <c r="AD645" s="35"/>
      <c r="AE645" s="35"/>
      <c r="AR645" s="203" t="s">
        <v>133</v>
      </c>
      <c r="AT645" s="203" t="s">
        <v>128</v>
      </c>
      <c r="AU645" s="203" t="s">
        <v>87</v>
      </c>
      <c r="AY645" s="14" t="s">
        <v>134</v>
      </c>
      <c r="BE645" s="204">
        <f>IF(O645="základní",K645,0)</f>
        <v>0</v>
      </c>
      <c r="BF645" s="204">
        <f>IF(O645="snížená",K645,0)</f>
        <v>0</v>
      </c>
      <c r="BG645" s="204">
        <f>IF(O645="zákl. přenesená",K645,0)</f>
        <v>0</v>
      </c>
      <c r="BH645" s="204">
        <f>IF(O645="sníž. přenesená",K645,0)</f>
        <v>0</v>
      </c>
      <c r="BI645" s="204">
        <f>IF(O645="nulová",K645,0)</f>
        <v>0</v>
      </c>
      <c r="BJ645" s="14" t="s">
        <v>87</v>
      </c>
      <c r="BK645" s="204">
        <f>ROUND(P645*H645,2)</f>
        <v>0</v>
      </c>
      <c r="BL645" s="14" t="s">
        <v>135</v>
      </c>
      <c r="BM645" s="203" t="s">
        <v>2744</v>
      </c>
    </row>
    <row r="646" s="2" customFormat="1" ht="49.05" customHeight="1">
      <c r="A646" s="35"/>
      <c r="B646" s="36"/>
      <c r="C646" s="189" t="s">
        <v>2745</v>
      </c>
      <c r="D646" s="189" t="s">
        <v>128</v>
      </c>
      <c r="E646" s="190" t="s">
        <v>2746</v>
      </c>
      <c r="F646" s="191" t="s">
        <v>2747</v>
      </c>
      <c r="G646" s="192" t="s">
        <v>131</v>
      </c>
      <c r="H646" s="193">
        <v>1</v>
      </c>
      <c r="I646" s="194"/>
      <c r="J646" s="195"/>
      <c r="K646" s="196">
        <f>ROUND(P646*H646,2)</f>
        <v>0</v>
      </c>
      <c r="L646" s="191" t="s">
        <v>892</v>
      </c>
      <c r="M646" s="197"/>
      <c r="N646" s="198" t="s">
        <v>1</v>
      </c>
      <c r="O646" s="199" t="s">
        <v>42</v>
      </c>
      <c r="P646" s="200">
        <f>I646+J646</f>
        <v>0</v>
      </c>
      <c r="Q646" s="200">
        <f>ROUND(I646*H646,2)</f>
        <v>0</v>
      </c>
      <c r="R646" s="200">
        <f>ROUND(J646*H646,2)</f>
        <v>0</v>
      </c>
      <c r="S646" s="88"/>
      <c r="T646" s="201">
        <f>S646*H646</f>
        <v>0</v>
      </c>
      <c r="U646" s="201">
        <v>0</v>
      </c>
      <c r="V646" s="201">
        <f>U646*H646</f>
        <v>0</v>
      </c>
      <c r="W646" s="201">
        <v>0</v>
      </c>
      <c r="X646" s="202">
        <f>W646*H646</f>
        <v>0</v>
      </c>
      <c r="Y646" s="35"/>
      <c r="Z646" s="35"/>
      <c r="AA646" s="35"/>
      <c r="AB646" s="35"/>
      <c r="AC646" s="35"/>
      <c r="AD646" s="35"/>
      <c r="AE646" s="35"/>
      <c r="AR646" s="203" t="s">
        <v>133</v>
      </c>
      <c r="AT646" s="203" t="s">
        <v>128</v>
      </c>
      <c r="AU646" s="203" t="s">
        <v>87</v>
      </c>
      <c r="AY646" s="14" t="s">
        <v>134</v>
      </c>
      <c r="BE646" s="204">
        <f>IF(O646="základní",K646,0)</f>
        <v>0</v>
      </c>
      <c r="BF646" s="204">
        <f>IF(O646="snížená",K646,0)</f>
        <v>0</v>
      </c>
      <c r="BG646" s="204">
        <f>IF(O646="zákl. přenesená",K646,0)</f>
        <v>0</v>
      </c>
      <c r="BH646" s="204">
        <f>IF(O646="sníž. přenesená",K646,0)</f>
        <v>0</v>
      </c>
      <c r="BI646" s="204">
        <f>IF(O646="nulová",K646,0)</f>
        <v>0</v>
      </c>
      <c r="BJ646" s="14" t="s">
        <v>87</v>
      </c>
      <c r="BK646" s="204">
        <f>ROUND(P646*H646,2)</f>
        <v>0</v>
      </c>
      <c r="BL646" s="14" t="s">
        <v>135</v>
      </c>
      <c r="BM646" s="203" t="s">
        <v>2748</v>
      </c>
    </row>
    <row r="647" s="2" customFormat="1" ht="24.15" customHeight="1">
      <c r="A647" s="35"/>
      <c r="B647" s="36"/>
      <c r="C647" s="189" t="s">
        <v>2749</v>
      </c>
      <c r="D647" s="189" t="s">
        <v>128</v>
      </c>
      <c r="E647" s="190" t="s">
        <v>2750</v>
      </c>
      <c r="F647" s="191" t="s">
        <v>2751</v>
      </c>
      <c r="G647" s="192" t="s">
        <v>131</v>
      </c>
      <c r="H647" s="193">
        <v>1</v>
      </c>
      <c r="I647" s="194"/>
      <c r="J647" s="195"/>
      <c r="K647" s="196">
        <f>ROUND(P647*H647,2)</f>
        <v>0</v>
      </c>
      <c r="L647" s="191" t="s">
        <v>879</v>
      </c>
      <c r="M647" s="197"/>
      <c r="N647" s="198" t="s">
        <v>1</v>
      </c>
      <c r="O647" s="199" t="s">
        <v>42</v>
      </c>
      <c r="P647" s="200">
        <f>I647+J647</f>
        <v>0</v>
      </c>
      <c r="Q647" s="200">
        <f>ROUND(I647*H647,2)</f>
        <v>0</v>
      </c>
      <c r="R647" s="200">
        <f>ROUND(J647*H647,2)</f>
        <v>0</v>
      </c>
      <c r="S647" s="88"/>
      <c r="T647" s="201">
        <f>S647*H647</f>
        <v>0</v>
      </c>
      <c r="U647" s="201">
        <v>0</v>
      </c>
      <c r="V647" s="201">
        <f>U647*H647</f>
        <v>0</v>
      </c>
      <c r="W647" s="201">
        <v>0</v>
      </c>
      <c r="X647" s="202">
        <f>W647*H647</f>
        <v>0</v>
      </c>
      <c r="Y647" s="35"/>
      <c r="Z647" s="35"/>
      <c r="AA647" s="35"/>
      <c r="AB647" s="35"/>
      <c r="AC647" s="35"/>
      <c r="AD647" s="35"/>
      <c r="AE647" s="35"/>
      <c r="AR647" s="203" t="s">
        <v>133</v>
      </c>
      <c r="AT647" s="203" t="s">
        <v>128</v>
      </c>
      <c r="AU647" s="203" t="s">
        <v>87</v>
      </c>
      <c r="AY647" s="14" t="s">
        <v>134</v>
      </c>
      <c r="BE647" s="204">
        <f>IF(O647="základní",K647,0)</f>
        <v>0</v>
      </c>
      <c r="BF647" s="204">
        <f>IF(O647="snížená",K647,0)</f>
        <v>0</v>
      </c>
      <c r="BG647" s="204">
        <f>IF(O647="zákl. přenesená",K647,0)</f>
        <v>0</v>
      </c>
      <c r="BH647" s="204">
        <f>IF(O647="sníž. přenesená",K647,0)</f>
        <v>0</v>
      </c>
      <c r="BI647" s="204">
        <f>IF(O647="nulová",K647,0)</f>
        <v>0</v>
      </c>
      <c r="BJ647" s="14" t="s">
        <v>87</v>
      </c>
      <c r="BK647" s="204">
        <f>ROUND(P647*H647,2)</f>
        <v>0</v>
      </c>
      <c r="BL647" s="14" t="s">
        <v>135</v>
      </c>
      <c r="BM647" s="203" t="s">
        <v>2752</v>
      </c>
    </row>
    <row r="648" s="2" customFormat="1" ht="24.15" customHeight="1">
      <c r="A648" s="35"/>
      <c r="B648" s="36"/>
      <c r="C648" s="189" t="s">
        <v>1936</v>
      </c>
      <c r="D648" s="189" t="s">
        <v>128</v>
      </c>
      <c r="E648" s="190" t="s">
        <v>2753</v>
      </c>
      <c r="F648" s="191" t="s">
        <v>2754</v>
      </c>
      <c r="G648" s="192" t="s">
        <v>131</v>
      </c>
      <c r="H648" s="193">
        <v>4</v>
      </c>
      <c r="I648" s="194"/>
      <c r="J648" s="195"/>
      <c r="K648" s="196">
        <f>ROUND(P648*H648,2)</f>
        <v>0</v>
      </c>
      <c r="L648" s="191" t="s">
        <v>879</v>
      </c>
      <c r="M648" s="197"/>
      <c r="N648" s="198" t="s">
        <v>1</v>
      </c>
      <c r="O648" s="199" t="s">
        <v>42</v>
      </c>
      <c r="P648" s="200">
        <f>I648+J648</f>
        <v>0</v>
      </c>
      <c r="Q648" s="200">
        <f>ROUND(I648*H648,2)</f>
        <v>0</v>
      </c>
      <c r="R648" s="200">
        <f>ROUND(J648*H648,2)</f>
        <v>0</v>
      </c>
      <c r="S648" s="88"/>
      <c r="T648" s="201">
        <f>S648*H648</f>
        <v>0</v>
      </c>
      <c r="U648" s="201">
        <v>0</v>
      </c>
      <c r="V648" s="201">
        <f>U648*H648</f>
        <v>0</v>
      </c>
      <c r="W648" s="201">
        <v>0</v>
      </c>
      <c r="X648" s="202">
        <f>W648*H648</f>
        <v>0</v>
      </c>
      <c r="Y648" s="35"/>
      <c r="Z648" s="35"/>
      <c r="AA648" s="35"/>
      <c r="AB648" s="35"/>
      <c r="AC648" s="35"/>
      <c r="AD648" s="35"/>
      <c r="AE648" s="35"/>
      <c r="AR648" s="203" t="s">
        <v>133</v>
      </c>
      <c r="AT648" s="203" t="s">
        <v>128</v>
      </c>
      <c r="AU648" s="203" t="s">
        <v>87</v>
      </c>
      <c r="AY648" s="14" t="s">
        <v>134</v>
      </c>
      <c r="BE648" s="204">
        <f>IF(O648="základní",K648,0)</f>
        <v>0</v>
      </c>
      <c r="BF648" s="204">
        <f>IF(O648="snížená",K648,0)</f>
        <v>0</v>
      </c>
      <c r="BG648" s="204">
        <f>IF(O648="zákl. přenesená",K648,0)</f>
        <v>0</v>
      </c>
      <c r="BH648" s="204">
        <f>IF(O648="sníž. přenesená",K648,0)</f>
        <v>0</v>
      </c>
      <c r="BI648" s="204">
        <f>IF(O648="nulová",K648,0)</f>
        <v>0</v>
      </c>
      <c r="BJ648" s="14" t="s">
        <v>87</v>
      </c>
      <c r="BK648" s="204">
        <f>ROUND(P648*H648,2)</f>
        <v>0</v>
      </c>
      <c r="BL648" s="14" t="s">
        <v>135</v>
      </c>
      <c r="BM648" s="203" t="s">
        <v>2755</v>
      </c>
    </row>
    <row r="649" s="2" customFormat="1" ht="33" customHeight="1">
      <c r="A649" s="35"/>
      <c r="B649" s="36"/>
      <c r="C649" s="189" t="s">
        <v>2756</v>
      </c>
      <c r="D649" s="189" t="s">
        <v>128</v>
      </c>
      <c r="E649" s="190" t="s">
        <v>2757</v>
      </c>
      <c r="F649" s="191" t="s">
        <v>2758</v>
      </c>
      <c r="G649" s="192" t="s">
        <v>131</v>
      </c>
      <c r="H649" s="193">
        <v>4</v>
      </c>
      <c r="I649" s="194"/>
      <c r="J649" s="195"/>
      <c r="K649" s="196">
        <f>ROUND(P649*H649,2)</f>
        <v>0</v>
      </c>
      <c r="L649" s="191" t="s">
        <v>879</v>
      </c>
      <c r="M649" s="197"/>
      <c r="N649" s="198" t="s">
        <v>1</v>
      </c>
      <c r="O649" s="199" t="s">
        <v>42</v>
      </c>
      <c r="P649" s="200">
        <f>I649+J649</f>
        <v>0</v>
      </c>
      <c r="Q649" s="200">
        <f>ROUND(I649*H649,2)</f>
        <v>0</v>
      </c>
      <c r="R649" s="200">
        <f>ROUND(J649*H649,2)</f>
        <v>0</v>
      </c>
      <c r="S649" s="88"/>
      <c r="T649" s="201">
        <f>S649*H649</f>
        <v>0</v>
      </c>
      <c r="U649" s="201">
        <v>0</v>
      </c>
      <c r="V649" s="201">
        <f>U649*H649</f>
        <v>0</v>
      </c>
      <c r="W649" s="201">
        <v>0</v>
      </c>
      <c r="X649" s="202">
        <f>W649*H649</f>
        <v>0</v>
      </c>
      <c r="Y649" s="35"/>
      <c r="Z649" s="35"/>
      <c r="AA649" s="35"/>
      <c r="AB649" s="35"/>
      <c r="AC649" s="35"/>
      <c r="AD649" s="35"/>
      <c r="AE649" s="35"/>
      <c r="AR649" s="203" t="s">
        <v>133</v>
      </c>
      <c r="AT649" s="203" t="s">
        <v>128</v>
      </c>
      <c r="AU649" s="203" t="s">
        <v>87</v>
      </c>
      <c r="AY649" s="14" t="s">
        <v>134</v>
      </c>
      <c r="BE649" s="204">
        <f>IF(O649="základní",K649,0)</f>
        <v>0</v>
      </c>
      <c r="BF649" s="204">
        <f>IF(O649="snížená",K649,0)</f>
        <v>0</v>
      </c>
      <c r="BG649" s="204">
        <f>IF(O649="zákl. přenesená",K649,0)</f>
        <v>0</v>
      </c>
      <c r="BH649" s="204">
        <f>IF(O649="sníž. přenesená",K649,0)</f>
        <v>0</v>
      </c>
      <c r="BI649" s="204">
        <f>IF(O649="nulová",K649,0)</f>
        <v>0</v>
      </c>
      <c r="BJ649" s="14" t="s">
        <v>87</v>
      </c>
      <c r="BK649" s="204">
        <f>ROUND(P649*H649,2)</f>
        <v>0</v>
      </c>
      <c r="BL649" s="14" t="s">
        <v>135</v>
      </c>
      <c r="BM649" s="203" t="s">
        <v>2759</v>
      </c>
    </row>
    <row r="650" s="2" customFormat="1" ht="33" customHeight="1">
      <c r="A650" s="35"/>
      <c r="B650" s="36"/>
      <c r="C650" s="189" t="s">
        <v>1952</v>
      </c>
      <c r="D650" s="189" t="s">
        <v>128</v>
      </c>
      <c r="E650" s="190" t="s">
        <v>2760</v>
      </c>
      <c r="F650" s="191" t="s">
        <v>2761</v>
      </c>
      <c r="G650" s="192" t="s">
        <v>131</v>
      </c>
      <c r="H650" s="193">
        <v>4</v>
      </c>
      <c r="I650" s="194"/>
      <c r="J650" s="195"/>
      <c r="K650" s="196">
        <f>ROUND(P650*H650,2)</f>
        <v>0</v>
      </c>
      <c r="L650" s="191" t="s">
        <v>879</v>
      </c>
      <c r="M650" s="197"/>
      <c r="N650" s="198" t="s">
        <v>1</v>
      </c>
      <c r="O650" s="199" t="s">
        <v>42</v>
      </c>
      <c r="P650" s="200">
        <f>I650+J650</f>
        <v>0</v>
      </c>
      <c r="Q650" s="200">
        <f>ROUND(I650*H650,2)</f>
        <v>0</v>
      </c>
      <c r="R650" s="200">
        <f>ROUND(J650*H650,2)</f>
        <v>0</v>
      </c>
      <c r="S650" s="88"/>
      <c r="T650" s="201">
        <f>S650*H650</f>
        <v>0</v>
      </c>
      <c r="U650" s="201">
        <v>0</v>
      </c>
      <c r="V650" s="201">
        <f>U650*H650</f>
        <v>0</v>
      </c>
      <c r="W650" s="201">
        <v>0</v>
      </c>
      <c r="X650" s="202">
        <f>W650*H650</f>
        <v>0</v>
      </c>
      <c r="Y650" s="35"/>
      <c r="Z650" s="35"/>
      <c r="AA650" s="35"/>
      <c r="AB650" s="35"/>
      <c r="AC650" s="35"/>
      <c r="AD650" s="35"/>
      <c r="AE650" s="35"/>
      <c r="AR650" s="203" t="s">
        <v>133</v>
      </c>
      <c r="AT650" s="203" t="s">
        <v>128</v>
      </c>
      <c r="AU650" s="203" t="s">
        <v>87</v>
      </c>
      <c r="AY650" s="14" t="s">
        <v>134</v>
      </c>
      <c r="BE650" s="204">
        <f>IF(O650="základní",K650,0)</f>
        <v>0</v>
      </c>
      <c r="BF650" s="204">
        <f>IF(O650="snížená",K650,0)</f>
        <v>0</v>
      </c>
      <c r="BG650" s="204">
        <f>IF(O650="zákl. přenesená",K650,0)</f>
        <v>0</v>
      </c>
      <c r="BH650" s="204">
        <f>IF(O650="sníž. přenesená",K650,0)</f>
        <v>0</v>
      </c>
      <c r="BI650" s="204">
        <f>IF(O650="nulová",K650,0)</f>
        <v>0</v>
      </c>
      <c r="BJ650" s="14" t="s">
        <v>87</v>
      </c>
      <c r="BK650" s="204">
        <f>ROUND(P650*H650,2)</f>
        <v>0</v>
      </c>
      <c r="BL650" s="14" t="s">
        <v>135</v>
      </c>
      <c r="BM650" s="203" t="s">
        <v>2762</v>
      </c>
    </row>
    <row r="651" s="2" customFormat="1" ht="33" customHeight="1">
      <c r="A651" s="35"/>
      <c r="B651" s="36"/>
      <c r="C651" s="189" t="s">
        <v>2763</v>
      </c>
      <c r="D651" s="189" t="s">
        <v>128</v>
      </c>
      <c r="E651" s="190" t="s">
        <v>2764</v>
      </c>
      <c r="F651" s="191" t="s">
        <v>2765</v>
      </c>
      <c r="G651" s="192" t="s">
        <v>131</v>
      </c>
      <c r="H651" s="193">
        <v>4</v>
      </c>
      <c r="I651" s="194"/>
      <c r="J651" s="195"/>
      <c r="K651" s="196">
        <f>ROUND(P651*H651,2)</f>
        <v>0</v>
      </c>
      <c r="L651" s="191" t="s">
        <v>879</v>
      </c>
      <c r="M651" s="197"/>
      <c r="N651" s="198" t="s">
        <v>1</v>
      </c>
      <c r="O651" s="199" t="s">
        <v>42</v>
      </c>
      <c r="P651" s="200">
        <f>I651+J651</f>
        <v>0</v>
      </c>
      <c r="Q651" s="200">
        <f>ROUND(I651*H651,2)</f>
        <v>0</v>
      </c>
      <c r="R651" s="200">
        <f>ROUND(J651*H651,2)</f>
        <v>0</v>
      </c>
      <c r="S651" s="88"/>
      <c r="T651" s="201">
        <f>S651*H651</f>
        <v>0</v>
      </c>
      <c r="U651" s="201">
        <v>0</v>
      </c>
      <c r="V651" s="201">
        <f>U651*H651</f>
        <v>0</v>
      </c>
      <c r="W651" s="201">
        <v>0</v>
      </c>
      <c r="X651" s="202">
        <f>W651*H651</f>
        <v>0</v>
      </c>
      <c r="Y651" s="35"/>
      <c r="Z651" s="35"/>
      <c r="AA651" s="35"/>
      <c r="AB651" s="35"/>
      <c r="AC651" s="35"/>
      <c r="AD651" s="35"/>
      <c r="AE651" s="35"/>
      <c r="AR651" s="203" t="s">
        <v>133</v>
      </c>
      <c r="AT651" s="203" t="s">
        <v>128</v>
      </c>
      <c r="AU651" s="203" t="s">
        <v>87</v>
      </c>
      <c r="AY651" s="14" t="s">
        <v>134</v>
      </c>
      <c r="BE651" s="204">
        <f>IF(O651="základní",K651,0)</f>
        <v>0</v>
      </c>
      <c r="BF651" s="204">
        <f>IF(O651="snížená",K651,0)</f>
        <v>0</v>
      </c>
      <c r="BG651" s="204">
        <f>IF(O651="zákl. přenesená",K651,0)</f>
        <v>0</v>
      </c>
      <c r="BH651" s="204">
        <f>IF(O651="sníž. přenesená",K651,0)</f>
        <v>0</v>
      </c>
      <c r="BI651" s="204">
        <f>IF(O651="nulová",K651,0)</f>
        <v>0</v>
      </c>
      <c r="BJ651" s="14" t="s">
        <v>87</v>
      </c>
      <c r="BK651" s="204">
        <f>ROUND(P651*H651,2)</f>
        <v>0</v>
      </c>
      <c r="BL651" s="14" t="s">
        <v>135</v>
      </c>
      <c r="BM651" s="203" t="s">
        <v>2766</v>
      </c>
    </row>
    <row r="652" s="2" customFormat="1" ht="24.15" customHeight="1">
      <c r="A652" s="35"/>
      <c r="B652" s="36"/>
      <c r="C652" s="189" t="s">
        <v>2767</v>
      </c>
      <c r="D652" s="189" t="s">
        <v>128</v>
      </c>
      <c r="E652" s="190" t="s">
        <v>2768</v>
      </c>
      <c r="F652" s="191" t="s">
        <v>2769</v>
      </c>
      <c r="G652" s="192" t="s">
        <v>131</v>
      </c>
      <c r="H652" s="193">
        <v>8</v>
      </c>
      <c r="I652" s="194"/>
      <c r="J652" s="195"/>
      <c r="K652" s="196">
        <f>ROUND(P652*H652,2)</f>
        <v>0</v>
      </c>
      <c r="L652" s="191" t="s">
        <v>879</v>
      </c>
      <c r="M652" s="197"/>
      <c r="N652" s="198" t="s">
        <v>1</v>
      </c>
      <c r="O652" s="199" t="s">
        <v>42</v>
      </c>
      <c r="P652" s="200">
        <f>I652+J652</f>
        <v>0</v>
      </c>
      <c r="Q652" s="200">
        <f>ROUND(I652*H652,2)</f>
        <v>0</v>
      </c>
      <c r="R652" s="200">
        <f>ROUND(J652*H652,2)</f>
        <v>0</v>
      </c>
      <c r="S652" s="88"/>
      <c r="T652" s="201">
        <f>S652*H652</f>
        <v>0</v>
      </c>
      <c r="U652" s="201">
        <v>0</v>
      </c>
      <c r="V652" s="201">
        <f>U652*H652</f>
        <v>0</v>
      </c>
      <c r="W652" s="201">
        <v>0</v>
      </c>
      <c r="X652" s="202">
        <f>W652*H652</f>
        <v>0</v>
      </c>
      <c r="Y652" s="35"/>
      <c r="Z652" s="35"/>
      <c r="AA652" s="35"/>
      <c r="AB652" s="35"/>
      <c r="AC652" s="35"/>
      <c r="AD652" s="35"/>
      <c r="AE652" s="35"/>
      <c r="AR652" s="203" t="s">
        <v>133</v>
      </c>
      <c r="AT652" s="203" t="s">
        <v>128</v>
      </c>
      <c r="AU652" s="203" t="s">
        <v>87</v>
      </c>
      <c r="AY652" s="14" t="s">
        <v>134</v>
      </c>
      <c r="BE652" s="204">
        <f>IF(O652="základní",K652,0)</f>
        <v>0</v>
      </c>
      <c r="BF652" s="204">
        <f>IF(O652="snížená",K652,0)</f>
        <v>0</v>
      </c>
      <c r="BG652" s="204">
        <f>IF(O652="zákl. přenesená",K652,0)</f>
        <v>0</v>
      </c>
      <c r="BH652" s="204">
        <f>IF(O652="sníž. přenesená",K652,0)</f>
        <v>0</v>
      </c>
      <c r="BI652" s="204">
        <f>IF(O652="nulová",K652,0)</f>
        <v>0</v>
      </c>
      <c r="BJ652" s="14" t="s">
        <v>87</v>
      </c>
      <c r="BK652" s="204">
        <f>ROUND(P652*H652,2)</f>
        <v>0</v>
      </c>
      <c r="BL652" s="14" t="s">
        <v>135</v>
      </c>
      <c r="BM652" s="203" t="s">
        <v>2770</v>
      </c>
    </row>
    <row r="653" s="2" customFormat="1" ht="24.15" customHeight="1">
      <c r="A653" s="35"/>
      <c r="B653" s="36"/>
      <c r="C653" s="189" t="s">
        <v>2771</v>
      </c>
      <c r="D653" s="189" t="s">
        <v>128</v>
      </c>
      <c r="E653" s="190" t="s">
        <v>2772</v>
      </c>
      <c r="F653" s="191" t="s">
        <v>2773</v>
      </c>
      <c r="G653" s="192" t="s">
        <v>131</v>
      </c>
      <c r="H653" s="193">
        <v>8</v>
      </c>
      <c r="I653" s="194"/>
      <c r="J653" s="195"/>
      <c r="K653" s="196">
        <f>ROUND(P653*H653,2)</f>
        <v>0</v>
      </c>
      <c r="L653" s="191" t="s">
        <v>879</v>
      </c>
      <c r="M653" s="197"/>
      <c r="N653" s="198" t="s">
        <v>1</v>
      </c>
      <c r="O653" s="199" t="s">
        <v>42</v>
      </c>
      <c r="P653" s="200">
        <f>I653+J653</f>
        <v>0</v>
      </c>
      <c r="Q653" s="200">
        <f>ROUND(I653*H653,2)</f>
        <v>0</v>
      </c>
      <c r="R653" s="200">
        <f>ROUND(J653*H653,2)</f>
        <v>0</v>
      </c>
      <c r="S653" s="88"/>
      <c r="T653" s="201">
        <f>S653*H653</f>
        <v>0</v>
      </c>
      <c r="U653" s="201">
        <v>0</v>
      </c>
      <c r="V653" s="201">
        <f>U653*H653</f>
        <v>0</v>
      </c>
      <c r="W653" s="201">
        <v>0</v>
      </c>
      <c r="X653" s="202">
        <f>W653*H653</f>
        <v>0</v>
      </c>
      <c r="Y653" s="35"/>
      <c r="Z653" s="35"/>
      <c r="AA653" s="35"/>
      <c r="AB653" s="35"/>
      <c r="AC653" s="35"/>
      <c r="AD653" s="35"/>
      <c r="AE653" s="35"/>
      <c r="AR653" s="203" t="s">
        <v>133</v>
      </c>
      <c r="AT653" s="203" t="s">
        <v>128</v>
      </c>
      <c r="AU653" s="203" t="s">
        <v>87</v>
      </c>
      <c r="AY653" s="14" t="s">
        <v>134</v>
      </c>
      <c r="BE653" s="204">
        <f>IF(O653="základní",K653,0)</f>
        <v>0</v>
      </c>
      <c r="BF653" s="204">
        <f>IF(O653="snížená",K653,0)</f>
        <v>0</v>
      </c>
      <c r="BG653" s="204">
        <f>IF(O653="zákl. přenesená",K653,0)</f>
        <v>0</v>
      </c>
      <c r="BH653" s="204">
        <f>IF(O653="sníž. přenesená",K653,0)</f>
        <v>0</v>
      </c>
      <c r="BI653" s="204">
        <f>IF(O653="nulová",K653,0)</f>
        <v>0</v>
      </c>
      <c r="BJ653" s="14" t="s">
        <v>87</v>
      </c>
      <c r="BK653" s="204">
        <f>ROUND(P653*H653,2)</f>
        <v>0</v>
      </c>
      <c r="BL653" s="14" t="s">
        <v>135</v>
      </c>
      <c r="BM653" s="203" t="s">
        <v>2774</v>
      </c>
    </row>
    <row r="654" s="2" customFormat="1" ht="24.15" customHeight="1">
      <c r="A654" s="35"/>
      <c r="B654" s="36"/>
      <c r="C654" s="189" t="s">
        <v>2775</v>
      </c>
      <c r="D654" s="189" t="s">
        <v>128</v>
      </c>
      <c r="E654" s="190" t="s">
        <v>2776</v>
      </c>
      <c r="F654" s="191" t="s">
        <v>2777</v>
      </c>
      <c r="G654" s="192" t="s">
        <v>131</v>
      </c>
      <c r="H654" s="193">
        <v>8</v>
      </c>
      <c r="I654" s="194"/>
      <c r="J654" s="195"/>
      <c r="K654" s="196">
        <f>ROUND(P654*H654,2)</f>
        <v>0</v>
      </c>
      <c r="L654" s="191" t="s">
        <v>879</v>
      </c>
      <c r="M654" s="197"/>
      <c r="N654" s="198" t="s">
        <v>1</v>
      </c>
      <c r="O654" s="199" t="s">
        <v>42</v>
      </c>
      <c r="P654" s="200">
        <f>I654+J654</f>
        <v>0</v>
      </c>
      <c r="Q654" s="200">
        <f>ROUND(I654*H654,2)</f>
        <v>0</v>
      </c>
      <c r="R654" s="200">
        <f>ROUND(J654*H654,2)</f>
        <v>0</v>
      </c>
      <c r="S654" s="88"/>
      <c r="T654" s="201">
        <f>S654*H654</f>
        <v>0</v>
      </c>
      <c r="U654" s="201">
        <v>0</v>
      </c>
      <c r="V654" s="201">
        <f>U654*H654</f>
        <v>0</v>
      </c>
      <c r="W654" s="201">
        <v>0</v>
      </c>
      <c r="X654" s="202">
        <f>W654*H654</f>
        <v>0</v>
      </c>
      <c r="Y654" s="35"/>
      <c r="Z654" s="35"/>
      <c r="AA654" s="35"/>
      <c r="AB654" s="35"/>
      <c r="AC654" s="35"/>
      <c r="AD654" s="35"/>
      <c r="AE654" s="35"/>
      <c r="AR654" s="203" t="s">
        <v>133</v>
      </c>
      <c r="AT654" s="203" t="s">
        <v>128</v>
      </c>
      <c r="AU654" s="203" t="s">
        <v>87</v>
      </c>
      <c r="AY654" s="14" t="s">
        <v>134</v>
      </c>
      <c r="BE654" s="204">
        <f>IF(O654="základní",K654,0)</f>
        <v>0</v>
      </c>
      <c r="BF654" s="204">
        <f>IF(O654="snížená",K654,0)</f>
        <v>0</v>
      </c>
      <c r="BG654" s="204">
        <f>IF(O654="zákl. přenesená",K654,0)</f>
        <v>0</v>
      </c>
      <c r="BH654" s="204">
        <f>IF(O654="sníž. přenesená",K654,0)</f>
        <v>0</v>
      </c>
      <c r="BI654" s="204">
        <f>IF(O654="nulová",K654,0)</f>
        <v>0</v>
      </c>
      <c r="BJ654" s="14" t="s">
        <v>87</v>
      </c>
      <c r="BK654" s="204">
        <f>ROUND(P654*H654,2)</f>
        <v>0</v>
      </c>
      <c r="BL654" s="14" t="s">
        <v>135</v>
      </c>
      <c r="BM654" s="203" t="s">
        <v>2778</v>
      </c>
    </row>
    <row r="655" s="2" customFormat="1" ht="24.15" customHeight="1">
      <c r="A655" s="35"/>
      <c r="B655" s="36"/>
      <c r="C655" s="189" t="s">
        <v>2779</v>
      </c>
      <c r="D655" s="189" t="s">
        <v>128</v>
      </c>
      <c r="E655" s="190" t="s">
        <v>2780</v>
      </c>
      <c r="F655" s="191" t="s">
        <v>2781</v>
      </c>
      <c r="G655" s="192" t="s">
        <v>131</v>
      </c>
      <c r="H655" s="193">
        <v>8</v>
      </c>
      <c r="I655" s="194"/>
      <c r="J655" s="195"/>
      <c r="K655" s="196">
        <f>ROUND(P655*H655,2)</f>
        <v>0</v>
      </c>
      <c r="L655" s="191" t="s">
        <v>879</v>
      </c>
      <c r="M655" s="197"/>
      <c r="N655" s="198" t="s">
        <v>1</v>
      </c>
      <c r="O655" s="199" t="s">
        <v>42</v>
      </c>
      <c r="P655" s="200">
        <f>I655+J655</f>
        <v>0</v>
      </c>
      <c r="Q655" s="200">
        <f>ROUND(I655*H655,2)</f>
        <v>0</v>
      </c>
      <c r="R655" s="200">
        <f>ROUND(J655*H655,2)</f>
        <v>0</v>
      </c>
      <c r="S655" s="88"/>
      <c r="T655" s="201">
        <f>S655*H655</f>
        <v>0</v>
      </c>
      <c r="U655" s="201">
        <v>0</v>
      </c>
      <c r="V655" s="201">
        <f>U655*H655</f>
        <v>0</v>
      </c>
      <c r="W655" s="201">
        <v>0</v>
      </c>
      <c r="X655" s="202">
        <f>W655*H655</f>
        <v>0</v>
      </c>
      <c r="Y655" s="35"/>
      <c r="Z655" s="35"/>
      <c r="AA655" s="35"/>
      <c r="AB655" s="35"/>
      <c r="AC655" s="35"/>
      <c r="AD655" s="35"/>
      <c r="AE655" s="35"/>
      <c r="AR655" s="203" t="s">
        <v>133</v>
      </c>
      <c r="AT655" s="203" t="s">
        <v>128</v>
      </c>
      <c r="AU655" s="203" t="s">
        <v>87</v>
      </c>
      <c r="AY655" s="14" t="s">
        <v>134</v>
      </c>
      <c r="BE655" s="204">
        <f>IF(O655="základní",K655,0)</f>
        <v>0</v>
      </c>
      <c r="BF655" s="204">
        <f>IF(O655="snížená",K655,0)</f>
        <v>0</v>
      </c>
      <c r="BG655" s="204">
        <f>IF(O655="zákl. přenesená",K655,0)</f>
        <v>0</v>
      </c>
      <c r="BH655" s="204">
        <f>IF(O655="sníž. přenesená",K655,0)</f>
        <v>0</v>
      </c>
      <c r="BI655" s="204">
        <f>IF(O655="nulová",K655,0)</f>
        <v>0</v>
      </c>
      <c r="BJ655" s="14" t="s">
        <v>87</v>
      </c>
      <c r="BK655" s="204">
        <f>ROUND(P655*H655,2)</f>
        <v>0</v>
      </c>
      <c r="BL655" s="14" t="s">
        <v>135</v>
      </c>
      <c r="BM655" s="203" t="s">
        <v>2782</v>
      </c>
    </row>
    <row r="656" s="2" customFormat="1" ht="37.8" customHeight="1">
      <c r="A656" s="35"/>
      <c r="B656" s="36"/>
      <c r="C656" s="189" t="s">
        <v>2783</v>
      </c>
      <c r="D656" s="189" t="s">
        <v>128</v>
      </c>
      <c r="E656" s="190" t="s">
        <v>2784</v>
      </c>
      <c r="F656" s="191" t="s">
        <v>2785</v>
      </c>
      <c r="G656" s="192" t="s">
        <v>131</v>
      </c>
      <c r="H656" s="193">
        <v>16</v>
      </c>
      <c r="I656" s="194"/>
      <c r="J656" s="195"/>
      <c r="K656" s="196">
        <f>ROUND(P656*H656,2)</f>
        <v>0</v>
      </c>
      <c r="L656" s="191" t="s">
        <v>879</v>
      </c>
      <c r="M656" s="197"/>
      <c r="N656" s="198" t="s">
        <v>1</v>
      </c>
      <c r="O656" s="199" t="s">
        <v>42</v>
      </c>
      <c r="P656" s="200">
        <f>I656+J656</f>
        <v>0</v>
      </c>
      <c r="Q656" s="200">
        <f>ROUND(I656*H656,2)</f>
        <v>0</v>
      </c>
      <c r="R656" s="200">
        <f>ROUND(J656*H656,2)</f>
        <v>0</v>
      </c>
      <c r="S656" s="88"/>
      <c r="T656" s="201">
        <f>S656*H656</f>
        <v>0</v>
      </c>
      <c r="U656" s="201">
        <v>0</v>
      </c>
      <c r="V656" s="201">
        <f>U656*H656</f>
        <v>0</v>
      </c>
      <c r="W656" s="201">
        <v>0</v>
      </c>
      <c r="X656" s="202">
        <f>W656*H656</f>
        <v>0</v>
      </c>
      <c r="Y656" s="35"/>
      <c r="Z656" s="35"/>
      <c r="AA656" s="35"/>
      <c r="AB656" s="35"/>
      <c r="AC656" s="35"/>
      <c r="AD656" s="35"/>
      <c r="AE656" s="35"/>
      <c r="AR656" s="203" t="s">
        <v>133</v>
      </c>
      <c r="AT656" s="203" t="s">
        <v>128</v>
      </c>
      <c r="AU656" s="203" t="s">
        <v>87</v>
      </c>
      <c r="AY656" s="14" t="s">
        <v>134</v>
      </c>
      <c r="BE656" s="204">
        <f>IF(O656="základní",K656,0)</f>
        <v>0</v>
      </c>
      <c r="BF656" s="204">
        <f>IF(O656="snížená",K656,0)</f>
        <v>0</v>
      </c>
      <c r="BG656" s="204">
        <f>IF(O656="zákl. přenesená",K656,0)</f>
        <v>0</v>
      </c>
      <c r="BH656" s="204">
        <f>IF(O656="sníž. přenesená",K656,0)</f>
        <v>0</v>
      </c>
      <c r="BI656" s="204">
        <f>IF(O656="nulová",K656,0)</f>
        <v>0</v>
      </c>
      <c r="BJ656" s="14" t="s">
        <v>87</v>
      </c>
      <c r="BK656" s="204">
        <f>ROUND(P656*H656,2)</f>
        <v>0</v>
      </c>
      <c r="BL656" s="14" t="s">
        <v>135</v>
      </c>
      <c r="BM656" s="203" t="s">
        <v>2786</v>
      </c>
    </row>
    <row r="657" s="2" customFormat="1" ht="37.8" customHeight="1">
      <c r="A657" s="35"/>
      <c r="B657" s="36"/>
      <c r="C657" s="189" t="s">
        <v>2787</v>
      </c>
      <c r="D657" s="189" t="s">
        <v>128</v>
      </c>
      <c r="E657" s="190" t="s">
        <v>2788</v>
      </c>
      <c r="F657" s="191" t="s">
        <v>2789</v>
      </c>
      <c r="G657" s="192" t="s">
        <v>131</v>
      </c>
      <c r="H657" s="193">
        <v>1</v>
      </c>
      <c r="I657" s="194"/>
      <c r="J657" s="195"/>
      <c r="K657" s="196">
        <f>ROUND(P657*H657,2)</f>
        <v>0</v>
      </c>
      <c r="L657" s="191" t="s">
        <v>879</v>
      </c>
      <c r="M657" s="197"/>
      <c r="N657" s="198" t="s">
        <v>1</v>
      </c>
      <c r="O657" s="199" t="s">
        <v>42</v>
      </c>
      <c r="P657" s="200">
        <f>I657+J657</f>
        <v>0</v>
      </c>
      <c r="Q657" s="200">
        <f>ROUND(I657*H657,2)</f>
        <v>0</v>
      </c>
      <c r="R657" s="200">
        <f>ROUND(J657*H657,2)</f>
        <v>0</v>
      </c>
      <c r="S657" s="88"/>
      <c r="T657" s="201">
        <f>S657*H657</f>
        <v>0</v>
      </c>
      <c r="U657" s="201">
        <v>0</v>
      </c>
      <c r="V657" s="201">
        <f>U657*H657</f>
        <v>0</v>
      </c>
      <c r="W657" s="201">
        <v>0</v>
      </c>
      <c r="X657" s="202">
        <f>W657*H657</f>
        <v>0</v>
      </c>
      <c r="Y657" s="35"/>
      <c r="Z657" s="35"/>
      <c r="AA657" s="35"/>
      <c r="AB657" s="35"/>
      <c r="AC657" s="35"/>
      <c r="AD657" s="35"/>
      <c r="AE657" s="35"/>
      <c r="AR657" s="203" t="s">
        <v>133</v>
      </c>
      <c r="AT657" s="203" t="s">
        <v>128</v>
      </c>
      <c r="AU657" s="203" t="s">
        <v>87</v>
      </c>
      <c r="AY657" s="14" t="s">
        <v>134</v>
      </c>
      <c r="BE657" s="204">
        <f>IF(O657="základní",K657,0)</f>
        <v>0</v>
      </c>
      <c r="BF657" s="204">
        <f>IF(O657="snížená",K657,0)</f>
        <v>0</v>
      </c>
      <c r="BG657" s="204">
        <f>IF(O657="zákl. přenesená",K657,0)</f>
        <v>0</v>
      </c>
      <c r="BH657" s="204">
        <f>IF(O657="sníž. přenesená",K657,0)</f>
        <v>0</v>
      </c>
      <c r="BI657" s="204">
        <f>IF(O657="nulová",K657,0)</f>
        <v>0</v>
      </c>
      <c r="BJ657" s="14" t="s">
        <v>87</v>
      </c>
      <c r="BK657" s="204">
        <f>ROUND(P657*H657,2)</f>
        <v>0</v>
      </c>
      <c r="BL657" s="14" t="s">
        <v>135</v>
      </c>
      <c r="BM657" s="203" t="s">
        <v>2790</v>
      </c>
    </row>
    <row r="658" s="2" customFormat="1" ht="24.15" customHeight="1">
      <c r="A658" s="35"/>
      <c r="B658" s="36"/>
      <c r="C658" s="189" t="s">
        <v>2791</v>
      </c>
      <c r="D658" s="189" t="s">
        <v>128</v>
      </c>
      <c r="E658" s="190" t="s">
        <v>2792</v>
      </c>
      <c r="F658" s="191" t="s">
        <v>2793</v>
      </c>
      <c r="G658" s="192" t="s">
        <v>131</v>
      </c>
      <c r="H658" s="193">
        <v>1</v>
      </c>
      <c r="I658" s="194"/>
      <c r="J658" s="195"/>
      <c r="K658" s="196">
        <f>ROUND(P658*H658,2)</f>
        <v>0</v>
      </c>
      <c r="L658" s="191" t="s">
        <v>879</v>
      </c>
      <c r="M658" s="197"/>
      <c r="N658" s="198" t="s">
        <v>1</v>
      </c>
      <c r="O658" s="199" t="s">
        <v>42</v>
      </c>
      <c r="P658" s="200">
        <f>I658+J658</f>
        <v>0</v>
      </c>
      <c r="Q658" s="200">
        <f>ROUND(I658*H658,2)</f>
        <v>0</v>
      </c>
      <c r="R658" s="200">
        <f>ROUND(J658*H658,2)</f>
        <v>0</v>
      </c>
      <c r="S658" s="88"/>
      <c r="T658" s="201">
        <f>S658*H658</f>
        <v>0</v>
      </c>
      <c r="U658" s="201">
        <v>0</v>
      </c>
      <c r="V658" s="201">
        <f>U658*H658</f>
        <v>0</v>
      </c>
      <c r="W658" s="201">
        <v>0</v>
      </c>
      <c r="X658" s="202">
        <f>W658*H658</f>
        <v>0</v>
      </c>
      <c r="Y658" s="35"/>
      <c r="Z658" s="35"/>
      <c r="AA658" s="35"/>
      <c r="AB658" s="35"/>
      <c r="AC658" s="35"/>
      <c r="AD658" s="35"/>
      <c r="AE658" s="35"/>
      <c r="AR658" s="203" t="s">
        <v>133</v>
      </c>
      <c r="AT658" s="203" t="s">
        <v>128</v>
      </c>
      <c r="AU658" s="203" t="s">
        <v>87</v>
      </c>
      <c r="AY658" s="14" t="s">
        <v>134</v>
      </c>
      <c r="BE658" s="204">
        <f>IF(O658="základní",K658,0)</f>
        <v>0</v>
      </c>
      <c r="BF658" s="204">
        <f>IF(O658="snížená",K658,0)</f>
        <v>0</v>
      </c>
      <c r="BG658" s="204">
        <f>IF(O658="zákl. přenesená",K658,0)</f>
        <v>0</v>
      </c>
      <c r="BH658" s="204">
        <f>IF(O658="sníž. přenesená",K658,0)</f>
        <v>0</v>
      </c>
      <c r="BI658" s="204">
        <f>IF(O658="nulová",K658,0)</f>
        <v>0</v>
      </c>
      <c r="BJ658" s="14" t="s">
        <v>87</v>
      </c>
      <c r="BK658" s="204">
        <f>ROUND(P658*H658,2)</f>
        <v>0</v>
      </c>
      <c r="BL658" s="14" t="s">
        <v>135</v>
      </c>
      <c r="BM658" s="203" t="s">
        <v>2794</v>
      </c>
    </row>
    <row r="659" s="2" customFormat="1" ht="49.05" customHeight="1">
      <c r="A659" s="35"/>
      <c r="B659" s="36"/>
      <c r="C659" s="189" t="s">
        <v>2795</v>
      </c>
      <c r="D659" s="189" t="s">
        <v>128</v>
      </c>
      <c r="E659" s="190" t="s">
        <v>2796</v>
      </c>
      <c r="F659" s="191" t="s">
        <v>2797</v>
      </c>
      <c r="G659" s="192" t="s">
        <v>131</v>
      </c>
      <c r="H659" s="193">
        <v>1</v>
      </c>
      <c r="I659" s="194"/>
      <c r="J659" s="195"/>
      <c r="K659" s="196">
        <f>ROUND(P659*H659,2)</f>
        <v>0</v>
      </c>
      <c r="L659" s="191" t="s">
        <v>892</v>
      </c>
      <c r="M659" s="197"/>
      <c r="N659" s="198" t="s">
        <v>1</v>
      </c>
      <c r="O659" s="199" t="s">
        <v>42</v>
      </c>
      <c r="P659" s="200">
        <f>I659+J659</f>
        <v>0</v>
      </c>
      <c r="Q659" s="200">
        <f>ROUND(I659*H659,2)</f>
        <v>0</v>
      </c>
      <c r="R659" s="200">
        <f>ROUND(J659*H659,2)</f>
        <v>0</v>
      </c>
      <c r="S659" s="88"/>
      <c r="T659" s="201">
        <f>S659*H659</f>
        <v>0</v>
      </c>
      <c r="U659" s="201">
        <v>0</v>
      </c>
      <c r="V659" s="201">
        <f>U659*H659</f>
        <v>0</v>
      </c>
      <c r="W659" s="201">
        <v>0</v>
      </c>
      <c r="X659" s="202">
        <f>W659*H659</f>
        <v>0</v>
      </c>
      <c r="Y659" s="35"/>
      <c r="Z659" s="35"/>
      <c r="AA659" s="35"/>
      <c r="AB659" s="35"/>
      <c r="AC659" s="35"/>
      <c r="AD659" s="35"/>
      <c r="AE659" s="35"/>
      <c r="AR659" s="203" t="s">
        <v>133</v>
      </c>
      <c r="AT659" s="203" t="s">
        <v>128</v>
      </c>
      <c r="AU659" s="203" t="s">
        <v>87</v>
      </c>
      <c r="AY659" s="14" t="s">
        <v>134</v>
      </c>
      <c r="BE659" s="204">
        <f>IF(O659="základní",K659,0)</f>
        <v>0</v>
      </c>
      <c r="BF659" s="204">
        <f>IF(O659="snížená",K659,0)</f>
        <v>0</v>
      </c>
      <c r="BG659" s="204">
        <f>IF(O659="zákl. přenesená",K659,0)</f>
        <v>0</v>
      </c>
      <c r="BH659" s="204">
        <f>IF(O659="sníž. přenesená",K659,0)</f>
        <v>0</v>
      </c>
      <c r="BI659" s="204">
        <f>IF(O659="nulová",K659,0)</f>
        <v>0</v>
      </c>
      <c r="BJ659" s="14" t="s">
        <v>87</v>
      </c>
      <c r="BK659" s="204">
        <f>ROUND(P659*H659,2)</f>
        <v>0</v>
      </c>
      <c r="BL659" s="14" t="s">
        <v>135</v>
      </c>
      <c r="BM659" s="203" t="s">
        <v>2798</v>
      </c>
    </row>
    <row r="660" s="2" customFormat="1" ht="37.8" customHeight="1">
      <c r="A660" s="35"/>
      <c r="B660" s="36"/>
      <c r="C660" s="189" t="s">
        <v>2799</v>
      </c>
      <c r="D660" s="189" t="s">
        <v>128</v>
      </c>
      <c r="E660" s="190" t="s">
        <v>2800</v>
      </c>
      <c r="F660" s="191" t="s">
        <v>2801</v>
      </c>
      <c r="G660" s="192" t="s">
        <v>131</v>
      </c>
      <c r="H660" s="193">
        <v>1</v>
      </c>
      <c r="I660" s="194"/>
      <c r="J660" s="195"/>
      <c r="K660" s="196">
        <f>ROUND(P660*H660,2)</f>
        <v>0</v>
      </c>
      <c r="L660" s="191" t="s">
        <v>879</v>
      </c>
      <c r="M660" s="197"/>
      <c r="N660" s="198" t="s">
        <v>1</v>
      </c>
      <c r="O660" s="199" t="s">
        <v>42</v>
      </c>
      <c r="P660" s="200">
        <f>I660+J660</f>
        <v>0</v>
      </c>
      <c r="Q660" s="200">
        <f>ROUND(I660*H660,2)</f>
        <v>0</v>
      </c>
      <c r="R660" s="200">
        <f>ROUND(J660*H660,2)</f>
        <v>0</v>
      </c>
      <c r="S660" s="88"/>
      <c r="T660" s="201">
        <f>S660*H660</f>
        <v>0</v>
      </c>
      <c r="U660" s="201">
        <v>0</v>
      </c>
      <c r="V660" s="201">
        <f>U660*H660</f>
        <v>0</v>
      </c>
      <c r="W660" s="201">
        <v>0</v>
      </c>
      <c r="X660" s="202">
        <f>W660*H660</f>
        <v>0</v>
      </c>
      <c r="Y660" s="35"/>
      <c r="Z660" s="35"/>
      <c r="AA660" s="35"/>
      <c r="AB660" s="35"/>
      <c r="AC660" s="35"/>
      <c r="AD660" s="35"/>
      <c r="AE660" s="35"/>
      <c r="AR660" s="203" t="s">
        <v>133</v>
      </c>
      <c r="AT660" s="203" t="s">
        <v>128</v>
      </c>
      <c r="AU660" s="203" t="s">
        <v>87</v>
      </c>
      <c r="AY660" s="14" t="s">
        <v>134</v>
      </c>
      <c r="BE660" s="204">
        <f>IF(O660="základní",K660,0)</f>
        <v>0</v>
      </c>
      <c r="BF660" s="204">
        <f>IF(O660="snížená",K660,0)</f>
        <v>0</v>
      </c>
      <c r="BG660" s="204">
        <f>IF(O660="zákl. přenesená",K660,0)</f>
        <v>0</v>
      </c>
      <c r="BH660" s="204">
        <f>IF(O660="sníž. přenesená",K660,0)</f>
        <v>0</v>
      </c>
      <c r="BI660" s="204">
        <f>IF(O660="nulová",K660,0)</f>
        <v>0</v>
      </c>
      <c r="BJ660" s="14" t="s">
        <v>87</v>
      </c>
      <c r="BK660" s="204">
        <f>ROUND(P660*H660,2)</f>
        <v>0</v>
      </c>
      <c r="BL660" s="14" t="s">
        <v>135</v>
      </c>
      <c r="BM660" s="203" t="s">
        <v>2802</v>
      </c>
    </row>
    <row r="661" s="2" customFormat="1" ht="37.8" customHeight="1">
      <c r="A661" s="35"/>
      <c r="B661" s="36"/>
      <c r="C661" s="189" t="s">
        <v>2803</v>
      </c>
      <c r="D661" s="189" t="s">
        <v>128</v>
      </c>
      <c r="E661" s="190" t="s">
        <v>2804</v>
      </c>
      <c r="F661" s="191" t="s">
        <v>2805</v>
      </c>
      <c r="G661" s="192" t="s">
        <v>131</v>
      </c>
      <c r="H661" s="193">
        <v>1</v>
      </c>
      <c r="I661" s="194"/>
      <c r="J661" s="195"/>
      <c r="K661" s="196">
        <f>ROUND(P661*H661,2)</f>
        <v>0</v>
      </c>
      <c r="L661" s="191" t="s">
        <v>879</v>
      </c>
      <c r="M661" s="197"/>
      <c r="N661" s="198" t="s">
        <v>1</v>
      </c>
      <c r="O661" s="199" t="s">
        <v>42</v>
      </c>
      <c r="P661" s="200">
        <f>I661+J661</f>
        <v>0</v>
      </c>
      <c r="Q661" s="200">
        <f>ROUND(I661*H661,2)</f>
        <v>0</v>
      </c>
      <c r="R661" s="200">
        <f>ROUND(J661*H661,2)</f>
        <v>0</v>
      </c>
      <c r="S661" s="88"/>
      <c r="T661" s="201">
        <f>S661*H661</f>
        <v>0</v>
      </c>
      <c r="U661" s="201">
        <v>0</v>
      </c>
      <c r="V661" s="201">
        <f>U661*H661</f>
        <v>0</v>
      </c>
      <c r="W661" s="201">
        <v>0</v>
      </c>
      <c r="X661" s="202">
        <f>W661*H661</f>
        <v>0</v>
      </c>
      <c r="Y661" s="35"/>
      <c r="Z661" s="35"/>
      <c r="AA661" s="35"/>
      <c r="AB661" s="35"/>
      <c r="AC661" s="35"/>
      <c r="AD661" s="35"/>
      <c r="AE661" s="35"/>
      <c r="AR661" s="203" t="s">
        <v>133</v>
      </c>
      <c r="AT661" s="203" t="s">
        <v>128</v>
      </c>
      <c r="AU661" s="203" t="s">
        <v>87</v>
      </c>
      <c r="AY661" s="14" t="s">
        <v>134</v>
      </c>
      <c r="BE661" s="204">
        <f>IF(O661="základní",K661,0)</f>
        <v>0</v>
      </c>
      <c r="BF661" s="204">
        <f>IF(O661="snížená",K661,0)</f>
        <v>0</v>
      </c>
      <c r="BG661" s="204">
        <f>IF(O661="zákl. přenesená",K661,0)</f>
        <v>0</v>
      </c>
      <c r="BH661" s="204">
        <f>IF(O661="sníž. přenesená",K661,0)</f>
        <v>0</v>
      </c>
      <c r="BI661" s="204">
        <f>IF(O661="nulová",K661,0)</f>
        <v>0</v>
      </c>
      <c r="BJ661" s="14" t="s">
        <v>87</v>
      </c>
      <c r="BK661" s="204">
        <f>ROUND(P661*H661,2)</f>
        <v>0</v>
      </c>
      <c r="BL661" s="14" t="s">
        <v>135</v>
      </c>
      <c r="BM661" s="203" t="s">
        <v>2806</v>
      </c>
    </row>
    <row r="662" s="2" customFormat="1" ht="49.05" customHeight="1">
      <c r="A662" s="35"/>
      <c r="B662" s="36"/>
      <c r="C662" s="189" t="s">
        <v>2807</v>
      </c>
      <c r="D662" s="189" t="s">
        <v>128</v>
      </c>
      <c r="E662" s="190" t="s">
        <v>2808</v>
      </c>
      <c r="F662" s="191" t="s">
        <v>2809</v>
      </c>
      <c r="G662" s="192" t="s">
        <v>131</v>
      </c>
      <c r="H662" s="193">
        <v>1</v>
      </c>
      <c r="I662" s="194"/>
      <c r="J662" s="195"/>
      <c r="K662" s="196">
        <f>ROUND(P662*H662,2)</f>
        <v>0</v>
      </c>
      <c r="L662" s="191" t="s">
        <v>892</v>
      </c>
      <c r="M662" s="197"/>
      <c r="N662" s="198" t="s">
        <v>1</v>
      </c>
      <c r="O662" s="199" t="s">
        <v>42</v>
      </c>
      <c r="P662" s="200">
        <f>I662+J662</f>
        <v>0</v>
      </c>
      <c r="Q662" s="200">
        <f>ROUND(I662*H662,2)</f>
        <v>0</v>
      </c>
      <c r="R662" s="200">
        <f>ROUND(J662*H662,2)</f>
        <v>0</v>
      </c>
      <c r="S662" s="88"/>
      <c r="T662" s="201">
        <f>S662*H662</f>
        <v>0</v>
      </c>
      <c r="U662" s="201">
        <v>0</v>
      </c>
      <c r="V662" s="201">
        <f>U662*H662</f>
        <v>0</v>
      </c>
      <c r="W662" s="201">
        <v>0</v>
      </c>
      <c r="X662" s="202">
        <f>W662*H662</f>
        <v>0</v>
      </c>
      <c r="Y662" s="35"/>
      <c r="Z662" s="35"/>
      <c r="AA662" s="35"/>
      <c r="AB662" s="35"/>
      <c r="AC662" s="35"/>
      <c r="AD662" s="35"/>
      <c r="AE662" s="35"/>
      <c r="AR662" s="203" t="s">
        <v>133</v>
      </c>
      <c r="AT662" s="203" t="s">
        <v>128</v>
      </c>
      <c r="AU662" s="203" t="s">
        <v>87</v>
      </c>
      <c r="AY662" s="14" t="s">
        <v>134</v>
      </c>
      <c r="BE662" s="204">
        <f>IF(O662="základní",K662,0)</f>
        <v>0</v>
      </c>
      <c r="BF662" s="204">
        <f>IF(O662="snížená",K662,0)</f>
        <v>0</v>
      </c>
      <c r="BG662" s="204">
        <f>IF(O662="zákl. přenesená",K662,0)</f>
        <v>0</v>
      </c>
      <c r="BH662" s="204">
        <f>IF(O662="sníž. přenesená",K662,0)</f>
        <v>0</v>
      </c>
      <c r="BI662" s="204">
        <f>IF(O662="nulová",K662,0)</f>
        <v>0</v>
      </c>
      <c r="BJ662" s="14" t="s">
        <v>87</v>
      </c>
      <c r="BK662" s="204">
        <f>ROUND(P662*H662,2)</f>
        <v>0</v>
      </c>
      <c r="BL662" s="14" t="s">
        <v>135</v>
      </c>
      <c r="BM662" s="203" t="s">
        <v>2810</v>
      </c>
    </row>
    <row r="663" s="2" customFormat="1" ht="49.05" customHeight="1">
      <c r="A663" s="35"/>
      <c r="B663" s="36"/>
      <c r="C663" s="189" t="s">
        <v>2811</v>
      </c>
      <c r="D663" s="189" t="s">
        <v>128</v>
      </c>
      <c r="E663" s="190" t="s">
        <v>2812</v>
      </c>
      <c r="F663" s="191" t="s">
        <v>2813</v>
      </c>
      <c r="G663" s="192" t="s">
        <v>131</v>
      </c>
      <c r="H663" s="193">
        <v>1</v>
      </c>
      <c r="I663" s="194"/>
      <c r="J663" s="195"/>
      <c r="K663" s="196">
        <f>ROUND(P663*H663,2)</f>
        <v>0</v>
      </c>
      <c r="L663" s="191" t="s">
        <v>892</v>
      </c>
      <c r="M663" s="197"/>
      <c r="N663" s="198" t="s">
        <v>1</v>
      </c>
      <c r="O663" s="199" t="s">
        <v>42</v>
      </c>
      <c r="P663" s="200">
        <f>I663+J663</f>
        <v>0</v>
      </c>
      <c r="Q663" s="200">
        <f>ROUND(I663*H663,2)</f>
        <v>0</v>
      </c>
      <c r="R663" s="200">
        <f>ROUND(J663*H663,2)</f>
        <v>0</v>
      </c>
      <c r="S663" s="88"/>
      <c r="T663" s="201">
        <f>S663*H663</f>
        <v>0</v>
      </c>
      <c r="U663" s="201">
        <v>0</v>
      </c>
      <c r="V663" s="201">
        <f>U663*H663</f>
        <v>0</v>
      </c>
      <c r="W663" s="201">
        <v>0</v>
      </c>
      <c r="X663" s="202">
        <f>W663*H663</f>
        <v>0</v>
      </c>
      <c r="Y663" s="35"/>
      <c r="Z663" s="35"/>
      <c r="AA663" s="35"/>
      <c r="AB663" s="35"/>
      <c r="AC663" s="35"/>
      <c r="AD663" s="35"/>
      <c r="AE663" s="35"/>
      <c r="AR663" s="203" t="s">
        <v>133</v>
      </c>
      <c r="AT663" s="203" t="s">
        <v>128</v>
      </c>
      <c r="AU663" s="203" t="s">
        <v>87</v>
      </c>
      <c r="AY663" s="14" t="s">
        <v>134</v>
      </c>
      <c r="BE663" s="204">
        <f>IF(O663="základní",K663,0)</f>
        <v>0</v>
      </c>
      <c r="BF663" s="204">
        <f>IF(O663="snížená",K663,0)</f>
        <v>0</v>
      </c>
      <c r="BG663" s="204">
        <f>IF(O663="zákl. přenesená",K663,0)</f>
        <v>0</v>
      </c>
      <c r="BH663" s="204">
        <f>IF(O663="sníž. přenesená",K663,0)</f>
        <v>0</v>
      </c>
      <c r="BI663" s="204">
        <f>IF(O663="nulová",K663,0)</f>
        <v>0</v>
      </c>
      <c r="BJ663" s="14" t="s">
        <v>87</v>
      </c>
      <c r="BK663" s="204">
        <f>ROUND(P663*H663,2)</f>
        <v>0</v>
      </c>
      <c r="BL663" s="14" t="s">
        <v>135</v>
      </c>
      <c r="BM663" s="203" t="s">
        <v>2814</v>
      </c>
    </row>
    <row r="664" s="2" customFormat="1" ht="49.05" customHeight="1">
      <c r="A664" s="35"/>
      <c r="B664" s="36"/>
      <c r="C664" s="189" t="s">
        <v>2815</v>
      </c>
      <c r="D664" s="189" t="s">
        <v>128</v>
      </c>
      <c r="E664" s="190" t="s">
        <v>2816</v>
      </c>
      <c r="F664" s="191" t="s">
        <v>2817</v>
      </c>
      <c r="G664" s="192" t="s">
        <v>131</v>
      </c>
      <c r="H664" s="193">
        <v>1</v>
      </c>
      <c r="I664" s="194"/>
      <c r="J664" s="195"/>
      <c r="K664" s="196">
        <f>ROUND(P664*H664,2)</f>
        <v>0</v>
      </c>
      <c r="L664" s="191" t="s">
        <v>892</v>
      </c>
      <c r="M664" s="197"/>
      <c r="N664" s="198" t="s">
        <v>1</v>
      </c>
      <c r="O664" s="199" t="s">
        <v>42</v>
      </c>
      <c r="P664" s="200">
        <f>I664+J664</f>
        <v>0</v>
      </c>
      <c r="Q664" s="200">
        <f>ROUND(I664*H664,2)</f>
        <v>0</v>
      </c>
      <c r="R664" s="200">
        <f>ROUND(J664*H664,2)</f>
        <v>0</v>
      </c>
      <c r="S664" s="88"/>
      <c r="T664" s="201">
        <f>S664*H664</f>
        <v>0</v>
      </c>
      <c r="U664" s="201">
        <v>0</v>
      </c>
      <c r="V664" s="201">
        <f>U664*H664</f>
        <v>0</v>
      </c>
      <c r="W664" s="201">
        <v>0</v>
      </c>
      <c r="X664" s="202">
        <f>W664*H664</f>
        <v>0</v>
      </c>
      <c r="Y664" s="35"/>
      <c r="Z664" s="35"/>
      <c r="AA664" s="35"/>
      <c r="AB664" s="35"/>
      <c r="AC664" s="35"/>
      <c r="AD664" s="35"/>
      <c r="AE664" s="35"/>
      <c r="AR664" s="203" t="s">
        <v>133</v>
      </c>
      <c r="AT664" s="203" t="s">
        <v>128</v>
      </c>
      <c r="AU664" s="203" t="s">
        <v>87</v>
      </c>
      <c r="AY664" s="14" t="s">
        <v>134</v>
      </c>
      <c r="BE664" s="204">
        <f>IF(O664="základní",K664,0)</f>
        <v>0</v>
      </c>
      <c r="BF664" s="204">
        <f>IF(O664="snížená",K664,0)</f>
        <v>0</v>
      </c>
      <c r="BG664" s="204">
        <f>IF(O664="zákl. přenesená",K664,0)</f>
        <v>0</v>
      </c>
      <c r="BH664" s="204">
        <f>IF(O664="sníž. přenesená",K664,0)</f>
        <v>0</v>
      </c>
      <c r="BI664" s="204">
        <f>IF(O664="nulová",K664,0)</f>
        <v>0</v>
      </c>
      <c r="BJ664" s="14" t="s">
        <v>87</v>
      </c>
      <c r="BK664" s="204">
        <f>ROUND(P664*H664,2)</f>
        <v>0</v>
      </c>
      <c r="BL664" s="14" t="s">
        <v>135</v>
      </c>
      <c r="BM664" s="203" t="s">
        <v>2818</v>
      </c>
    </row>
    <row r="665" s="2" customFormat="1" ht="24.15" customHeight="1">
      <c r="A665" s="35"/>
      <c r="B665" s="36"/>
      <c r="C665" s="189" t="s">
        <v>2819</v>
      </c>
      <c r="D665" s="189" t="s">
        <v>128</v>
      </c>
      <c r="E665" s="190" t="s">
        <v>2820</v>
      </c>
      <c r="F665" s="191" t="s">
        <v>2821</v>
      </c>
      <c r="G665" s="192" t="s">
        <v>131</v>
      </c>
      <c r="H665" s="193">
        <v>1</v>
      </c>
      <c r="I665" s="194"/>
      <c r="J665" s="195"/>
      <c r="K665" s="196">
        <f>ROUND(P665*H665,2)</f>
        <v>0</v>
      </c>
      <c r="L665" s="191" t="s">
        <v>879</v>
      </c>
      <c r="M665" s="197"/>
      <c r="N665" s="198" t="s">
        <v>1</v>
      </c>
      <c r="O665" s="199" t="s">
        <v>42</v>
      </c>
      <c r="P665" s="200">
        <f>I665+J665</f>
        <v>0</v>
      </c>
      <c r="Q665" s="200">
        <f>ROUND(I665*H665,2)</f>
        <v>0</v>
      </c>
      <c r="R665" s="200">
        <f>ROUND(J665*H665,2)</f>
        <v>0</v>
      </c>
      <c r="S665" s="88"/>
      <c r="T665" s="201">
        <f>S665*H665</f>
        <v>0</v>
      </c>
      <c r="U665" s="201">
        <v>0</v>
      </c>
      <c r="V665" s="201">
        <f>U665*H665</f>
        <v>0</v>
      </c>
      <c r="W665" s="201">
        <v>0</v>
      </c>
      <c r="X665" s="202">
        <f>W665*H665</f>
        <v>0</v>
      </c>
      <c r="Y665" s="35"/>
      <c r="Z665" s="35"/>
      <c r="AA665" s="35"/>
      <c r="AB665" s="35"/>
      <c r="AC665" s="35"/>
      <c r="AD665" s="35"/>
      <c r="AE665" s="35"/>
      <c r="AR665" s="203" t="s">
        <v>133</v>
      </c>
      <c r="AT665" s="203" t="s">
        <v>128</v>
      </c>
      <c r="AU665" s="203" t="s">
        <v>87</v>
      </c>
      <c r="AY665" s="14" t="s">
        <v>134</v>
      </c>
      <c r="BE665" s="204">
        <f>IF(O665="základní",K665,0)</f>
        <v>0</v>
      </c>
      <c r="BF665" s="204">
        <f>IF(O665="snížená",K665,0)</f>
        <v>0</v>
      </c>
      <c r="BG665" s="204">
        <f>IF(O665="zákl. přenesená",K665,0)</f>
        <v>0</v>
      </c>
      <c r="BH665" s="204">
        <f>IF(O665="sníž. přenesená",K665,0)</f>
        <v>0</v>
      </c>
      <c r="BI665" s="204">
        <f>IF(O665="nulová",K665,0)</f>
        <v>0</v>
      </c>
      <c r="BJ665" s="14" t="s">
        <v>87</v>
      </c>
      <c r="BK665" s="204">
        <f>ROUND(P665*H665,2)</f>
        <v>0</v>
      </c>
      <c r="BL665" s="14" t="s">
        <v>135</v>
      </c>
      <c r="BM665" s="203" t="s">
        <v>2822</v>
      </c>
    </row>
    <row r="666" s="2" customFormat="1" ht="37.8" customHeight="1">
      <c r="A666" s="35"/>
      <c r="B666" s="36"/>
      <c r="C666" s="189" t="s">
        <v>2823</v>
      </c>
      <c r="D666" s="189" t="s">
        <v>128</v>
      </c>
      <c r="E666" s="190" t="s">
        <v>2824</v>
      </c>
      <c r="F666" s="191" t="s">
        <v>2825</v>
      </c>
      <c r="G666" s="192" t="s">
        <v>131</v>
      </c>
      <c r="H666" s="193">
        <v>1</v>
      </c>
      <c r="I666" s="194"/>
      <c r="J666" s="195"/>
      <c r="K666" s="196">
        <f>ROUND(P666*H666,2)</f>
        <v>0</v>
      </c>
      <c r="L666" s="191" t="s">
        <v>879</v>
      </c>
      <c r="M666" s="197"/>
      <c r="N666" s="198" t="s">
        <v>1</v>
      </c>
      <c r="O666" s="199" t="s">
        <v>42</v>
      </c>
      <c r="P666" s="200">
        <f>I666+J666</f>
        <v>0</v>
      </c>
      <c r="Q666" s="200">
        <f>ROUND(I666*H666,2)</f>
        <v>0</v>
      </c>
      <c r="R666" s="200">
        <f>ROUND(J666*H666,2)</f>
        <v>0</v>
      </c>
      <c r="S666" s="88"/>
      <c r="T666" s="201">
        <f>S666*H666</f>
        <v>0</v>
      </c>
      <c r="U666" s="201">
        <v>0</v>
      </c>
      <c r="V666" s="201">
        <f>U666*H666</f>
        <v>0</v>
      </c>
      <c r="W666" s="201">
        <v>0</v>
      </c>
      <c r="X666" s="202">
        <f>W666*H666</f>
        <v>0</v>
      </c>
      <c r="Y666" s="35"/>
      <c r="Z666" s="35"/>
      <c r="AA666" s="35"/>
      <c r="AB666" s="35"/>
      <c r="AC666" s="35"/>
      <c r="AD666" s="35"/>
      <c r="AE666" s="35"/>
      <c r="AR666" s="203" t="s">
        <v>133</v>
      </c>
      <c r="AT666" s="203" t="s">
        <v>128</v>
      </c>
      <c r="AU666" s="203" t="s">
        <v>87</v>
      </c>
      <c r="AY666" s="14" t="s">
        <v>134</v>
      </c>
      <c r="BE666" s="204">
        <f>IF(O666="základní",K666,0)</f>
        <v>0</v>
      </c>
      <c r="BF666" s="204">
        <f>IF(O666="snížená",K666,0)</f>
        <v>0</v>
      </c>
      <c r="BG666" s="204">
        <f>IF(O666="zákl. přenesená",K666,0)</f>
        <v>0</v>
      </c>
      <c r="BH666" s="204">
        <f>IF(O666="sníž. přenesená",K666,0)</f>
        <v>0</v>
      </c>
      <c r="BI666" s="204">
        <f>IF(O666="nulová",K666,0)</f>
        <v>0</v>
      </c>
      <c r="BJ666" s="14" t="s">
        <v>87</v>
      </c>
      <c r="BK666" s="204">
        <f>ROUND(P666*H666,2)</f>
        <v>0</v>
      </c>
      <c r="BL666" s="14" t="s">
        <v>135</v>
      </c>
      <c r="BM666" s="203" t="s">
        <v>2826</v>
      </c>
    </row>
    <row r="667" s="2" customFormat="1" ht="37.8" customHeight="1">
      <c r="A667" s="35"/>
      <c r="B667" s="36"/>
      <c r="C667" s="189" t="s">
        <v>2827</v>
      </c>
      <c r="D667" s="189" t="s">
        <v>128</v>
      </c>
      <c r="E667" s="190" t="s">
        <v>2828</v>
      </c>
      <c r="F667" s="191" t="s">
        <v>2829</v>
      </c>
      <c r="G667" s="192" t="s">
        <v>131</v>
      </c>
      <c r="H667" s="193">
        <v>1</v>
      </c>
      <c r="I667" s="194"/>
      <c r="J667" s="195"/>
      <c r="K667" s="196">
        <f>ROUND(P667*H667,2)</f>
        <v>0</v>
      </c>
      <c r="L667" s="191" t="s">
        <v>879</v>
      </c>
      <c r="M667" s="197"/>
      <c r="N667" s="198" t="s">
        <v>1</v>
      </c>
      <c r="O667" s="199" t="s">
        <v>42</v>
      </c>
      <c r="P667" s="200">
        <f>I667+J667</f>
        <v>0</v>
      </c>
      <c r="Q667" s="200">
        <f>ROUND(I667*H667,2)</f>
        <v>0</v>
      </c>
      <c r="R667" s="200">
        <f>ROUND(J667*H667,2)</f>
        <v>0</v>
      </c>
      <c r="S667" s="88"/>
      <c r="T667" s="201">
        <f>S667*H667</f>
        <v>0</v>
      </c>
      <c r="U667" s="201">
        <v>0</v>
      </c>
      <c r="V667" s="201">
        <f>U667*H667</f>
        <v>0</v>
      </c>
      <c r="W667" s="201">
        <v>0</v>
      </c>
      <c r="X667" s="202">
        <f>W667*H667</f>
        <v>0</v>
      </c>
      <c r="Y667" s="35"/>
      <c r="Z667" s="35"/>
      <c r="AA667" s="35"/>
      <c r="AB667" s="35"/>
      <c r="AC667" s="35"/>
      <c r="AD667" s="35"/>
      <c r="AE667" s="35"/>
      <c r="AR667" s="203" t="s">
        <v>133</v>
      </c>
      <c r="AT667" s="203" t="s">
        <v>128</v>
      </c>
      <c r="AU667" s="203" t="s">
        <v>87</v>
      </c>
      <c r="AY667" s="14" t="s">
        <v>134</v>
      </c>
      <c r="BE667" s="204">
        <f>IF(O667="základní",K667,0)</f>
        <v>0</v>
      </c>
      <c r="BF667" s="204">
        <f>IF(O667="snížená",K667,0)</f>
        <v>0</v>
      </c>
      <c r="BG667" s="204">
        <f>IF(O667="zákl. přenesená",K667,0)</f>
        <v>0</v>
      </c>
      <c r="BH667" s="204">
        <f>IF(O667="sníž. přenesená",K667,0)</f>
        <v>0</v>
      </c>
      <c r="BI667" s="204">
        <f>IF(O667="nulová",K667,0)</f>
        <v>0</v>
      </c>
      <c r="BJ667" s="14" t="s">
        <v>87</v>
      </c>
      <c r="BK667" s="204">
        <f>ROUND(P667*H667,2)</f>
        <v>0</v>
      </c>
      <c r="BL667" s="14" t="s">
        <v>135</v>
      </c>
      <c r="BM667" s="203" t="s">
        <v>2830</v>
      </c>
    </row>
    <row r="668" s="2" customFormat="1" ht="37.8" customHeight="1">
      <c r="A668" s="35"/>
      <c r="B668" s="36"/>
      <c r="C668" s="189" t="s">
        <v>2831</v>
      </c>
      <c r="D668" s="189" t="s">
        <v>128</v>
      </c>
      <c r="E668" s="190" t="s">
        <v>2832</v>
      </c>
      <c r="F668" s="191" t="s">
        <v>2833</v>
      </c>
      <c r="G668" s="192" t="s">
        <v>131</v>
      </c>
      <c r="H668" s="193">
        <v>1</v>
      </c>
      <c r="I668" s="194"/>
      <c r="J668" s="195"/>
      <c r="K668" s="196">
        <f>ROUND(P668*H668,2)</f>
        <v>0</v>
      </c>
      <c r="L668" s="191" t="s">
        <v>879</v>
      </c>
      <c r="M668" s="197"/>
      <c r="N668" s="198" t="s">
        <v>1</v>
      </c>
      <c r="O668" s="199" t="s">
        <v>42</v>
      </c>
      <c r="P668" s="200">
        <f>I668+J668</f>
        <v>0</v>
      </c>
      <c r="Q668" s="200">
        <f>ROUND(I668*H668,2)</f>
        <v>0</v>
      </c>
      <c r="R668" s="200">
        <f>ROUND(J668*H668,2)</f>
        <v>0</v>
      </c>
      <c r="S668" s="88"/>
      <c r="T668" s="201">
        <f>S668*H668</f>
        <v>0</v>
      </c>
      <c r="U668" s="201">
        <v>0</v>
      </c>
      <c r="V668" s="201">
        <f>U668*H668</f>
        <v>0</v>
      </c>
      <c r="W668" s="201">
        <v>0</v>
      </c>
      <c r="X668" s="202">
        <f>W668*H668</f>
        <v>0</v>
      </c>
      <c r="Y668" s="35"/>
      <c r="Z668" s="35"/>
      <c r="AA668" s="35"/>
      <c r="AB668" s="35"/>
      <c r="AC668" s="35"/>
      <c r="AD668" s="35"/>
      <c r="AE668" s="35"/>
      <c r="AR668" s="203" t="s">
        <v>133</v>
      </c>
      <c r="AT668" s="203" t="s">
        <v>128</v>
      </c>
      <c r="AU668" s="203" t="s">
        <v>87</v>
      </c>
      <c r="AY668" s="14" t="s">
        <v>134</v>
      </c>
      <c r="BE668" s="204">
        <f>IF(O668="základní",K668,0)</f>
        <v>0</v>
      </c>
      <c r="BF668" s="204">
        <f>IF(O668="snížená",K668,0)</f>
        <v>0</v>
      </c>
      <c r="BG668" s="204">
        <f>IF(O668="zákl. přenesená",K668,0)</f>
        <v>0</v>
      </c>
      <c r="BH668" s="204">
        <f>IF(O668="sníž. přenesená",K668,0)</f>
        <v>0</v>
      </c>
      <c r="BI668" s="204">
        <f>IF(O668="nulová",K668,0)</f>
        <v>0</v>
      </c>
      <c r="BJ668" s="14" t="s">
        <v>87</v>
      </c>
      <c r="BK668" s="204">
        <f>ROUND(P668*H668,2)</f>
        <v>0</v>
      </c>
      <c r="BL668" s="14" t="s">
        <v>135</v>
      </c>
      <c r="BM668" s="203" t="s">
        <v>2834</v>
      </c>
    </row>
    <row r="669" s="2" customFormat="1" ht="33" customHeight="1">
      <c r="A669" s="35"/>
      <c r="B669" s="36"/>
      <c r="C669" s="189" t="s">
        <v>2835</v>
      </c>
      <c r="D669" s="189" t="s">
        <v>128</v>
      </c>
      <c r="E669" s="190" t="s">
        <v>2836</v>
      </c>
      <c r="F669" s="191" t="s">
        <v>2837</v>
      </c>
      <c r="G669" s="192" t="s">
        <v>131</v>
      </c>
      <c r="H669" s="193">
        <v>2</v>
      </c>
      <c r="I669" s="194"/>
      <c r="J669" s="195"/>
      <c r="K669" s="196">
        <f>ROUND(P669*H669,2)</f>
        <v>0</v>
      </c>
      <c r="L669" s="191" t="s">
        <v>879</v>
      </c>
      <c r="M669" s="197"/>
      <c r="N669" s="198" t="s">
        <v>1</v>
      </c>
      <c r="O669" s="199" t="s">
        <v>42</v>
      </c>
      <c r="P669" s="200">
        <f>I669+J669</f>
        <v>0</v>
      </c>
      <c r="Q669" s="200">
        <f>ROUND(I669*H669,2)</f>
        <v>0</v>
      </c>
      <c r="R669" s="200">
        <f>ROUND(J669*H669,2)</f>
        <v>0</v>
      </c>
      <c r="S669" s="88"/>
      <c r="T669" s="201">
        <f>S669*H669</f>
        <v>0</v>
      </c>
      <c r="U669" s="201">
        <v>0</v>
      </c>
      <c r="V669" s="201">
        <f>U669*H669</f>
        <v>0</v>
      </c>
      <c r="W669" s="201">
        <v>0</v>
      </c>
      <c r="X669" s="202">
        <f>W669*H669</f>
        <v>0</v>
      </c>
      <c r="Y669" s="35"/>
      <c r="Z669" s="35"/>
      <c r="AA669" s="35"/>
      <c r="AB669" s="35"/>
      <c r="AC669" s="35"/>
      <c r="AD669" s="35"/>
      <c r="AE669" s="35"/>
      <c r="AR669" s="203" t="s">
        <v>133</v>
      </c>
      <c r="AT669" s="203" t="s">
        <v>128</v>
      </c>
      <c r="AU669" s="203" t="s">
        <v>87</v>
      </c>
      <c r="AY669" s="14" t="s">
        <v>134</v>
      </c>
      <c r="BE669" s="204">
        <f>IF(O669="základní",K669,0)</f>
        <v>0</v>
      </c>
      <c r="BF669" s="204">
        <f>IF(O669="snížená",K669,0)</f>
        <v>0</v>
      </c>
      <c r="BG669" s="204">
        <f>IF(O669="zákl. přenesená",K669,0)</f>
        <v>0</v>
      </c>
      <c r="BH669" s="204">
        <f>IF(O669="sníž. přenesená",K669,0)</f>
        <v>0</v>
      </c>
      <c r="BI669" s="204">
        <f>IF(O669="nulová",K669,0)</f>
        <v>0</v>
      </c>
      <c r="BJ669" s="14" t="s">
        <v>87</v>
      </c>
      <c r="BK669" s="204">
        <f>ROUND(P669*H669,2)</f>
        <v>0</v>
      </c>
      <c r="BL669" s="14" t="s">
        <v>135</v>
      </c>
      <c r="BM669" s="203" t="s">
        <v>2838</v>
      </c>
    </row>
    <row r="670" s="2" customFormat="1" ht="55.5" customHeight="1">
      <c r="A670" s="35"/>
      <c r="B670" s="36"/>
      <c r="C670" s="189" t="s">
        <v>1959</v>
      </c>
      <c r="D670" s="189" t="s">
        <v>128</v>
      </c>
      <c r="E670" s="190" t="s">
        <v>2839</v>
      </c>
      <c r="F670" s="191" t="s">
        <v>2840</v>
      </c>
      <c r="G670" s="192" t="s">
        <v>131</v>
      </c>
      <c r="H670" s="193">
        <v>1</v>
      </c>
      <c r="I670" s="194"/>
      <c r="J670" s="195"/>
      <c r="K670" s="196">
        <f>ROUND(P670*H670,2)</f>
        <v>0</v>
      </c>
      <c r="L670" s="191" t="s">
        <v>879</v>
      </c>
      <c r="M670" s="197"/>
      <c r="N670" s="198" t="s">
        <v>1</v>
      </c>
      <c r="O670" s="199" t="s">
        <v>42</v>
      </c>
      <c r="P670" s="200">
        <f>I670+J670</f>
        <v>0</v>
      </c>
      <c r="Q670" s="200">
        <f>ROUND(I670*H670,2)</f>
        <v>0</v>
      </c>
      <c r="R670" s="200">
        <f>ROUND(J670*H670,2)</f>
        <v>0</v>
      </c>
      <c r="S670" s="88"/>
      <c r="T670" s="201">
        <f>S670*H670</f>
        <v>0</v>
      </c>
      <c r="U670" s="201">
        <v>0</v>
      </c>
      <c r="V670" s="201">
        <f>U670*H670</f>
        <v>0</v>
      </c>
      <c r="W670" s="201">
        <v>0</v>
      </c>
      <c r="X670" s="202">
        <f>W670*H670</f>
        <v>0</v>
      </c>
      <c r="Y670" s="35"/>
      <c r="Z670" s="35"/>
      <c r="AA670" s="35"/>
      <c r="AB670" s="35"/>
      <c r="AC670" s="35"/>
      <c r="AD670" s="35"/>
      <c r="AE670" s="35"/>
      <c r="AR670" s="203" t="s">
        <v>133</v>
      </c>
      <c r="AT670" s="203" t="s">
        <v>128</v>
      </c>
      <c r="AU670" s="203" t="s">
        <v>87</v>
      </c>
      <c r="AY670" s="14" t="s">
        <v>134</v>
      </c>
      <c r="BE670" s="204">
        <f>IF(O670="základní",K670,0)</f>
        <v>0</v>
      </c>
      <c r="BF670" s="204">
        <f>IF(O670="snížená",K670,0)</f>
        <v>0</v>
      </c>
      <c r="BG670" s="204">
        <f>IF(O670="zákl. přenesená",K670,0)</f>
        <v>0</v>
      </c>
      <c r="BH670" s="204">
        <f>IF(O670="sníž. přenesená",K670,0)</f>
        <v>0</v>
      </c>
      <c r="BI670" s="204">
        <f>IF(O670="nulová",K670,0)</f>
        <v>0</v>
      </c>
      <c r="BJ670" s="14" t="s">
        <v>87</v>
      </c>
      <c r="BK670" s="204">
        <f>ROUND(P670*H670,2)</f>
        <v>0</v>
      </c>
      <c r="BL670" s="14" t="s">
        <v>135</v>
      </c>
      <c r="BM670" s="203" t="s">
        <v>2841</v>
      </c>
    </row>
    <row r="671" s="2" customFormat="1" ht="55.5" customHeight="1">
      <c r="A671" s="35"/>
      <c r="B671" s="36"/>
      <c r="C671" s="189" t="s">
        <v>2842</v>
      </c>
      <c r="D671" s="189" t="s">
        <v>128</v>
      </c>
      <c r="E671" s="190" t="s">
        <v>2843</v>
      </c>
      <c r="F671" s="191" t="s">
        <v>2844</v>
      </c>
      <c r="G671" s="192" t="s">
        <v>131</v>
      </c>
      <c r="H671" s="193">
        <v>1</v>
      </c>
      <c r="I671" s="194"/>
      <c r="J671" s="195"/>
      <c r="K671" s="196">
        <f>ROUND(P671*H671,2)</f>
        <v>0</v>
      </c>
      <c r="L671" s="191" t="s">
        <v>879</v>
      </c>
      <c r="M671" s="197"/>
      <c r="N671" s="198" t="s">
        <v>1</v>
      </c>
      <c r="O671" s="199" t="s">
        <v>42</v>
      </c>
      <c r="P671" s="200">
        <f>I671+J671</f>
        <v>0</v>
      </c>
      <c r="Q671" s="200">
        <f>ROUND(I671*H671,2)</f>
        <v>0</v>
      </c>
      <c r="R671" s="200">
        <f>ROUND(J671*H671,2)</f>
        <v>0</v>
      </c>
      <c r="S671" s="88"/>
      <c r="T671" s="201">
        <f>S671*H671</f>
        <v>0</v>
      </c>
      <c r="U671" s="201">
        <v>0</v>
      </c>
      <c r="V671" s="201">
        <f>U671*H671</f>
        <v>0</v>
      </c>
      <c r="W671" s="201">
        <v>0</v>
      </c>
      <c r="X671" s="202">
        <f>W671*H671</f>
        <v>0</v>
      </c>
      <c r="Y671" s="35"/>
      <c r="Z671" s="35"/>
      <c r="AA671" s="35"/>
      <c r="AB671" s="35"/>
      <c r="AC671" s="35"/>
      <c r="AD671" s="35"/>
      <c r="AE671" s="35"/>
      <c r="AR671" s="203" t="s">
        <v>133</v>
      </c>
      <c r="AT671" s="203" t="s">
        <v>128</v>
      </c>
      <c r="AU671" s="203" t="s">
        <v>87</v>
      </c>
      <c r="AY671" s="14" t="s">
        <v>134</v>
      </c>
      <c r="BE671" s="204">
        <f>IF(O671="základní",K671,0)</f>
        <v>0</v>
      </c>
      <c r="BF671" s="204">
        <f>IF(O671="snížená",K671,0)</f>
        <v>0</v>
      </c>
      <c r="BG671" s="204">
        <f>IF(O671="zákl. přenesená",K671,0)</f>
        <v>0</v>
      </c>
      <c r="BH671" s="204">
        <f>IF(O671="sníž. přenesená",K671,0)</f>
        <v>0</v>
      </c>
      <c r="BI671" s="204">
        <f>IF(O671="nulová",K671,0)</f>
        <v>0</v>
      </c>
      <c r="BJ671" s="14" t="s">
        <v>87</v>
      </c>
      <c r="BK671" s="204">
        <f>ROUND(P671*H671,2)</f>
        <v>0</v>
      </c>
      <c r="BL671" s="14" t="s">
        <v>135</v>
      </c>
      <c r="BM671" s="203" t="s">
        <v>2845</v>
      </c>
    </row>
    <row r="672" s="2" customFormat="1" ht="37.8" customHeight="1">
      <c r="A672" s="35"/>
      <c r="B672" s="36"/>
      <c r="C672" s="189" t="s">
        <v>2846</v>
      </c>
      <c r="D672" s="189" t="s">
        <v>128</v>
      </c>
      <c r="E672" s="190" t="s">
        <v>2847</v>
      </c>
      <c r="F672" s="191" t="s">
        <v>2848</v>
      </c>
      <c r="G672" s="192" t="s">
        <v>131</v>
      </c>
      <c r="H672" s="193">
        <v>1</v>
      </c>
      <c r="I672" s="194"/>
      <c r="J672" s="195"/>
      <c r="K672" s="196">
        <f>ROUND(P672*H672,2)</f>
        <v>0</v>
      </c>
      <c r="L672" s="191" t="s">
        <v>879</v>
      </c>
      <c r="M672" s="197"/>
      <c r="N672" s="198" t="s">
        <v>1</v>
      </c>
      <c r="O672" s="199" t="s">
        <v>42</v>
      </c>
      <c r="P672" s="200">
        <f>I672+J672</f>
        <v>0</v>
      </c>
      <c r="Q672" s="200">
        <f>ROUND(I672*H672,2)</f>
        <v>0</v>
      </c>
      <c r="R672" s="200">
        <f>ROUND(J672*H672,2)</f>
        <v>0</v>
      </c>
      <c r="S672" s="88"/>
      <c r="T672" s="201">
        <f>S672*H672</f>
        <v>0</v>
      </c>
      <c r="U672" s="201">
        <v>0</v>
      </c>
      <c r="V672" s="201">
        <f>U672*H672</f>
        <v>0</v>
      </c>
      <c r="W672" s="201">
        <v>0</v>
      </c>
      <c r="X672" s="202">
        <f>W672*H672</f>
        <v>0</v>
      </c>
      <c r="Y672" s="35"/>
      <c r="Z672" s="35"/>
      <c r="AA672" s="35"/>
      <c r="AB672" s="35"/>
      <c r="AC672" s="35"/>
      <c r="AD672" s="35"/>
      <c r="AE672" s="35"/>
      <c r="AR672" s="203" t="s">
        <v>133</v>
      </c>
      <c r="AT672" s="203" t="s">
        <v>128</v>
      </c>
      <c r="AU672" s="203" t="s">
        <v>87</v>
      </c>
      <c r="AY672" s="14" t="s">
        <v>134</v>
      </c>
      <c r="BE672" s="204">
        <f>IF(O672="základní",K672,0)</f>
        <v>0</v>
      </c>
      <c r="BF672" s="204">
        <f>IF(O672="snížená",K672,0)</f>
        <v>0</v>
      </c>
      <c r="BG672" s="204">
        <f>IF(O672="zákl. přenesená",K672,0)</f>
        <v>0</v>
      </c>
      <c r="BH672" s="204">
        <f>IF(O672="sníž. přenesená",K672,0)</f>
        <v>0</v>
      </c>
      <c r="BI672" s="204">
        <f>IF(O672="nulová",K672,0)</f>
        <v>0</v>
      </c>
      <c r="BJ672" s="14" t="s">
        <v>87</v>
      </c>
      <c r="BK672" s="204">
        <f>ROUND(P672*H672,2)</f>
        <v>0</v>
      </c>
      <c r="BL672" s="14" t="s">
        <v>135</v>
      </c>
      <c r="BM672" s="203" t="s">
        <v>2849</v>
      </c>
    </row>
    <row r="673" s="2" customFormat="1" ht="37.8" customHeight="1">
      <c r="A673" s="35"/>
      <c r="B673" s="36"/>
      <c r="C673" s="189" t="s">
        <v>2850</v>
      </c>
      <c r="D673" s="189" t="s">
        <v>128</v>
      </c>
      <c r="E673" s="190" t="s">
        <v>2851</v>
      </c>
      <c r="F673" s="191" t="s">
        <v>2852</v>
      </c>
      <c r="G673" s="192" t="s">
        <v>131</v>
      </c>
      <c r="H673" s="193">
        <v>1</v>
      </c>
      <c r="I673" s="194"/>
      <c r="J673" s="195"/>
      <c r="K673" s="196">
        <f>ROUND(P673*H673,2)</f>
        <v>0</v>
      </c>
      <c r="L673" s="191" t="s">
        <v>879</v>
      </c>
      <c r="M673" s="197"/>
      <c r="N673" s="198" t="s">
        <v>1</v>
      </c>
      <c r="O673" s="199" t="s">
        <v>42</v>
      </c>
      <c r="P673" s="200">
        <f>I673+J673</f>
        <v>0</v>
      </c>
      <c r="Q673" s="200">
        <f>ROUND(I673*H673,2)</f>
        <v>0</v>
      </c>
      <c r="R673" s="200">
        <f>ROUND(J673*H673,2)</f>
        <v>0</v>
      </c>
      <c r="S673" s="88"/>
      <c r="T673" s="201">
        <f>S673*H673</f>
        <v>0</v>
      </c>
      <c r="U673" s="201">
        <v>0</v>
      </c>
      <c r="V673" s="201">
        <f>U673*H673</f>
        <v>0</v>
      </c>
      <c r="W673" s="201">
        <v>0</v>
      </c>
      <c r="X673" s="202">
        <f>W673*H673</f>
        <v>0</v>
      </c>
      <c r="Y673" s="35"/>
      <c r="Z673" s="35"/>
      <c r="AA673" s="35"/>
      <c r="AB673" s="35"/>
      <c r="AC673" s="35"/>
      <c r="AD673" s="35"/>
      <c r="AE673" s="35"/>
      <c r="AR673" s="203" t="s">
        <v>133</v>
      </c>
      <c r="AT673" s="203" t="s">
        <v>128</v>
      </c>
      <c r="AU673" s="203" t="s">
        <v>87</v>
      </c>
      <c r="AY673" s="14" t="s">
        <v>134</v>
      </c>
      <c r="BE673" s="204">
        <f>IF(O673="základní",K673,0)</f>
        <v>0</v>
      </c>
      <c r="BF673" s="204">
        <f>IF(O673="snížená",K673,0)</f>
        <v>0</v>
      </c>
      <c r="BG673" s="204">
        <f>IF(O673="zákl. přenesená",K673,0)</f>
        <v>0</v>
      </c>
      <c r="BH673" s="204">
        <f>IF(O673="sníž. přenesená",K673,0)</f>
        <v>0</v>
      </c>
      <c r="BI673" s="204">
        <f>IF(O673="nulová",K673,0)</f>
        <v>0</v>
      </c>
      <c r="BJ673" s="14" t="s">
        <v>87</v>
      </c>
      <c r="BK673" s="204">
        <f>ROUND(P673*H673,2)</f>
        <v>0</v>
      </c>
      <c r="BL673" s="14" t="s">
        <v>135</v>
      </c>
      <c r="BM673" s="203" t="s">
        <v>2853</v>
      </c>
    </row>
    <row r="674" s="2" customFormat="1" ht="37.8" customHeight="1">
      <c r="A674" s="35"/>
      <c r="B674" s="36"/>
      <c r="C674" s="189" t="s">
        <v>2854</v>
      </c>
      <c r="D674" s="189" t="s">
        <v>128</v>
      </c>
      <c r="E674" s="190" t="s">
        <v>2855</v>
      </c>
      <c r="F674" s="191" t="s">
        <v>2856</v>
      </c>
      <c r="G674" s="192" t="s">
        <v>131</v>
      </c>
      <c r="H674" s="193">
        <v>1</v>
      </c>
      <c r="I674" s="194"/>
      <c r="J674" s="195"/>
      <c r="K674" s="196">
        <f>ROUND(P674*H674,2)</f>
        <v>0</v>
      </c>
      <c r="L674" s="191" t="s">
        <v>879</v>
      </c>
      <c r="M674" s="197"/>
      <c r="N674" s="198" t="s">
        <v>1</v>
      </c>
      <c r="O674" s="199" t="s">
        <v>42</v>
      </c>
      <c r="P674" s="200">
        <f>I674+J674</f>
        <v>0</v>
      </c>
      <c r="Q674" s="200">
        <f>ROUND(I674*H674,2)</f>
        <v>0</v>
      </c>
      <c r="R674" s="200">
        <f>ROUND(J674*H674,2)</f>
        <v>0</v>
      </c>
      <c r="S674" s="88"/>
      <c r="T674" s="201">
        <f>S674*H674</f>
        <v>0</v>
      </c>
      <c r="U674" s="201">
        <v>0</v>
      </c>
      <c r="V674" s="201">
        <f>U674*H674</f>
        <v>0</v>
      </c>
      <c r="W674" s="201">
        <v>0</v>
      </c>
      <c r="X674" s="202">
        <f>W674*H674</f>
        <v>0</v>
      </c>
      <c r="Y674" s="35"/>
      <c r="Z674" s="35"/>
      <c r="AA674" s="35"/>
      <c r="AB674" s="35"/>
      <c r="AC674" s="35"/>
      <c r="AD674" s="35"/>
      <c r="AE674" s="35"/>
      <c r="AR674" s="203" t="s">
        <v>133</v>
      </c>
      <c r="AT674" s="203" t="s">
        <v>128</v>
      </c>
      <c r="AU674" s="203" t="s">
        <v>87</v>
      </c>
      <c r="AY674" s="14" t="s">
        <v>134</v>
      </c>
      <c r="BE674" s="204">
        <f>IF(O674="základní",K674,0)</f>
        <v>0</v>
      </c>
      <c r="BF674" s="204">
        <f>IF(O674="snížená",K674,0)</f>
        <v>0</v>
      </c>
      <c r="BG674" s="204">
        <f>IF(O674="zákl. přenesená",K674,0)</f>
        <v>0</v>
      </c>
      <c r="BH674" s="204">
        <f>IF(O674="sníž. přenesená",K674,0)</f>
        <v>0</v>
      </c>
      <c r="BI674" s="204">
        <f>IF(O674="nulová",K674,0)</f>
        <v>0</v>
      </c>
      <c r="BJ674" s="14" t="s">
        <v>87</v>
      </c>
      <c r="BK674" s="204">
        <f>ROUND(P674*H674,2)</f>
        <v>0</v>
      </c>
      <c r="BL674" s="14" t="s">
        <v>135</v>
      </c>
      <c r="BM674" s="203" t="s">
        <v>2857</v>
      </c>
    </row>
    <row r="675" s="2" customFormat="1" ht="49.05" customHeight="1">
      <c r="A675" s="35"/>
      <c r="B675" s="36"/>
      <c r="C675" s="189" t="s">
        <v>2858</v>
      </c>
      <c r="D675" s="189" t="s">
        <v>128</v>
      </c>
      <c r="E675" s="190" t="s">
        <v>2859</v>
      </c>
      <c r="F675" s="191" t="s">
        <v>2860</v>
      </c>
      <c r="G675" s="192" t="s">
        <v>131</v>
      </c>
      <c r="H675" s="193">
        <v>1</v>
      </c>
      <c r="I675" s="194"/>
      <c r="J675" s="195"/>
      <c r="K675" s="196">
        <f>ROUND(P675*H675,2)</f>
        <v>0</v>
      </c>
      <c r="L675" s="191" t="s">
        <v>879</v>
      </c>
      <c r="M675" s="197"/>
      <c r="N675" s="198" t="s">
        <v>1</v>
      </c>
      <c r="O675" s="199" t="s">
        <v>42</v>
      </c>
      <c r="P675" s="200">
        <f>I675+J675</f>
        <v>0</v>
      </c>
      <c r="Q675" s="200">
        <f>ROUND(I675*H675,2)</f>
        <v>0</v>
      </c>
      <c r="R675" s="200">
        <f>ROUND(J675*H675,2)</f>
        <v>0</v>
      </c>
      <c r="S675" s="88"/>
      <c r="T675" s="201">
        <f>S675*H675</f>
        <v>0</v>
      </c>
      <c r="U675" s="201">
        <v>0</v>
      </c>
      <c r="V675" s="201">
        <f>U675*H675</f>
        <v>0</v>
      </c>
      <c r="W675" s="201">
        <v>0</v>
      </c>
      <c r="X675" s="202">
        <f>W675*H675</f>
        <v>0</v>
      </c>
      <c r="Y675" s="35"/>
      <c r="Z675" s="35"/>
      <c r="AA675" s="35"/>
      <c r="AB675" s="35"/>
      <c r="AC675" s="35"/>
      <c r="AD675" s="35"/>
      <c r="AE675" s="35"/>
      <c r="AR675" s="203" t="s">
        <v>133</v>
      </c>
      <c r="AT675" s="203" t="s">
        <v>128</v>
      </c>
      <c r="AU675" s="203" t="s">
        <v>87</v>
      </c>
      <c r="AY675" s="14" t="s">
        <v>134</v>
      </c>
      <c r="BE675" s="204">
        <f>IF(O675="základní",K675,0)</f>
        <v>0</v>
      </c>
      <c r="BF675" s="204">
        <f>IF(O675="snížená",K675,0)</f>
        <v>0</v>
      </c>
      <c r="BG675" s="204">
        <f>IF(O675="zákl. přenesená",K675,0)</f>
        <v>0</v>
      </c>
      <c r="BH675" s="204">
        <f>IF(O675="sníž. přenesená",K675,0)</f>
        <v>0</v>
      </c>
      <c r="BI675" s="204">
        <f>IF(O675="nulová",K675,0)</f>
        <v>0</v>
      </c>
      <c r="BJ675" s="14" t="s">
        <v>87</v>
      </c>
      <c r="BK675" s="204">
        <f>ROUND(P675*H675,2)</f>
        <v>0</v>
      </c>
      <c r="BL675" s="14" t="s">
        <v>135</v>
      </c>
      <c r="BM675" s="203" t="s">
        <v>2861</v>
      </c>
    </row>
    <row r="676" s="2" customFormat="1" ht="37.8" customHeight="1">
      <c r="A676" s="35"/>
      <c r="B676" s="36"/>
      <c r="C676" s="189" t="s">
        <v>1963</v>
      </c>
      <c r="D676" s="189" t="s">
        <v>128</v>
      </c>
      <c r="E676" s="190" t="s">
        <v>2862</v>
      </c>
      <c r="F676" s="191" t="s">
        <v>2863</v>
      </c>
      <c r="G676" s="192" t="s">
        <v>131</v>
      </c>
      <c r="H676" s="193">
        <v>1</v>
      </c>
      <c r="I676" s="194"/>
      <c r="J676" s="195"/>
      <c r="K676" s="196">
        <f>ROUND(P676*H676,2)</f>
        <v>0</v>
      </c>
      <c r="L676" s="191" t="s">
        <v>879</v>
      </c>
      <c r="M676" s="197"/>
      <c r="N676" s="198" t="s">
        <v>1</v>
      </c>
      <c r="O676" s="199" t="s">
        <v>42</v>
      </c>
      <c r="P676" s="200">
        <f>I676+J676</f>
        <v>0</v>
      </c>
      <c r="Q676" s="200">
        <f>ROUND(I676*H676,2)</f>
        <v>0</v>
      </c>
      <c r="R676" s="200">
        <f>ROUND(J676*H676,2)</f>
        <v>0</v>
      </c>
      <c r="S676" s="88"/>
      <c r="T676" s="201">
        <f>S676*H676</f>
        <v>0</v>
      </c>
      <c r="U676" s="201">
        <v>0</v>
      </c>
      <c r="V676" s="201">
        <f>U676*H676</f>
        <v>0</v>
      </c>
      <c r="W676" s="201">
        <v>0</v>
      </c>
      <c r="X676" s="202">
        <f>W676*H676</f>
        <v>0</v>
      </c>
      <c r="Y676" s="35"/>
      <c r="Z676" s="35"/>
      <c r="AA676" s="35"/>
      <c r="AB676" s="35"/>
      <c r="AC676" s="35"/>
      <c r="AD676" s="35"/>
      <c r="AE676" s="35"/>
      <c r="AR676" s="203" t="s">
        <v>133</v>
      </c>
      <c r="AT676" s="203" t="s">
        <v>128</v>
      </c>
      <c r="AU676" s="203" t="s">
        <v>87</v>
      </c>
      <c r="AY676" s="14" t="s">
        <v>134</v>
      </c>
      <c r="BE676" s="204">
        <f>IF(O676="základní",K676,0)</f>
        <v>0</v>
      </c>
      <c r="BF676" s="204">
        <f>IF(O676="snížená",K676,0)</f>
        <v>0</v>
      </c>
      <c r="BG676" s="204">
        <f>IF(O676="zákl. přenesená",K676,0)</f>
        <v>0</v>
      </c>
      <c r="BH676" s="204">
        <f>IF(O676="sníž. přenesená",K676,0)</f>
        <v>0</v>
      </c>
      <c r="BI676" s="204">
        <f>IF(O676="nulová",K676,0)</f>
        <v>0</v>
      </c>
      <c r="BJ676" s="14" t="s">
        <v>87</v>
      </c>
      <c r="BK676" s="204">
        <f>ROUND(P676*H676,2)</f>
        <v>0</v>
      </c>
      <c r="BL676" s="14" t="s">
        <v>135</v>
      </c>
      <c r="BM676" s="203" t="s">
        <v>2864</v>
      </c>
    </row>
    <row r="677" s="2" customFormat="1" ht="37.8" customHeight="1">
      <c r="A677" s="35"/>
      <c r="B677" s="36"/>
      <c r="C677" s="189" t="s">
        <v>2865</v>
      </c>
      <c r="D677" s="189" t="s">
        <v>128</v>
      </c>
      <c r="E677" s="190" t="s">
        <v>2866</v>
      </c>
      <c r="F677" s="191" t="s">
        <v>2867</v>
      </c>
      <c r="G677" s="192" t="s">
        <v>131</v>
      </c>
      <c r="H677" s="193">
        <v>1</v>
      </c>
      <c r="I677" s="194"/>
      <c r="J677" s="195"/>
      <c r="K677" s="196">
        <f>ROUND(P677*H677,2)</f>
        <v>0</v>
      </c>
      <c r="L677" s="191" t="s">
        <v>879</v>
      </c>
      <c r="M677" s="197"/>
      <c r="N677" s="198" t="s">
        <v>1</v>
      </c>
      <c r="O677" s="199" t="s">
        <v>42</v>
      </c>
      <c r="P677" s="200">
        <f>I677+J677</f>
        <v>0</v>
      </c>
      <c r="Q677" s="200">
        <f>ROUND(I677*H677,2)</f>
        <v>0</v>
      </c>
      <c r="R677" s="200">
        <f>ROUND(J677*H677,2)</f>
        <v>0</v>
      </c>
      <c r="S677" s="88"/>
      <c r="T677" s="201">
        <f>S677*H677</f>
        <v>0</v>
      </c>
      <c r="U677" s="201">
        <v>0</v>
      </c>
      <c r="V677" s="201">
        <f>U677*H677</f>
        <v>0</v>
      </c>
      <c r="W677" s="201">
        <v>0</v>
      </c>
      <c r="X677" s="202">
        <f>W677*H677</f>
        <v>0</v>
      </c>
      <c r="Y677" s="35"/>
      <c r="Z677" s="35"/>
      <c r="AA677" s="35"/>
      <c r="AB677" s="35"/>
      <c r="AC677" s="35"/>
      <c r="AD677" s="35"/>
      <c r="AE677" s="35"/>
      <c r="AR677" s="203" t="s">
        <v>133</v>
      </c>
      <c r="AT677" s="203" t="s">
        <v>128</v>
      </c>
      <c r="AU677" s="203" t="s">
        <v>87</v>
      </c>
      <c r="AY677" s="14" t="s">
        <v>134</v>
      </c>
      <c r="BE677" s="204">
        <f>IF(O677="základní",K677,0)</f>
        <v>0</v>
      </c>
      <c r="BF677" s="204">
        <f>IF(O677="snížená",K677,0)</f>
        <v>0</v>
      </c>
      <c r="BG677" s="204">
        <f>IF(O677="zákl. přenesená",K677,0)</f>
        <v>0</v>
      </c>
      <c r="BH677" s="204">
        <f>IF(O677="sníž. přenesená",K677,0)</f>
        <v>0</v>
      </c>
      <c r="BI677" s="204">
        <f>IF(O677="nulová",K677,0)</f>
        <v>0</v>
      </c>
      <c r="BJ677" s="14" t="s">
        <v>87</v>
      </c>
      <c r="BK677" s="204">
        <f>ROUND(P677*H677,2)</f>
        <v>0</v>
      </c>
      <c r="BL677" s="14" t="s">
        <v>135</v>
      </c>
      <c r="BM677" s="203" t="s">
        <v>2868</v>
      </c>
    </row>
    <row r="678" s="2" customFormat="1" ht="55.5" customHeight="1">
      <c r="A678" s="35"/>
      <c r="B678" s="36"/>
      <c r="C678" s="189" t="s">
        <v>1967</v>
      </c>
      <c r="D678" s="189" t="s">
        <v>128</v>
      </c>
      <c r="E678" s="190" t="s">
        <v>2869</v>
      </c>
      <c r="F678" s="191" t="s">
        <v>2870</v>
      </c>
      <c r="G678" s="192" t="s">
        <v>131</v>
      </c>
      <c r="H678" s="193">
        <v>1</v>
      </c>
      <c r="I678" s="194"/>
      <c r="J678" s="195"/>
      <c r="K678" s="196">
        <f>ROUND(P678*H678,2)</f>
        <v>0</v>
      </c>
      <c r="L678" s="191" t="s">
        <v>879</v>
      </c>
      <c r="M678" s="197"/>
      <c r="N678" s="198" t="s">
        <v>1</v>
      </c>
      <c r="O678" s="199" t="s">
        <v>42</v>
      </c>
      <c r="P678" s="200">
        <f>I678+J678</f>
        <v>0</v>
      </c>
      <c r="Q678" s="200">
        <f>ROUND(I678*H678,2)</f>
        <v>0</v>
      </c>
      <c r="R678" s="200">
        <f>ROUND(J678*H678,2)</f>
        <v>0</v>
      </c>
      <c r="S678" s="88"/>
      <c r="T678" s="201">
        <f>S678*H678</f>
        <v>0</v>
      </c>
      <c r="U678" s="201">
        <v>0</v>
      </c>
      <c r="V678" s="201">
        <f>U678*H678</f>
        <v>0</v>
      </c>
      <c r="W678" s="201">
        <v>0</v>
      </c>
      <c r="X678" s="202">
        <f>W678*H678</f>
        <v>0</v>
      </c>
      <c r="Y678" s="35"/>
      <c r="Z678" s="35"/>
      <c r="AA678" s="35"/>
      <c r="AB678" s="35"/>
      <c r="AC678" s="35"/>
      <c r="AD678" s="35"/>
      <c r="AE678" s="35"/>
      <c r="AR678" s="203" t="s">
        <v>133</v>
      </c>
      <c r="AT678" s="203" t="s">
        <v>128</v>
      </c>
      <c r="AU678" s="203" t="s">
        <v>87</v>
      </c>
      <c r="AY678" s="14" t="s">
        <v>134</v>
      </c>
      <c r="BE678" s="204">
        <f>IF(O678="základní",K678,0)</f>
        <v>0</v>
      </c>
      <c r="BF678" s="204">
        <f>IF(O678="snížená",K678,0)</f>
        <v>0</v>
      </c>
      <c r="BG678" s="204">
        <f>IF(O678="zákl. přenesená",K678,0)</f>
        <v>0</v>
      </c>
      <c r="BH678" s="204">
        <f>IF(O678="sníž. přenesená",K678,0)</f>
        <v>0</v>
      </c>
      <c r="BI678" s="204">
        <f>IF(O678="nulová",K678,0)</f>
        <v>0</v>
      </c>
      <c r="BJ678" s="14" t="s">
        <v>87</v>
      </c>
      <c r="BK678" s="204">
        <f>ROUND(P678*H678,2)</f>
        <v>0</v>
      </c>
      <c r="BL678" s="14" t="s">
        <v>135</v>
      </c>
      <c r="BM678" s="203" t="s">
        <v>2871</v>
      </c>
    </row>
    <row r="679" s="2" customFormat="1" ht="37.8" customHeight="1">
      <c r="A679" s="35"/>
      <c r="B679" s="36"/>
      <c r="C679" s="189" t="s">
        <v>2872</v>
      </c>
      <c r="D679" s="189" t="s">
        <v>128</v>
      </c>
      <c r="E679" s="190" t="s">
        <v>2873</v>
      </c>
      <c r="F679" s="191" t="s">
        <v>2874</v>
      </c>
      <c r="G679" s="192" t="s">
        <v>131</v>
      </c>
      <c r="H679" s="193">
        <v>1</v>
      </c>
      <c r="I679" s="194"/>
      <c r="J679" s="195"/>
      <c r="K679" s="196">
        <f>ROUND(P679*H679,2)</f>
        <v>0</v>
      </c>
      <c r="L679" s="191" t="s">
        <v>879</v>
      </c>
      <c r="M679" s="197"/>
      <c r="N679" s="198" t="s">
        <v>1</v>
      </c>
      <c r="O679" s="199" t="s">
        <v>42</v>
      </c>
      <c r="P679" s="200">
        <f>I679+J679</f>
        <v>0</v>
      </c>
      <c r="Q679" s="200">
        <f>ROUND(I679*H679,2)</f>
        <v>0</v>
      </c>
      <c r="R679" s="200">
        <f>ROUND(J679*H679,2)</f>
        <v>0</v>
      </c>
      <c r="S679" s="88"/>
      <c r="T679" s="201">
        <f>S679*H679</f>
        <v>0</v>
      </c>
      <c r="U679" s="201">
        <v>0</v>
      </c>
      <c r="V679" s="201">
        <f>U679*H679</f>
        <v>0</v>
      </c>
      <c r="W679" s="201">
        <v>0</v>
      </c>
      <c r="X679" s="202">
        <f>W679*H679</f>
        <v>0</v>
      </c>
      <c r="Y679" s="35"/>
      <c r="Z679" s="35"/>
      <c r="AA679" s="35"/>
      <c r="AB679" s="35"/>
      <c r="AC679" s="35"/>
      <c r="AD679" s="35"/>
      <c r="AE679" s="35"/>
      <c r="AR679" s="203" t="s">
        <v>133</v>
      </c>
      <c r="AT679" s="203" t="s">
        <v>128</v>
      </c>
      <c r="AU679" s="203" t="s">
        <v>87</v>
      </c>
      <c r="AY679" s="14" t="s">
        <v>134</v>
      </c>
      <c r="BE679" s="204">
        <f>IF(O679="základní",K679,0)</f>
        <v>0</v>
      </c>
      <c r="BF679" s="204">
        <f>IF(O679="snížená",K679,0)</f>
        <v>0</v>
      </c>
      <c r="BG679" s="204">
        <f>IF(O679="zákl. přenesená",K679,0)</f>
        <v>0</v>
      </c>
      <c r="BH679" s="204">
        <f>IF(O679="sníž. přenesená",K679,0)</f>
        <v>0</v>
      </c>
      <c r="BI679" s="204">
        <f>IF(O679="nulová",K679,0)</f>
        <v>0</v>
      </c>
      <c r="BJ679" s="14" t="s">
        <v>87</v>
      </c>
      <c r="BK679" s="204">
        <f>ROUND(P679*H679,2)</f>
        <v>0</v>
      </c>
      <c r="BL679" s="14" t="s">
        <v>135</v>
      </c>
      <c r="BM679" s="203" t="s">
        <v>2875</v>
      </c>
    </row>
    <row r="680" s="2" customFormat="1" ht="24.15" customHeight="1">
      <c r="A680" s="35"/>
      <c r="B680" s="36"/>
      <c r="C680" s="189" t="s">
        <v>2876</v>
      </c>
      <c r="D680" s="189" t="s">
        <v>128</v>
      </c>
      <c r="E680" s="190" t="s">
        <v>2877</v>
      </c>
      <c r="F680" s="191" t="s">
        <v>2878</v>
      </c>
      <c r="G680" s="192" t="s">
        <v>131</v>
      </c>
      <c r="H680" s="193">
        <v>2</v>
      </c>
      <c r="I680" s="194"/>
      <c r="J680" s="195"/>
      <c r="K680" s="196">
        <f>ROUND(P680*H680,2)</f>
        <v>0</v>
      </c>
      <c r="L680" s="191" t="s">
        <v>879</v>
      </c>
      <c r="M680" s="197"/>
      <c r="N680" s="198" t="s">
        <v>1</v>
      </c>
      <c r="O680" s="199" t="s">
        <v>42</v>
      </c>
      <c r="P680" s="200">
        <f>I680+J680</f>
        <v>0</v>
      </c>
      <c r="Q680" s="200">
        <f>ROUND(I680*H680,2)</f>
        <v>0</v>
      </c>
      <c r="R680" s="200">
        <f>ROUND(J680*H680,2)</f>
        <v>0</v>
      </c>
      <c r="S680" s="88"/>
      <c r="T680" s="201">
        <f>S680*H680</f>
        <v>0</v>
      </c>
      <c r="U680" s="201">
        <v>0</v>
      </c>
      <c r="V680" s="201">
        <f>U680*H680</f>
        <v>0</v>
      </c>
      <c r="W680" s="201">
        <v>0</v>
      </c>
      <c r="X680" s="202">
        <f>W680*H680</f>
        <v>0</v>
      </c>
      <c r="Y680" s="35"/>
      <c r="Z680" s="35"/>
      <c r="AA680" s="35"/>
      <c r="AB680" s="35"/>
      <c r="AC680" s="35"/>
      <c r="AD680" s="35"/>
      <c r="AE680" s="35"/>
      <c r="AR680" s="203" t="s">
        <v>133</v>
      </c>
      <c r="AT680" s="203" t="s">
        <v>128</v>
      </c>
      <c r="AU680" s="203" t="s">
        <v>87</v>
      </c>
      <c r="AY680" s="14" t="s">
        <v>134</v>
      </c>
      <c r="BE680" s="204">
        <f>IF(O680="základní",K680,0)</f>
        <v>0</v>
      </c>
      <c r="BF680" s="204">
        <f>IF(O680="snížená",K680,0)</f>
        <v>0</v>
      </c>
      <c r="BG680" s="204">
        <f>IF(O680="zákl. přenesená",K680,0)</f>
        <v>0</v>
      </c>
      <c r="BH680" s="204">
        <f>IF(O680="sníž. přenesená",K680,0)</f>
        <v>0</v>
      </c>
      <c r="BI680" s="204">
        <f>IF(O680="nulová",K680,0)</f>
        <v>0</v>
      </c>
      <c r="BJ680" s="14" t="s">
        <v>87</v>
      </c>
      <c r="BK680" s="204">
        <f>ROUND(P680*H680,2)</f>
        <v>0</v>
      </c>
      <c r="BL680" s="14" t="s">
        <v>135</v>
      </c>
      <c r="BM680" s="203" t="s">
        <v>2879</v>
      </c>
    </row>
    <row r="681" s="2" customFormat="1" ht="24.15" customHeight="1">
      <c r="A681" s="35"/>
      <c r="B681" s="36"/>
      <c r="C681" s="189" t="s">
        <v>2880</v>
      </c>
      <c r="D681" s="189" t="s">
        <v>128</v>
      </c>
      <c r="E681" s="190" t="s">
        <v>2881</v>
      </c>
      <c r="F681" s="191" t="s">
        <v>2882</v>
      </c>
      <c r="G681" s="192" t="s">
        <v>131</v>
      </c>
      <c r="H681" s="193">
        <v>1</v>
      </c>
      <c r="I681" s="194"/>
      <c r="J681" s="195"/>
      <c r="K681" s="196">
        <f>ROUND(P681*H681,2)</f>
        <v>0</v>
      </c>
      <c r="L681" s="191" t="s">
        <v>879</v>
      </c>
      <c r="M681" s="197"/>
      <c r="N681" s="198" t="s">
        <v>1</v>
      </c>
      <c r="O681" s="199" t="s">
        <v>42</v>
      </c>
      <c r="P681" s="200">
        <f>I681+J681</f>
        <v>0</v>
      </c>
      <c r="Q681" s="200">
        <f>ROUND(I681*H681,2)</f>
        <v>0</v>
      </c>
      <c r="R681" s="200">
        <f>ROUND(J681*H681,2)</f>
        <v>0</v>
      </c>
      <c r="S681" s="88"/>
      <c r="T681" s="201">
        <f>S681*H681</f>
        <v>0</v>
      </c>
      <c r="U681" s="201">
        <v>0</v>
      </c>
      <c r="V681" s="201">
        <f>U681*H681</f>
        <v>0</v>
      </c>
      <c r="W681" s="201">
        <v>0</v>
      </c>
      <c r="X681" s="202">
        <f>W681*H681</f>
        <v>0</v>
      </c>
      <c r="Y681" s="35"/>
      <c r="Z681" s="35"/>
      <c r="AA681" s="35"/>
      <c r="AB681" s="35"/>
      <c r="AC681" s="35"/>
      <c r="AD681" s="35"/>
      <c r="AE681" s="35"/>
      <c r="AR681" s="203" t="s">
        <v>133</v>
      </c>
      <c r="AT681" s="203" t="s">
        <v>128</v>
      </c>
      <c r="AU681" s="203" t="s">
        <v>87</v>
      </c>
      <c r="AY681" s="14" t="s">
        <v>134</v>
      </c>
      <c r="BE681" s="204">
        <f>IF(O681="základní",K681,0)</f>
        <v>0</v>
      </c>
      <c r="BF681" s="204">
        <f>IF(O681="snížená",K681,0)</f>
        <v>0</v>
      </c>
      <c r="BG681" s="204">
        <f>IF(O681="zákl. přenesená",K681,0)</f>
        <v>0</v>
      </c>
      <c r="BH681" s="204">
        <f>IF(O681="sníž. přenesená",K681,0)</f>
        <v>0</v>
      </c>
      <c r="BI681" s="204">
        <f>IF(O681="nulová",K681,0)</f>
        <v>0</v>
      </c>
      <c r="BJ681" s="14" t="s">
        <v>87</v>
      </c>
      <c r="BK681" s="204">
        <f>ROUND(P681*H681,2)</f>
        <v>0</v>
      </c>
      <c r="BL681" s="14" t="s">
        <v>135</v>
      </c>
      <c r="BM681" s="203" t="s">
        <v>2883</v>
      </c>
    </row>
    <row r="682" s="2" customFormat="1" ht="24.15" customHeight="1">
      <c r="A682" s="35"/>
      <c r="B682" s="36"/>
      <c r="C682" s="189" t="s">
        <v>1971</v>
      </c>
      <c r="D682" s="189" t="s">
        <v>128</v>
      </c>
      <c r="E682" s="190" t="s">
        <v>2884</v>
      </c>
      <c r="F682" s="191" t="s">
        <v>2885</v>
      </c>
      <c r="G682" s="192" t="s">
        <v>131</v>
      </c>
      <c r="H682" s="193">
        <v>2</v>
      </c>
      <c r="I682" s="194"/>
      <c r="J682" s="195"/>
      <c r="K682" s="196">
        <f>ROUND(P682*H682,2)</f>
        <v>0</v>
      </c>
      <c r="L682" s="191" t="s">
        <v>879</v>
      </c>
      <c r="M682" s="197"/>
      <c r="N682" s="198" t="s">
        <v>1</v>
      </c>
      <c r="O682" s="199" t="s">
        <v>42</v>
      </c>
      <c r="P682" s="200">
        <f>I682+J682</f>
        <v>0</v>
      </c>
      <c r="Q682" s="200">
        <f>ROUND(I682*H682,2)</f>
        <v>0</v>
      </c>
      <c r="R682" s="200">
        <f>ROUND(J682*H682,2)</f>
        <v>0</v>
      </c>
      <c r="S682" s="88"/>
      <c r="T682" s="201">
        <f>S682*H682</f>
        <v>0</v>
      </c>
      <c r="U682" s="201">
        <v>0</v>
      </c>
      <c r="V682" s="201">
        <f>U682*H682</f>
        <v>0</v>
      </c>
      <c r="W682" s="201">
        <v>0</v>
      </c>
      <c r="X682" s="202">
        <f>W682*H682</f>
        <v>0</v>
      </c>
      <c r="Y682" s="35"/>
      <c r="Z682" s="35"/>
      <c r="AA682" s="35"/>
      <c r="AB682" s="35"/>
      <c r="AC682" s="35"/>
      <c r="AD682" s="35"/>
      <c r="AE682" s="35"/>
      <c r="AR682" s="203" t="s">
        <v>133</v>
      </c>
      <c r="AT682" s="203" t="s">
        <v>128</v>
      </c>
      <c r="AU682" s="203" t="s">
        <v>87</v>
      </c>
      <c r="AY682" s="14" t="s">
        <v>134</v>
      </c>
      <c r="BE682" s="204">
        <f>IF(O682="základní",K682,0)</f>
        <v>0</v>
      </c>
      <c r="BF682" s="204">
        <f>IF(O682="snížená",K682,0)</f>
        <v>0</v>
      </c>
      <c r="BG682" s="204">
        <f>IF(O682="zákl. přenesená",K682,0)</f>
        <v>0</v>
      </c>
      <c r="BH682" s="204">
        <f>IF(O682="sníž. přenesená",K682,0)</f>
        <v>0</v>
      </c>
      <c r="BI682" s="204">
        <f>IF(O682="nulová",K682,0)</f>
        <v>0</v>
      </c>
      <c r="BJ682" s="14" t="s">
        <v>87</v>
      </c>
      <c r="BK682" s="204">
        <f>ROUND(P682*H682,2)</f>
        <v>0</v>
      </c>
      <c r="BL682" s="14" t="s">
        <v>135</v>
      </c>
      <c r="BM682" s="203" t="s">
        <v>2886</v>
      </c>
    </row>
    <row r="683" s="2" customFormat="1" ht="24.15" customHeight="1">
      <c r="A683" s="35"/>
      <c r="B683" s="36"/>
      <c r="C683" s="189" t="s">
        <v>2887</v>
      </c>
      <c r="D683" s="189" t="s">
        <v>128</v>
      </c>
      <c r="E683" s="190" t="s">
        <v>2888</v>
      </c>
      <c r="F683" s="191" t="s">
        <v>2889</v>
      </c>
      <c r="G683" s="192" t="s">
        <v>131</v>
      </c>
      <c r="H683" s="193">
        <v>1</v>
      </c>
      <c r="I683" s="194"/>
      <c r="J683" s="195"/>
      <c r="K683" s="196">
        <f>ROUND(P683*H683,2)</f>
        <v>0</v>
      </c>
      <c r="L683" s="191" t="s">
        <v>879</v>
      </c>
      <c r="M683" s="197"/>
      <c r="N683" s="198" t="s">
        <v>1</v>
      </c>
      <c r="O683" s="199" t="s">
        <v>42</v>
      </c>
      <c r="P683" s="200">
        <f>I683+J683</f>
        <v>0</v>
      </c>
      <c r="Q683" s="200">
        <f>ROUND(I683*H683,2)</f>
        <v>0</v>
      </c>
      <c r="R683" s="200">
        <f>ROUND(J683*H683,2)</f>
        <v>0</v>
      </c>
      <c r="S683" s="88"/>
      <c r="T683" s="201">
        <f>S683*H683</f>
        <v>0</v>
      </c>
      <c r="U683" s="201">
        <v>0</v>
      </c>
      <c r="V683" s="201">
        <f>U683*H683</f>
        <v>0</v>
      </c>
      <c r="W683" s="201">
        <v>0</v>
      </c>
      <c r="X683" s="202">
        <f>W683*H683</f>
        <v>0</v>
      </c>
      <c r="Y683" s="35"/>
      <c r="Z683" s="35"/>
      <c r="AA683" s="35"/>
      <c r="AB683" s="35"/>
      <c r="AC683" s="35"/>
      <c r="AD683" s="35"/>
      <c r="AE683" s="35"/>
      <c r="AR683" s="203" t="s">
        <v>133</v>
      </c>
      <c r="AT683" s="203" t="s">
        <v>128</v>
      </c>
      <c r="AU683" s="203" t="s">
        <v>87</v>
      </c>
      <c r="AY683" s="14" t="s">
        <v>134</v>
      </c>
      <c r="BE683" s="204">
        <f>IF(O683="základní",K683,0)</f>
        <v>0</v>
      </c>
      <c r="BF683" s="204">
        <f>IF(O683="snížená",K683,0)</f>
        <v>0</v>
      </c>
      <c r="BG683" s="204">
        <f>IF(O683="zákl. přenesená",K683,0)</f>
        <v>0</v>
      </c>
      <c r="BH683" s="204">
        <f>IF(O683="sníž. přenesená",K683,0)</f>
        <v>0</v>
      </c>
      <c r="BI683" s="204">
        <f>IF(O683="nulová",K683,0)</f>
        <v>0</v>
      </c>
      <c r="BJ683" s="14" t="s">
        <v>87</v>
      </c>
      <c r="BK683" s="204">
        <f>ROUND(P683*H683,2)</f>
        <v>0</v>
      </c>
      <c r="BL683" s="14" t="s">
        <v>135</v>
      </c>
      <c r="BM683" s="203" t="s">
        <v>2890</v>
      </c>
    </row>
    <row r="684" s="2" customFormat="1" ht="37.8" customHeight="1">
      <c r="A684" s="35"/>
      <c r="B684" s="36"/>
      <c r="C684" s="189" t="s">
        <v>1975</v>
      </c>
      <c r="D684" s="189" t="s">
        <v>128</v>
      </c>
      <c r="E684" s="190" t="s">
        <v>2891</v>
      </c>
      <c r="F684" s="191" t="s">
        <v>2892</v>
      </c>
      <c r="G684" s="192" t="s">
        <v>239</v>
      </c>
      <c r="H684" s="193">
        <v>50</v>
      </c>
      <c r="I684" s="194"/>
      <c r="J684" s="195"/>
      <c r="K684" s="196">
        <f>ROUND(P684*H684,2)</f>
        <v>0</v>
      </c>
      <c r="L684" s="191" t="s">
        <v>879</v>
      </c>
      <c r="M684" s="197"/>
      <c r="N684" s="198" t="s">
        <v>1</v>
      </c>
      <c r="O684" s="199" t="s">
        <v>42</v>
      </c>
      <c r="P684" s="200">
        <f>I684+J684</f>
        <v>0</v>
      </c>
      <c r="Q684" s="200">
        <f>ROUND(I684*H684,2)</f>
        <v>0</v>
      </c>
      <c r="R684" s="200">
        <f>ROUND(J684*H684,2)</f>
        <v>0</v>
      </c>
      <c r="S684" s="88"/>
      <c r="T684" s="201">
        <f>S684*H684</f>
        <v>0</v>
      </c>
      <c r="U684" s="201">
        <v>0</v>
      </c>
      <c r="V684" s="201">
        <f>U684*H684</f>
        <v>0</v>
      </c>
      <c r="W684" s="201">
        <v>0</v>
      </c>
      <c r="X684" s="202">
        <f>W684*H684</f>
        <v>0</v>
      </c>
      <c r="Y684" s="35"/>
      <c r="Z684" s="35"/>
      <c r="AA684" s="35"/>
      <c r="AB684" s="35"/>
      <c r="AC684" s="35"/>
      <c r="AD684" s="35"/>
      <c r="AE684" s="35"/>
      <c r="AR684" s="203" t="s">
        <v>133</v>
      </c>
      <c r="AT684" s="203" t="s">
        <v>128</v>
      </c>
      <c r="AU684" s="203" t="s">
        <v>87</v>
      </c>
      <c r="AY684" s="14" t="s">
        <v>134</v>
      </c>
      <c r="BE684" s="204">
        <f>IF(O684="základní",K684,0)</f>
        <v>0</v>
      </c>
      <c r="BF684" s="204">
        <f>IF(O684="snížená",K684,0)</f>
        <v>0</v>
      </c>
      <c r="BG684" s="204">
        <f>IF(O684="zákl. přenesená",K684,0)</f>
        <v>0</v>
      </c>
      <c r="BH684" s="204">
        <f>IF(O684="sníž. přenesená",K684,0)</f>
        <v>0</v>
      </c>
      <c r="BI684" s="204">
        <f>IF(O684="nulová",K684,0)</f>
        <v>0</v>
      </c>
      <c r="BJ684" s="14" t="s">
        <v>87</v>
      </c>
      <c r="BK684" s="204">
        <f>ROUND(P684*H684,2)</f>
        <v>0</v>
      </c>
      <c r="BL684" s="14" t="s">
        <v>135</v>
      </c>
      <c r="BM684" s="203" t="s">
        <v>2893</v>
      </c>
    </row>
    <row r="685" s="2" customFormat="1" ht="37.8" customHeight="1">
      <c r="A685" s="35"/>
      <c r="B685" s="36"/>
      <c r="C685" s="189" t="s">
        <v>2894</v>
      </c>
      <c r="D685" s="189" t="s">
        <v>128</v>
      </c>
      <c r="E685" s="190" t="s">
        <v>2895</v>
      </c>
      <c r="F685" s="191" t="s">
        <v>2896</v>
      </c>
      <c r="G685" s="192" t="s">
        <v>239</v>
      </c>
      <c r="H685" s="193">
        <v>50</v>
      </c>
      <c r="I685" s="194"/>
      <c r="J685" s="195"/>
      <c r="K685" s="196">
        <f>ROUND(P685*H685,2)</f>
        <v>0</v>
      </c>
      <c r="L685" s="191" t="s">
        <v>879</v>
      </c>
      <c r="M685" s="197"/>
      <c r="N685" s="198" t="s">
        <v>1</v>
      </c>
      <c r="O685" s="199" t="s">
        <v>42</v>
      </c>
      <c r="P685" s="200">
        <f>I685+J685</f>
        <v>0</v>
      </c>
      <c r="Q685" s="200">
        <f>ROUND(I685*H685,2)</f>
        <v>0</v>
      </c>
      <c r="R685" s="200">
        <f>ROUND(J685*H685,2)</f>
        <v>0</v>
      </c>
      <c r="S685" s="88"/>
      <c r="T685" s="201">
        <f>S685*H685</f>
        <v>0</v>
      </c>
      <c r="U685" s="201">
        <v>0</v>
      </c>
      <c r="V685" s="201">
        <f>U685*H685</f>
        <v>0</v>
      </c>
      <c r="W685" s="201">
        <v>0</v>
      </c>
      <c r="X685" s="202">
        <f>W685*H685</f>
        <v>0</v>
      </c>
      <c r="Y685" s="35"/>
      <c r="Z685" s="35"/>
      <c r="AA685" s="35"/>
      <c r="AB685" s="35"/>
      <c r="AC685" s="35"/>
      <c r="AD685" s="35"/>
      <c r="AE685" s="35"/>
      <c r="AR685" s="203" t="s">
        <v>133</v>
      </c>
      <c r="AT685" s="203" t="s">
        <v>128</v>
      </c>
      <c r="AU685" s="203" t="s">
        <v>87</v>
      </c>
      <c r="AY685" s="14" t="s">
        <v>134</v>
      </c>
      <c r="BE685" s="204">
        <f>IF(O685="základní",K685,0)</f>
        <v>0</v>
      </c>
      <c r="BF685" s="204">
        <f>IF(O685="snížená",K685,0)</f>
        <v>0</v>
      </c>
      <c r="BG685" s="204">
        <f>IF(O685="zákl. přenesená",K685,0)</f>
        <v>0</v>
      </c>
      <c r="BH685" s="204">
        <f>IF(O685="sníž. přenesená",K685,0)</f>
        <v>0</v>
      </c>
      <c r="BI685" s="204">
        <f>IF(O685="nulová",K685,0)</f>
        <v>0</v>
      </c>
      <c r="BJ685" s="14" t="s">
        <v>87</v>
      </c>
      <c r="BK685" s="204">
        <f>ROUND(P685*H685,2)</f>
        <v>0</v>
      </c>
      <c r="BL685" s="14" t="s">
        <v>135</v>
      </c>
      <c r="BM685" s="203" t="s">
        <v>2897</v>
      </c>
    </row>
    <row r="686" s="2" customFormat="1" ht="37.8" customHeight="1">
      <c r="A686" s="35"/>
      <c r="B686" s="36"/>
      <c r="C686" s="189" t="s">
        <v>2898</v>
      </c>
      <c r="D686" s="189" t="s">
        <v>128</v>
      </c>
      <c r="E686" s="190" t="s">
        <v>2899</v>
      </c>
      <c r="F686" s="191" t="s">
        <v>2900</v>
      </c>
      <c r="G686" s="192" t="s">
        <v>239</v>
      </c>
      <c r="H686" s="193">
        <v>50</v>
      </c>
      <c r="I686" s="194"/>
      <c r="J686" s="195"/>
      <c r="K686" s="196">
        <f>ROUND(P686*H686,2)</f>
        <v>0</v>
      </c>
      <c r="L686" s="191" t="s">
        <v>879</v>
      </c>
      <c r="M686" s="197"/>
      <c r="N686" s="198" t="s">
        <v>1</v>
      </c>
      <c r="O686" s="199" t="s">
        <v>42</v>
      </c>
      <c r="P686" s="200">
        <f>I686+J686</f>
        <v>0</v>
      </c>
      <c r="Q686" s="200">
        <f>ROUND(I686*H686,2)</f>
        <v>0</v>
      </c>
      <c r="R686" s="200">
        <f>ROUND(J686*H686,2)</f>
        <v>0</v>
      </c>
      <c r="S686" s="88"/>
      <c r="T686" s="201">
        <f>S686*H686</f>
        <v>0</v>
      </c>
      <c r="U686" s="201">
        <v>0</v>
      </c>
      <c r="V686" s="201">
        <f>U686*H686</f>
        <v>0</v>
      </c>
      <c r="W686" s="201">
        <v>0</v>
      </c>
      <c r="X686" s="202">
        <f>W686*H686</f>
        <v>0</v>
      </c>
      <c r="Y686" s="35"/>
      <c r="Z686" s="35"/>
      <c r="AA686" s="35"/>
      <c r="AB686" s="35"/>
      <c r="AC686" s="35"/>
      <c r="AD686" s="35"/>
      <c r="AE686" s="35"/>
      <c r="AR686" s="203" t="s">
        <v>133</v>
      </c>
      <c r="AT686" s="203" t="s">
        <v>128</v>
      </c>
      <c r="AU686" s="203" t="s">
        <v>87</v>
      </c>
      <c r="AY686" s="14" t="s">
        <v>134</v>
      </c>
      <c r="BE686" s="204">
        <f>IF(O686="základní",K686,0)</f>
        <v>0</v>
      </c>
      <c r="BF686" s="204">
        <f>IF(O686="snížená",K686,0)</f>
        <v>0</v>
      </c>
      <c r="BG686" s="204">
        <f>IF(O686="zákl. přenesená",K686,0)</f>
        <v>0</v>
      </c>
      <c r="BH686" s="204">
        <f>IF(O686="sníž. přenesená",K686,0)</f>
        <v>0</v>
      </c>
      <c r="BI686" s="204">
        <f>IF(O686="nulová",K686,0)</f>
        <v>0</v>
      </c>
      <c r="BJ686" s="14" t="s">
        <v>87</v>
      </c>
      <c r="BK686" s="204">
        <f>ROUND(P686*H686,2)</f>
        <v>0</v>
      </c>
      <c r="BL686" s="14" t="s">
        <v>135</v>
      </c>
      <c r="BM686" s="203" t="s">
        <v>2901</v>
      </c>
    </row>
    <row r="687" s="2" customFormat="1" ht="33" customHeight="1">
      <c r="A687" s="35"/>
      <c r="B687" s="36"/>
      <c r="C687" s="189" t="s">
        <v>2902</v>
      </c>
      <c r="D687" s="189" t="s">
        <v>128</v>
      </c>
      <c r="E687" s="190" t="s">
        <v>2903</v>
      </c>
      <c r="F687" s="191" t="s">
        <v>2904</v>
      </c>
      <c r="G687" s="192" t="s">
        <v>131</v>
      </c>
      <c r="H687" s="193">
        <v>1</v>
      </c>
      <c r="I687" s="194"/>
      <c r="J687" s="195"/>
      <c r="K687" s="196">
        <f>ROUND(P687*H687,2)</f>
        <v>0</v>
      </c>
      <c r="L687" s="191" t="s">
        <v>879</v>
      </c>
      <c r="M687" s="197"/>
      <c r="N687" s="198" t="s">
        <v>1</v>
      </c>
      <c r="O687" s="199" t="s">
        <v>42</v>
      </c>
      <c r="P687" s="200">
        <f>I687+J687</f>
        <v>0</v>
      </c>
      <c r="Q687" s="200">
        <f>ROUND(I687*H687,2)</f>
        <v>0</v>
      </c>
      <c r="R687" s="200">
        <f>ROUND(J687*H687,2)</f>
        <v>0</v>
      </c>
      <c r="S687" s="88"/>
      <c r="T687" s="201">
        <f>S687*H687</f>
        <v>0</v>
      </c>
      <c r="U687" s="201">
        <v>0</v>
      </c>
      <c r="V687" s="201">
        <f>U687*H687</f>
        <v>0</v>
      </c>
      <c r="W687" s="201">
        <v>0</v>
      </c>
      <c r="X687" s="202">
        <f>W687*H687</f>
        <v>0</v>
      </c>
      <c r="Y687" s="35"/>
      <c r="Z687" s="35"/>
      <c r="AA687" s="35"/>
      <c r="AB687" s="35"/>
      <c r="AC687" s="35"/>
      <c r="AD687" s="35"/>
      <c r="AE687" s="35"/>
      <c r="AR687" s="203" t="s">
        <v>133</v>
      </c>
      <c r="AT687" s="203" t="s">
        <v>128</v>
      </c>
      <c r="AU687" s="203" t="s">
        <v>87</v>
      </c>
      <c r="AY687" s="14" t="s">
        <v>134</v>
      </c>
      <c r="BE687" s="204">
        <f>IF(O687="základní",K687,0)</f>
        <v>0</v>
      </c>
      <c r="BF687" s="204">
        <f>IF(O687="snížená",K687,0)</f>
        <v>0</v>
      </c>
      <c r="BG687" s="204">
        <f>IF(O687="zákl. přenesená",K687,0)</f>
        <v>0</v>
      </c>
      <c r="BH687" s="204">
        <f>IF(O687="sníž. přenesená",K687,0)</f>
        <v>0</v>
      </c>
      <c r="BI687" s="204">
        <f>IF(O687="nulová",K687,0)</f>
        <v>0</v>
      </c>
      <c r="BJ687" s="14" t="s">
        <v>87</v>
      </c>
      <c r="BK687" s="204">
        <f>ROUND(P687*H687,2)</f>
        <v>0</v>
      </c>
      <c r="BL687" s="14" t="s">
        <v>135</v>
      </c>
      <c r="BM687" s="203" t="s">
        <v>2905</v>
      </c>
    </row>
    <row r="688" s="2" customFormat="1" ht="24.15" customHeight="1">
      <c r="A688" s="35"/>
      <c r="B688" s="36"/>
      <c r="C688" s="189" t="s">
        <v>2906</v>
      </c>
      <c r="D688" s="189" t="s">
        <v>128</v>
      </c>
      <c r="E688" s="190" t="s">
        <v>2907</v>
      </c>
      <c r="F688" s="191" t="s">
        <v>2908</v>
      </c>
      <c r="G688" s="192" t="s">
        <v>168</v>
      </c>
      <c r="H688" s="193">
        <v>1</v>
      </c>
      <c r="I688" s="194"/>
      <c r="J688" s="195"/>
      <c r="K688" s="196">
        <f>ROUND(P688*H688,2)</f>
        <v>0</v>
      </c>
      <c r="L688" s="191" t="s">
        <v>879</v>
      </c>
      <c r="M688" s="197"/>
      <c r="N688" s="198" t="s">
        <v>1</v>
      </c>
      <c r="O688" s="199" t="s">
        <v>42</v>
      </c>
      <c r="P688" s="200">
        <f>I688+J688</f>
        <v>0</v>
      </c>
      <c r="Q688" s="200">
        <f>ROUND(I688*H688,2)</f>
        <v>0</v>
      </c>
      <c r="R688" s="200">
        <f>ROUND(J688*H688,2)</f>
        <v>0</v>
      </c>
      <c r="S688" s="88"/>
      <c r="T688" s="201">
        <f>S688*H688</f>
        <v>0</v>
      </c>
      <c r="U688" s="201">
        <v>0</v>
      </c>
      <c r="V688" s="201">
        <f>U688*H688</f>
        <v>0</v>
      </c>
      <c r="W688" s="201">
        <v>0</v>
      </c>
      <c r="X688" s="202">
        <f>W688*H688</f>
        <v>0</v>
      </c>
      <c r="Y688" s="35"/>
      <c r="Z688" s="35"/>
      <c r="AA688" s="35"/>
      <c r="AB688" s="35"/>
      <c r="AC688" s="35"/>
      <c r="AD688" s="35"/>
      <c r="AE688" s="35"/>
      <c r="AR688" s="203" t="s">
        <v>133</v>
      </c>
      <c r="AT688" s="203" t="s">
        <v>128</v>
      </c>
      <c r="AU688" s="203" t="s">
        <v>87</v>
      </c>
      <c r="AY688" s="14" t="s">
        <v>134</v>
      </c>
      <c r="BE688" s="204">
        <f>IF(O688="základní",K688,0)</f>
        <v>0</v>
      </c>
      <c r="BF688" s="204">
        <f>IF(O688="snížená",K688,0)</f>
        <v>0</v>
      </c>
      <c r="BG688" s="204">
        <f>IF(O688="zákl. přenesená",K688,0)</f>
        <v>0</v>
      </c>
      <c r="BH688" s="204">
        <f>IF(O688="sníž. přenesená",K688,0)</f>
        <v>0</v>
      </c>
      <c r="BI688" s="204">
        <f>IF(O688="nulová",K688,0)</f>
        <v>0</v>
      </c>
      <c r="BJ688" s="14" t="s">
        <v>87</v>
      </c>
      <c r="BK688" s="204">
        <f>ROUND(P688*H688,2)</f>
        <v>0</v>
      </c>
      <c r="BL688" s="14" t="s">
        <v>135</v>
      </c>
      <c r="BM688" s="203" t="s">
        <v>2909</v>
      </c>
    </row>
    <row r="689" s="2" customFormat="1" ht="24.15" customHeight="1">
      <c r="A689" s="35"/>
      <c r="B689" s="36"/>
      <c r="C689" s="189" t="s">
        <v>2910</v>
      </c>
      <c r="D689" s="189" t="s">
        <v>128</v>
      </c>
      <c r="E689" s="190" t="s">
        <v>2911</v>
      </c>
      <c r="F689" s="191" t="s">
        <v>2912</v>
      </c>
      <c r="G689" s="192" t="s">
        <v>131</v>
      </c>
      <c r="H689" s="193">
        <v>3</v>
      </c>
      <c r="I689" s="194"/>
      <c r="J689" s="195"/>
      <c r="K689" s="196">
        <f>ROUND(P689*H689,2)</f>
        <v>0</v>
      </c>
      <c r="L689" s="191" t="s">
        <v>879</v>
      </c>
      <c r="M689" s="197"/>
      <c r="N689" s="198" t="s">
        <v>1</v>
      </c>
      <c r="O689" s="199" t="s">
        <v>42</v>
      </c>
      <c r="P689" s="200">
        <f>I689+J689</f>
        <v>0</v>
      </c>
      <c r="Q689" s="200">
        <f>ROUND(I689*H689,2)</f>
        <v>0</v>
      </c>
      <c r="R689" s="200">
        <f>ROUND(J689*H689,2)</f>
        <v>0</v>
      </c>
      <c r="S689" s="88"/>
      <c r="T689" s="201">
        <f>S689*H689</f>
        <v>0</v>
      </c>
      <c r="U689" s="201">
        <v>0</v>
      </c>
      <c r="V689" s="201">
        <f>U689*H689</f>
        <v>0</v>
      </c>
      <c r="W689" s="201">
        <v>0</v>
      </c>
      <c r="X689" s="202">
        <f>W689*H689</f>
        <v>0</v>
      </c>
      <c r="Y689" s="35"/>
      <c r="Z689" s="35"/>
      <c r="AA689" s="35"/>
      <c r="AB689" s="35"/>
      <c r="AC689" s="35"/>
      <c r="AD689" s="35"/>
      <c r="AE689" s="35"/>
      <c r="AR689" s="203" t="s">
        <v>133</v>
      </c>
      <c r="AT689" s="203" t="s">
        <v>128</v>
      </c>
      <c r="AU689" s="203" t="s">
        <v>87</v>
      </c>
      <c r="AY689" s="14" t="s">
        <v>134</v>
      </c>
      <c r="BE689" s="204">
        <f>IF(O689="základní",K689,0)</f>
        <v>0</v>
      </c>
      <c r="BF689" s="204">
        <f>IF(O689="snížená",K689,0)</f>
        <v>0</v>
      </c>
      <c r="BG689" s="204">
        <f>IF(O689="zákl. přenesená",K689,0)</f>
        <v>0</v>
      </c>
      <c r="BH689" s="204">
        <f>IF(O689="sníž. přenesená",K689,0)</f>
        <v>0</v>
      </c>
      <c r="BI689" s="204">
        <f>IF(O689="nulová",K689,0)</f>
        <v>0</v>
      </c>
      <c r="BJ689" s="14" t="s">
        <v>87</v>
      </c>
      <c r="BK689" s="204">
        <f>ROUND(P689*H689,2)</f>
        <v>0</v>
      </c>
      <c r="BL689" s="14" t="s">
        <v>135</v>
      </c>
      <c r="BM689" s="203" t="s">
        <v>2913</v>
      </c>
    </row>
    <row r="690" s="2" customFormat="1" ht="24.15" customHeight="1">
      <c r="A690" s="35"/>
      <c r="B690" s="36"/>
      <c r="C690" s="189" t="s">
        <v>2914</v>
      </c>
      <c r="D690" s="189" t="s">
        <v>128</v>
      </c>
      <c r="E690" s="190" t="s">
        <v>2915</v>
      </c>
      <c r="F690" s="191" t="s">
        <v>2916</v>
      </c>
      <c r="G690" s="192" t="s">
        <v>131</v>
      </c>
      <c r="H690" s="193">
        <v>2</v>
      </c>
      <c r="I690" s="194"/>
      <c r="J690" s="195"/>
      <c r="K690" s="196">
        <f>ROUND(P690*H690,2)</f>
        <v>0</v>
      </c>
      <c r="L690" s="191" t="s">
        <v>879</v>
      </c>
      <c r="M690" s="197"/>
      <c r="N690" s="198" t="s">
        <v>1</v>
      </c>
      <c r="O690" s="199" t="s">
        <v>42</v>
      </c>
      <c r="P690" s="200">
        <f>I690+J690</f>
        <v>0</v>
      </c>
      <c r="Q690" s="200">
        <f>ROUND(I690*H690,2)</f>
        <v>0</v>
      </c>
      <c r="R690" s="200">
        <f>ROUND(J690*H690,2)</f>
        <v>0</v>
      </c>
      <c r="S690" s="88"/>
      <c r="T690" s="201">
        <f>S690*H690</f>
        <v>0</v>
      </c>
      <c r="U690" s="201">
        <v>0</v>
      </c>
      <c r="V690" s="201">
        <f>U690*H690</f>
        <v>0</v>
      </c>
      <c r="W690" s="201">
        <v>0</v>
      </c>
      <c r="X690" s="202">
        <f>W690*H690</f>
        <v>0</v>
      </c>
      <c r="Y690" s="35"/>
      <c r="Z690" s="35"/>
      <c r="AA690" s="35"/>
      <c r="AB690" s="35"/>
      <c r="AC690" s="35"/>
      <c r="AD690" s="35"/>
      <c r="AE690" s="35"/>
      <c r="AR690" s="203" t="s">
        <v>133</v>
      </c>
      <c r="AT690" s="203" t="s">
        <v>128</v>
      </c>
      <c r="AU690" s="203" t="s">
        <v>87</v>
      </c>
      <c r="AY690" s="14" t="s">
        <v>134</v>
      </c>
      <c r="BE690" s="204">
        <f>IF(O690="základní",K690,0)</f>
        <v>0</v>
      </c>
      <c r="BF690" s="204">
        <f>IF(O690="snížená",K690,0)</f>
        <v>0</v>
      </c>
      <c r="BG690" s="204">
        <f>IF(O690="zákl. přenesená",K690,0)</f>
        <v>0</v>
      </c>
      <c r="BH690" s="204">
        <f>IF(O690="sníž. přenesená",K690,0)</f>
        <v>0</v>
      </c>
      <c r="BI690" s="204">
        <f>IF(O690="nulová",K690,0)</f>
        <v>0</v>
      </c>
      <c r="BJ690" s="14" t="s">
        <v>87</v>
      </c>
      <c r="BK690" s="204">
        <f>ROUND(P690*H690,2)</f>
        <v>0</v>
      </c>
      <c r="BL690" s="14" t="s">
        <v>135</v>
      </c>
      <c r="BM690" s="203" t="s">
        <v>2917</v>
      </c>
    </row>
    <row r="691" s="2" customFormat="1" ht="33" customHeight="1">
      <c r="A691" s="35"/>
      <c r="B691" s="36"/>
      <c r="C691" s="189" t="s">
        <v>2918</v>
      </c>
      <c r="D691" s="189" t="s">
        <v>128</v>
      </c>
      <c r="E691" s="190" t="s">
        <v>2919</v>
      </c>
      <c r="F691" s="191" t="s">
        <v>2920</v>
      </c>
      <c r="G691" s="192" t="s">
        <v>131</v>
      </c>
      <c r="H691" s="193">
        <v>2</v>
      </c>
      <c r="I691" s="194"/>
      <c r="J691" s="195"/>
      <c r="K691" s="196">
        <f>ROUND(P691*H691,2)</f>
        <v>0</v>
      </c>
      <c r="L691" s="191" t="s">
        <v>879</v>
      </c>
      <c r="M691" s="197"/>
      <c r="N691" s="198" t="s">
        <v>1</v>
      </c>
      <c r="O691" s="199" t="s">
        <v>42</v>
      </c>
      <c r="P691" s="200">
        <f>I691+J691</f>
        <v>0</v>
      </c>
      <c r="Q691" s="200">
        <f>ROUND(I691*H691,2)</f>
        <v>0</v>
      </c>
      <c r="R691" s="200">
        <f>ROUND(J691*H691,2)</f>
        <v>0</v>
      </c>
      <c r="S691" s="88"/>
      <c r="T691" s="201">
        <f>S691*H691</f>
        <v>0</v>
      </c>
      <c r="U691" s="201">
        <v>0</v>
      </c>
      <c r="V691" s="201">
        <f>U691*H691</f>
        <v>0</v>
      </c>
      <c r="W691" s="201">
        <v>0</v>
      </c>
      <c r="X691" s="202">
        <f>W691*H691</f>
        <v>0</v>
      </c>
      <c r="Y691" s="35"/>
      <c r="Z691" s="35"/>
      <c r="AA691" s="35"/>
      <c r="AB691" s="35"/>
      <c r="AC691" s="35"/>
      <c r="AD691" s="35"/>
      <c r="AE691" s="35"/>
      <c r="AR691" s="203" t="s">
        <v>133</v>
      </c>
      <c r="AT691" s="203" t="s">
        <v>128</v>
      </c>
      <c r="AU691" s="203" t="s">
        <v>87</v>
      </c>
      <c r="AY691" s="14" t="s">
        <v>134</v>
      </c>
      <c r="BE691" s="204">
        <f>IF(O691="základní",K691,0)</f>
        <v>0</v>
      </c>
      <c r="BF691" s="204">
        <f>IF(O691="snížená",K691,0)</f>
        <v>0</v>
      </c>
      <c r="BG691" s="204">
        <f>IF(O691="zákl. přenesená",K691,0)</f>
        <v>0</v>
      </c>
      <c r="BH691" s="204">
        <f>IF(O691="sníž. přenesená",K691,0)</f>
        <v>0</v>
      </c>
      <c r="BI691" s="204">
        <f>IF(O691="nulová",K691,0)</f>
        <v>0</v>
      </c>
      <c r="BJ691" s="14" t="s">
        <v>87</v>
      </c>
      <c r="BK691" s="204">
        <f>ROUND(P691*H691,2)</f>
        <v>0</v>
      </c>
      <c r="BL691" s="14" t="s">
        <v>135</v>
      </c>
      <c r="BM691" s="203" t="s">
        <v>2921</v>
      </c>
    </row>
    <row r="692" s="2" customFormat="1" ht="24.15" customHeight="1">
      <c r="A692" s="35"/>
      <c r="B692" s="36"/>
      <c r="C692" s="189" t="s">
        <v>1979</v>
      </c>
      <c r="D692" s="189" t="s">
        <v>128</v>
      </c>
      <c r="E692" s="190" t="s">
        <v>2922</v>
      </c>
      <c r="F692" s="191" t="s">
        <v>2923</v>
      </c>
      <c r="G692" s="192" t="s">
        <v>131</v>
      </c>
      <c r="H692" s="193">
        <v>1</v>
      </c>
      <c r="I692" s="194"/>
      <c r="J692" s="195"/>
      <c r="K692" s="196">
        <f>ROUND(P692*H692,2)</f>
        <v>0</v>
      </c>
      <c r="L692" s="191" t="s">
        <v>879</v>
      </c>
      <c r="M692" s="197"/>
      <c r="N692" s="198" t="s">
        <v>1</v>
      </c>
      <c r="O692" s="199" t="s">
        <v>42</v>
      </c>
      <c r="P692" s="200">
        <f>I692+J692</f>
        <v>0</v>
      </c>
      <c r="Q692" s="200">
        <f>ROUND(I692*H692,2)</f>
        <v>0</v>
      </c>
      <c r="R692" s="200">
        <f>ROUND(J692*H692,2)</f>
        <v>0</v>
      </c>
      <c r="S692" s="88"/>
      <c r="T692" s="201">
        <f>S692*H692</f>
        <v>0</v>
      </c>
      <c r="U692" s="201">
        <v>0</v>
      </c>
      <c r="V692" s="201">
        <f>U692*H692</f>
        <v>0</v>
      </c>
      <c r="W692" s="201">
        <v>0</v>
      </c>
      <c r="X692" s="202">
        <f>W692*H692</f>
        <v>0</v>
      </c>
      <c r="Y692" s="35"/>
      <c r="Z692" s="35"/>
      <c r="AA692" s="35"/>
      <c r="AB692" s="35"/>
      <c r="AC692" s="35"/>
      <c r="AD692" s="35"/>
      <c r="AE692" s="35"/>
      <c r="AR692" s="203" t="s">
        <v>133</v>
      </c>
      <c r="AT692" s="203" t="s">
        <v>128</v>
      </c>
      <c r="AU692" s="203" t="s">
        <v>87</v>
      </c>
      <c r="AY692" s="14" t="s">
        <v>134</v>
      </c>
      <c r="BE692" s="204">
        <f>IF(O692="základní",K692,0)</f>
        <v>0</v>
      </c>
      <c r="BF692" s="204">
        <f>IF(O692="snížená",K692,0)</f>
        <v>0</v>
      </c>
      <c r="BG692" s="204">
        <f>IF(O692="zákl. přenesená",K692,0)</f>
        <v>0</v>
      </c>
      <c r="BH692" s="204">
        <f>IF(O692="sníž. přenesená",K692,0)</f>
        <v>0</v>
      </c>
      <c r="BI692" s="204">
        <f>IF(O692="nulová",K692,0)</f>
        <v>0</v>
      </c>
      <c r="BJ692" s="14" t="s">
        <v>87</v>
      </c>
      <c r="BK692" s="204">
        <f>ROUND(P692*H692,2)</f>
        <v>0</v>
      </c>
      <c r="BL692" s="14" t="s">
        <v>135</v>
      </c>
      <c r="BM692" s="203" t="s">
        <v>2924</v>
      </c>
    </row>
    <row r="693" s="2" customFormat="1" ht="24.15" customHeight="1">
      <c r="A693" s="35"/>
      <c r="B693" s="36"/>
      <c r="C693" s="189" t="s">
        <v>2925</v>
      </c>
      <c r="D693" s="189" t="s">
        <v>128</v>
      </c>
      <c r="E693" s="190" t="s">
        <v>2926</v>
      </c>
      <c r="F693" s="191" t="s">
        <v>2927</v>
      </c>
      <c r="G693" s="192" t="s">
        <v>131</v>
      </c>
      <c r="H693" s="193">
        <v>1</v>
      </c>
      <c r="I693" s="194"/>
      <c r="J693" s="195"/>
      <c r="K693" s="196">
        <f>ROUND(P693*H693,2)</f>
        <v>0</v>
      </c>
      <c r="L693" s="191" t="s">
        <v>879</v>
      </c>
      <c r="M693" s="197"/>
      <c r="N693" s="198" t="s">
        <v>1</v>
      </c>
      <c r="O693" s="199" t="s">
        <v>42</v>
      </c>
      <c r="P693" s="200">
        <f>I693+J693</f>
        <v>0</v>
      </c>
      <c r="Q693" s="200">
        <f>ROUND(I693*H693,2)</f>
        <v>0</v>
      </c>
      <c r="R693" s="200">
        <f>ROUND(J693*H693,2)</f>
        <v>0</v>
      </c>
      <c r="S693" s="88"/>
      <c r="T693" s="201">
        <f>S693*H693</f>
        <v>0</v>
      </c>
      <c r="U693" s="201">
        <v>0</v>
      </c>
      <c r="V693" s="201">
        <f>U693*H693</f>
        <v>0</v>
      </c>
      <c r="W693" s="201">
        <v>0</v>
      </c>
      <c r="X693" s="202">
        <f>W693*H693</f>
        <v>0</v>
      </c>
      <c r="Y693" s="35"/>
      <c r="Z693" s="35"/>
      <c r="AA693" s="35"/>
      <c r="AB693" s="35"/>
      <c r="AC693" s="35"/>
      <c r="AD693" s="35"/>
      <c r="AE693" s="35"/>
      <c r="AR693" s="203" t="s">
        <v>133</v>
      </c>
      <c r="AT693" s="203" t="s">
        <v>128</v>
      </c>
      <c r="AU693" s="203" t="s">
        <v>87</v>
      </c>
      <c r="AY693" s="14" t="s">
        <v>134</v>
      </c>
      <c r="BE693" s="204">
        <f>IF(O693="základní",K693,0)</f>
        <v>0</v>
      </c>
      <c r="BF693" s="204">
        <f>IF(O693="snížená",K693,0)</f>
        <v>0</v>
      </c>
      <c r="BG693" s="204">
        <f>IF(O693="zákl. přenesená",K693,0)</f>
        <v>0</v>
      </c>
      <c r="BH693" s="204">
        <f>IF(O693="sníž. přenesená",K693,0)</f>
        <v>0</v>
      </c>
      <c r="BI693" s="204">
        <f>IF(O693="nulová",K693,0)</f>
        <v>0</v>
      </c>
      <c r="BJ693" s="14" t="s">
        <v>87</v>
      </c>
      <c r="BK693" s="204">
        <f>ROUND(P693*H693,2)</f>
        <v>0</v>
      </c>
      <c r="BL693" s="14" t="s">
        <v>135</v>
      </c>
      <c r="BM693" s="203" t="s">
        <v>2928</v>
      </c>
    </row>
    <row r="694" s="2" customFormat="1" ht="24.15" customHeight="1">
      <c r="A694" s="35"/>
      <c r="B694" s="36"/>
      <c r="C694" s="189" t="s">
        <v>1983</v>
      </c>
      <c r="D694" s="189" t="s">
        <v>128</v>
      </c>
      <c r="E694" s="190" t="s">
        <v>2929</v>
      </c>
      <c r="F694" s="191" t="s">
        <v>2930</v>
      </c>
      <c r="G694" s="192" t="s">
        <v>131</v>
      </c>
      <c r="H694" s="193">
        <v>1</v>
      </c>
      <c r="I694" s="194"/>
      <c r="J694" s="195"/>
      <c r="K694" s="196">
        <f>ROUND(P694*H694,2)</f>
        <v>0</v>
      </c>
      <c r="L694" s="191" t="s">
        <v>879</v>
      </c>
      <c r="M694" s="197"/>
      <c r="N694" s="198" t="s">
        <v>1</v>
      </c>
      <c r="O694" s="199" t="s">
        <v>42</v>
      </c>
      <c r="P694" s="200">
        <f>I694+J694</f>
        <v>0</v>
      </c>
      <c r="Q694" s="200">
        <f>ROUND(I694*H694,2)</f>
        <v>0</v>
      </c>
      <c r="R694" s="200">
        <f>ROUND(J694*H694,2)</f>
        <v>0</v>
      </c>
      <c r="S694" s="88"/>
      <c r="T694" s="201">
        <f>S694*H694</f>
        <v>0</v>
      </c>
      <c r="U694" s="201">
        <v>0</v>
      </c>
      <c r="V694" s="201">
        <f>U694*H694</f>
        <v>0</v>
      </c>
      <c r="W694" s="201">
        <v>0</v>
      </c>
      <c r="X694" s="202">
        <f>W694*H694</f>
        <v>0</v>
      </c>
      <c r="Y694" s="35"/>
      <c r="Z694" s="35"/>
      <c r="AA694" s="35"/>
      <c r="AB694" s="35"/>
      <c r="AC694" s="35"/>
      <c r="AD694" s="35"/>
      <c r="AE694" s="35"/>
      <c r="AR694" s="203" t="s">
        <v>133</v>
      </c>
      <c r="AT694" s="203" t="s">
        <v>128</v>
      </c>
      <c r="AU694" s="203" t="s">
        <v>87</v>
      </c>
      <c r="AY694" s="14" t="s">
        <v>134</v>
      </c>
      <c r="BE694" s="204">
        <f>IF(O694="základní",K694,0)</f>
        <v>0</v>
      </c>
      <c r="BF694" s="204">
        <f>IF(O694="snížená",K694,0)</f>
        <v>0</v>
      </c>
      <c r="BG694" s="204">
        <f>IF(O694="zákl. přenesená",K694,0)</f>
        <v>0</v>
      </c>
      <c r="BH694" s="204">
        <f>IF(O694="sníž. přenesená",K694,0)</f>
        <v>0</v>
      </c>
      <c r="BI694" s="204">
        <f>IF(O694="nulová",K694,0)</f>
        <v>0</v>
      </c>
      <c r="BJ694" s="14" t="s">
        <v>87</v>
      </c>
      <c r="BK694" s="204">
        <f>ROUND(P694*H694,2)</f>
        <v>0</v>
      </c>
      <c r="BL694" s="14" t="s">
        <v>135</v>
      </c>
      <c r="BM694" s="203" t="s">
        <v>2931</v>
      </c>
    </row>
    <row r="695" s="2" customFormat="1" ht="24.15" customHeight="1">
      <c r="A695" s="35"/>
      <c r="B695" s="36"/>
      <c r="C695" s="189" t="s">
        <v>2932</v>
      </c>
      <c r="D695" s="189" t="s">
        <v>128</v>
      </c>
      <c r="E695" s="190" t="s">
        <v>2933</v>
      </c>
      <c r="F695" s="191" t="s">
        <v>2934</v>
      </c>
      <c r="G695" s="192" t="s">
        <v>131</v>
      </c>
      <c r="H695" s="193">
        <v>1</v>
      </c>
      <c r="I695" s="194"/>
      <c r="J695" s="195"/>
      <c r="K695" s="196">
        <f>ROUND(P695*H695,2)</f>
        <v>0</v>
      </c>
      <c r="L695" s="191" t="s">
        <v>879</v>
      </c>
      <c r="M695" s="197"/>
      <c r="N695" s="198" t="s">
        <v>1</v>
      </c>
      <c r="O695" s="199" t="s">
        <v>42</v>
      </c>
      <c r="P695" s="200">
        <f>I695+J695</f>
        <v>0</v>
      </c>
      <c r="Q695" s="200">
        <f>ROUND(I695*H695,2)</f>
        <v>0</v>
      </c>
      <c r="R695" s="200">
        <f>ROUND(J695*H695,2)</f>
        <v>0</v>
      </c>
      <c r="S695" s="88"/>
      <c r="T695" s="201">
        <f>S695*H695</f>
        <v>0</v>
      </c>
      <c r="U695" s="201">
        <v>0</v>
      </c>
      <c r="V695" s="201">
        <f>U695*H695</f>
        <v>0</v>
      </c>
      <c r="W695" s="201">
        <v>0</v>
      </c>
      <c r="X695" s="202">
        <f>W695*H695</f>
        <v>0</v>
      </c>
      <c r="Y695" s="35"/>
      <c r="Z695" s="35"/>
      <c r="AA695" s="35"/>
      <c r="AB695" s="35"/>
      <c r="AC695" s="35"/>
      <c r="AD695" s="35"/>
      <c r="AE695" s="35"/>
      <c r="AR695" s="203" t="s">
        <v>133</v>
      </c>
      <c r="AT695" s="203" t="s">
        <v>128</v>
      </c>
      <c r="AU695" s="203" t="s">
        <v>87</v>
      </c>
      <c r="AY695" s="14" t="s">
        <v>134</v>
      </c>
      <c r="BE695" s="204">
        <f>IF(O695="základní",K695,0)</f>
        <v>0</v>
      </c>
      <c r="BF695" s="204">
        <f>IF(O695="snížená",K695,0)</f>
        <v>0</v>
      </c>
      <c r="BG695" s="204">
        <f>IF(O695="zákl. přenesená",K695,0)</f>
        <v>0</v>
      </c>
      <c r="BH695" s="204">
        <f>IF(O695="sníž. přenesená",K695,0)</f>
        <v>0</v>
      </c>
      <c r="BI695" s="204">
        <f>IF(O695="nulová",K695,0)</f>
        <v>0</v>
      </c>
      <c r="BJ695" s="14" t="s">
        <v>87</v>
      </c>
      <c r="BK695" s="204">
        <f>ROUND(P695*H695,2)</f>
        <v>0</v>
      </c>
      <c r="BL695" s="14" t="s">
        <v>135</v>
      </c>
      <c r="BM695" s="203" t="s">
        <v>2935</v>
      </c>
    </row>
    <row r="696" s="2" customFormat="1" ht="44.25" customHeight="1">
      <c r="A696" s="35"/>
      <c r="B696" s="36"/>
      <c r="C696" s="189" t="s">
        <v>1987</v>
      </c>
      <c r="D696" s="189" t="s">
        <v>128</v>
      </c>
      <c r="E696" s="190" t="s">
        <v>2936</v>
      </c>
      <c r="F696" s="191" t="s">
        <v>2937</v>
      </c>
      <c r="G696" s="192" t="s">
        <v>131</v>
      </c>
      <c r="H696" s="193">
        <v>1</v>
      </c>
      <c r="I696" s="194"/>
      <c r="J696" s="195"/>
      <c r="K696" s="196">
        <f>ROUND(P696*H696,2)</f>
        <v>0</v>
      </c>
      <c r="L696" s="191" t="s">
        <v>879</v>
      </c>
      <c r="M696" s="197"/>
      <c r="N696" s="198" t="s">
        <v>1</v>
      </c>
      <c r="O696" s="199" t="s">
        <v>42</v>
      </c>
      <c r="P696" s="200">
        <f>I696+J696</f>
        <v>0</v>
      </c>
      <c r="Q696" s="200">
        <f>ROUND(I696*H696,2)</f>
        <v>0</v>
      </c>
      <c r="R696" s="200">
        <f>ROUND(J696*H696,2)</f>
        <v>0</v>
      </c>
      <c r="S696" s="88"/>
      <c r="T696" s="201">
        <f>S696*H696</f>
        <v>0</v>
      </c>
      <c r="U696" s="201">
        <v>0</v>
      </c>
      <c r="V696" s="201">
        <f>U696*H696</f>
        <v>0</v>
      </c>
      <c r="W696" s="201">
        <v>0</v>
      </c>
      <c r="X696" s="202">
        <f>W696*H696</f>
        <v>0</v>
      </c>
      <c r="Y696" s="35"/>
      <c r="Z696" s="35"/>
      <c r="AA696" s="35"/>
      <c r="AB696" s="35"/>
      <c r="AC696" s="35"/>
      <c r="AD696" s="35"/>
      <c r="AE696" s="35"/>
      <c r="AR696" s="203" t="s">
        <v>133</v>
      </c>
      <c r="AT696" s="203" t="s">
        <v>128</v>
      </c>
      <c r="AU696" s="203" t="s">
        <v>87</v>
      </c>
      <c r="AY696" s="14" t="s">
        <v>134</v>
      </c>
      <c r="BE696" s="204">
        <f>IF(O696="základní",K696,0)</f>
        <v>0</v>
      </c>
      <c r="BF696" s="204">
        <f>IF(O696="snížená",K696,0)</f>
        <v>0</v>
      </c>
      <c r="BG696" s="204">
        <f>IF(O696="zákl. přenesená",K696,0)</f>
        <v>0</v>
      </c>
      <c r="BH696" s="204">
        <f>IF(O696="sníž. přenesená",K696,0)</f>
        <v>0</v>
      </c>
      <c r="BI696" s="204">
        <f>IF(O696="nulová",K696,0)</f>
        <v>0</v>
      </c>
      <c r="BJ696" s="14" t="s">
        <v>87</v>
      </c>
      <c r="BK696" s="204">
        <f>ROUND(P696*H696,2)</f>
        <v>0</v>
      </c>
      <c r="BL696" s="14" t="s">
        <v>135</v>
      </c>
      <c r="BM696" s="203" t="s">
        <v>2938</v>
      </c>
    </row>
    <row r="697" s="2" customFormat="1" ht="44.25" customHeight="1">
      <c r="A697" s="35"/>
      <c r="B697" s="36"/>
      <c r="C697" s="189" t="s">
        <v>2939</v>
      </c>
      <c r="D697" s="189" t="s">
        <v>128</v>
      </c>
      <c r="E697" s="190" t="s">
        <v>2940</v>
      </c>
      <c r="F697" s="191" t="s">
        <v>2941</v>
      </c>
      <c r="G697" s="192" t="s">
        <v>131</v>
      </c>
      <c r="H697" s="193">
        <v>1</v>
      </c>
      <c r="I697" s="194"/>
      <c r="J697" s="195"/>
      <c r="K697" s="196">
        <f>ROUND(P697*H697,2)</f>
        <v>0</v>
      </c>
      <c r="L697" s="191" t="s">
        <v>879</v>
      </c>
      <c r="M697" s="197"/>
      <c r="N697" s="198" t="s">
        <v>1</v>
      </c>
      <c r="O697" s="199" t="s">
        <v>42</v>
      </c>
      <c r="P697" s="200">
        <f>I697+J697</f>
        <v>0</v>
      </c>
      <c r="Q697" s="200">
        <f>ROUND(I697*H697,2)</f>
        <v>0</v>
      </c>
      <c r="R697" s="200">
        <f>ROUND(J697*H697,2)</f>
        <v>0</v>
      </c>
      <c r="S697" s="88"/>
      <c r="T697" s="201">
        <f>S697*H697</f>
        <v>0</v>
      </c>
      <c r="U697" s="201">
        <v>0</v>
      </c>
      <c r="V697" s="201">
        <f>U697*H697</f>
        <v>0</v>
      </c>
      <c r="W697" s="201">
        <v>0</v>
      </c>
      <c r="X697" s="202">
        <f>W697*H697</f>
        <v>0</v>
      </c>
      <c r="Y697" s="35"/>
      <c r="Z697" s="35"/>
      <c r="AA697" s="35"/>
      <c r="AB697" s="35"/>
      <c r="AC697" s="35"/>
      <c r="AD697" s="35"/>
      <c r="AE697" s="35"/>
      <c r="AR697" s="203" t="s">
        <v>133</v>
      </c>
      <c r="AT697" s="203" t="s">
        <v>128</v>
      </c>
      <c r="AU697" s="203" t="s">
        <v>87</v>
      </c>
      <c r="AY697" s="14" t="s">
        <v>134</v>
      </c>
      <c r="BE697" s="204">
        <f>IF(O697="základní",K697,0)</f>
        <v>0</v>
      </c>
      <c r="BF697" s="204">
        <f>IF(O697="snížená",K697,0)</f>
        <v>0</v>
      </c>
      <c r="BG697" s="204">
        <f>IF(O697="zákl. přenesená",K697,0)</f>
        <v>0</v>
      </c>
      <c r="BH697" s="204">
        <f>IF(O697="sníž. přenesená",K697,0)</f>
        <v>0</v>
      </c>
      <c r="BI697" s="204">
        <f>IF(O697="nulová",K697,0)</f>
        <v>0</v>
      </c>
      <c r="BJ697" s="14" t="s">
        <v>87</v>
      </c>
      <c r="BK697" s="204">
        <f>ROUND(P697*H697,2)</f>
        <v>0</v>
      </c>
      <c r="BL697" s="14" t="s">
        <v>135</v>
      </c>
      <c r="BM697" s="203" t="s">
        <v>2942</v>
      </c>
    </row>
    <row r="698" s="2" customFormat="1" ht="44.25" customHeight="1">
      <c r="A698" s="35"/>
      <c r="B698" s="36"/>
      <c r="C698" s="189" t="s">
        <v>1991</v>
      </c>
      <c r="D698" s="189" t="s">
        <v>128</v>
      </c>
      <c r="E698" s="190" t="s">
        <v>2943</v>
      </c>
      <c r="F698" s="191" t="s">
        <v>2944</v>
      </c>
      <c r="G698" s="192" t="s">
        <v>131</v>
      </c>
      <c r="H698" s="193">
        <v>1</v>
      </c>
      <c r="I698" s="194"/>
      <c r="J698" s="195"/>
      <c r="K698" s="196">
        <f>ROUND(P698*H698,2)</f>
        <v>0</v>
      </c>
      <c r="L698" s="191" t="s">
        <v>879</v>
      </c>
      <c r="M698" s="197"/>
      <c r="N698" s="198" t="s">
        <v>1</v>
      </c>
      <c r="O698" s="199" t="s">
        <v>42</v>
      </c>
      <c r="P698" s="200">
        <f>I698+J698</f>
        <v>0</v>
      </c>
      <c r="Q698" s="200">
        <f>ROUND(I698*H698,2)</f>
        <v>0</v>
      </c>
      <c r="R698" s="200">
        <f>ROUND(J698*H698,2)</f>
        <v>0</v>
      </c>
      <c r="S698" s="88"/>
      <c r="T698" s="201">
        <f>S698*H698</f>
        <v>0</v>
      </c>
      <c r="U698" s="201">
        <v>0</v>
      </c>
      <c r="V698" s="201">
        <f>U698*H698</f>
        <v>0</v>
      </c>
      <c r="W698" s="201">
        <v>0</v>
      </c>
      <c r="X698" s="202">
        <f>W698*H698</f>
        <v>0</v>
      </c>
      <c r="Y698" s="35"/>
      <c r="Z698" s="35"/>
      <c r="AA698" s="35"/>
      <c r="AB698" s="35"/>
      <c r="AC698" s="35"/>
      <c r="AD698" s="35"/>
      <c r="AE698" s="35"/>
      <c r="AR698" s="203" t="s">
        <v>133</v>
      </c>
      <c r="AT698" s="203" t="s">
        <v>128</v>
      </c>
      <c r="AU698" s="203" t="s">
        <v>87</v>
      </c>
      <c r="AY698" s="14" t="s">
        <v>134</v>
      </c>
      <c r="BE698" s="204">
        <f>IF(O698="základní",K698,0)</f>
        <v>0</v>
      </c>
      <c r="BF698" s="204">
        <f>IF(O698="snížená",K698,0)</f>
        <v>0</v>
      </c>
      <c r="BG698" s="204">
        <f>IF(O698="zákl. přenesená",K698,0)</f>
        <v>0</v>
      </c>
      <c r="BH698" s="204">
        <f>IF(O698="sníž. přenesená",K698,0)</f>
        <v>0</v>
      </c>
      <c r="BI698" s="204">
        <f>IF(O698="nulová",K698,0)</f>
        <v>0</v>
      </c>
      <c r="BJ698" s="14" t="s">
        <v>87</v>
      </c>
      <c r="BK698" s="204">
        <f>ROUND(P698*H698,2)</f>
        <v>0</v>
      </c>
      <c r="BL698" s="14" t="s">
        <v>135</v>
      </c>
      <c r="BM698" s="203" t="s">
        <v>2945</v>
      </c>
    </row>
    <row r="699" s="2" customFormat="1" ht="24.15" customHeight="1">
      <c r="A699" s="35"/>
      <c r="B699" s="36"/>
      <c r="C699" s="189" t="s">
        <v>2946</v>
      </c>
      <c r="D699" s="189" t="s">
        <v>128</v>
      </c>
      <c r="E699" s="190" t="s">
        <v>2947</v>
      </c>
      <c r="F699" s="191" t="s">
        <v>2948</v>
      </c>
      <c r="G699" s="192" t="s">
        <v>131</v>
      </c>
      <c r="H699" s="193">
        <v>1</v>
      </c>
      <c r="I699" s="194"/>
      <c r="J699" s="195"/>
      <c r="K699" s="196">
        <f>ROUND(P699*H699,2)</f>
        <v>0</v>
      </c>
      <c r="L699" s="191" t="s">
        <v>879</v>
      </c>
      <c r="M699" s="197"/>
      <c r="N699" s="198" t="s">
        <v>1</v>
      </c>
      <c r="O699" s="199" t="s">
        <v>42</v>
      </c>
      <c r="P699" s="200">
        <f>I699+J699</f>
        <v>0</v>
      </c>
      <c r="Q699" s="200">
        <f>ROUND(I699*H699,2)</f>
        <v>0</v>
      </c>
      <c r="R699" s="200">
        <f>ROUND(J699*H699,2)</f>
        <v>0</v>
      </c>
      <c r="S699" s="88"/>
      <c r="T699" s="201">
        <f>S699*H699</f>
        <v>0</v>
      </c>
      <c r="U699" s="201">
        <v>0</v>
      </c>
      <c r="V699" s="201">
        <f>U699*H699</f>
        <v>0</v>
      </c>
      <c r="W699" s="201">
        <v>0</v>
      </c>
      <c r="X699" s="202">
        <f>W699*H699</f>
        <v>0</v>
      </c>
      <c r="Y699" s="35"/>
      <c r="Z699" s="35"/>
      <c r="AA699" s="35"/>
      <c r="AB699" s="35"/>
      <c r="AC699" s="35"/>
      <c r="AD699" s="35"/>
      <c r="AE699" s="35"/>
      <c r="AR699" s="203" t="s">
        <v>133</v>
      </c>
      <c r="AT699" s="203" t="s">
        <v>128</v>
      </c>
      <c r="AU699" s="203" t="s">
        <v>87</v>
      </c>
      <c r="AY699" s="14" t="s">
        <v>134</v>
      </c>
      <c r="BE699" s="204">
        <f>IF(O699="základní",K699,0)</f>
        <v>0</v>
      </c>
      <c r="BF699" s="204">
        <f>IF(O699="snížená",K699,0)</f>
        <v>0</v>
      </c>
      <c r="BG699" s="204">
        <f>IF(O699="zákl. přenesená",K699,0)</f>
        <v>0</v>
      </c>
      <c r="BH699" s="204">
        <f>IF(O699="sníž. přenesená",K699,0)</f>
        <v>0</v>
      </c>
      <c r="BI699" s="204">
        <f>IF(O699="nulová",K699,0)</f>
        <v>0</v>
      </c>
      <c r="BJ699" s="14" t="s">
        <v>87</v>
      </c>
      <c r="BK699" s="204">
        <f>ROUND(P699*H699,2)</f>
        <v>0</v>
      </c>
      <c r="BL699" s="14" t="s">
        <v>135</v>
      </c>
      <c r="BM699" s="203" t="s">
        <v>2949</v>
      </c>
    </row>
    <row r="700" s="2" customFormat="1" ht="49.05" customHeight="1">
      <c r="A700" s="35"/>
      <c r="B700" s="36"/>
      <c r="C700" s="189" t="s">
        <v>1995</v>
      </c>
      <c r="D700" s="189" t="s">
        <v>128</v>
      </c>
      <c r="E700" s="190" t="s">
        <v>2950</v>
      </c>
      <c r="F700" s="191" t="s">
        <v>2951</v>
      </c>
      <c r="G700" s="192" t="s">
        <v>131</v>
      </c>
      <c r="H700" s="193">
        <v>1</v>
      </c>
      <c r="I700" s="194"/>
      <c r="J700" s="195"/>
      <c r="K700" s="196">
        <f>ROUND(P700*H700,2)</f>
        <v>0</v>
      </c>
      <c r="L700" s="191" t="s">
        <v>892</v>
      </c>
      <c r="M700" s="197"/>
      <c r="N700" s="198" t="s">
        <v>1</v>
      </c>
      <c r="O700" s="199" t="s">
        <v>42</v>
      </c>
      <c r="P700" s="200">
        <f>I700+J700</f>
        <v>0</v>
      </c>
      <c r="Q700" s="200">
        <f>ROUND(I700*H700,2)</f>
        <v>0</v>
      </c>
      <c r="R700" s="200">
        <f>ROUND(J700*H700,2)</f>
        <v>0</v>
      </c>
      <c r="S700" s="88"/>
      <c r="T700" s="201">
        <f>S700*H700</f>
        <v>0</v>
      </c>
      <c r="U700" s="201">
        <v>0</v>
      </c>
      <c r="V700" s="201">
        <f>U700*H700</f>
        <v>0</v>
      </c>
      <c r="W700" s="201">
        <v>0</v>
      </c>
      <c r="X700" s="202">
        <f>W700*H700</f>
        <v>0</v>
      </c>
      <c r="Y700" s="35"/>
      <c r="Z700" s="35"/>
      <c r="AA700" s="35"/>
      <c r="AB700" s="35"/>
      <c r="AC700" s="35"/>
      <c r="AD700" s="35"/>
      <c r="AE700" s="35"/>
      <c r="AR700" s="203" t="s">
        <v>133</v>
      </c>
      <c r="AT700" s="203" t="s">
        <v>128</v>
      </c>
      <c r="AU700" s="203" t="s">
        <v>87</v>
      </c>
      <c r="AY700" s="14" t="s">
        <v>134</v>
      </c>
      <c r="BE700" s="204">
        <f>IF(O700="základní",K700,0)</f>
        <v>0</v>
      </c>
      <c r="BF700" s="204">
        <f>IF(O700="snížená",K700,0)</f>
        <v>0</v>
      </c>
      <c r="BG700" s="204">
        <f>IF(O700="zákl. přenesená",K700,0)</f>
        <v>0</v>
      </c>
      <c r="BH700" s="204">
        <f>IF(O700="sníž. přenesená",K700,0)</f>
        <v>0</v>
      </c>
      <c r="BI700" s="204">
        <f>IF(O700="nulová",K700,0)</f>
        <v>0</v>
      </c>
      <c r="BJ700" s="14" t="s">
        <v>87</v>
      </c>
      <c r="BK700" s="204">
        <f>ROUND(P700*H700,2)</f>
        <v>0</v>
      </c>
      <c r="BL700" s="14" t="s">
        <v>135</v>
      </c>
      <c r="BM700" s="203" t="s">
        <v>2952</v>
      </c>
    </row>
    <row r="701" s="2" customFormat="1" ht="24.15" customHeight="1">
      <c r="A701" s="35"/>
      <c r="B701" s="36"/>
      <c r="C701" s="189" t="s">
        <v>2953</v>
      </c>
      <c r="D701" s="189" t="s">
        <v>128</v>
      </c>
      <c r="E701" s="190" t="s">
        <v>2954</v>
      </c>
      <c r="F701" s="191" t="s">
        <v>2955</v>
      </c>
      <c r="G701" s="192" t="s">
        <v>131</v>
      </c>
      <c r="H701" s="193">
        <v>1</v>
      </c>
      <c r="I701" s="194"/>
      <c r="J701" s="195"/>
      <c r="K701" s="196">
        <f>ROUND(P701*H701,2)</f>
        <v>0</v>
      </c>
      <c r="L701" s="191" t="s">
        <v>879</v>
      </c>
      <c r="M701" s="197"/>
      <c r="N701" s="198" t="s">
        <v>1</v>
      </c>
      <c r="O701" s="199" t="s">
        <v>42</v>
      </c>
      <c r="P701" s="200">
        <f>I701+J701</f>
        <v>0</v>
      </c>
      <c r="Q701" s="200">
        <f>ROUND(I701*H701,2)</f>
        <v>0</v>
      </c>
      <c r="R701" s="200">
        <f>ROUND(J701*H701,2)</f>
        <v>0</v>
      </c>
      <c r="S701" s="88"/>
      <c r="T701" s="201">
        <f>S701*H701</f>
        <v>0</v>
      </c>
      <c r="U701" s="201">
        <v>0</v>
      </c>
      <c r="V701" s="201">
        <f>U701*H701</f>
        <v>0</v>
      </c>
      <c r="W701" s="201">
        <v>0</v>
      </c>
      <c r="X701" s="202">
        <f>W701*H701</f>
        <v>0</v>
      </c>
      <c r="Y701" s="35"/>
      <c r="Z701" s="35"/>
      <c r="AA701" s="35"/>
      <c r="AB701" s="35"/>
      <c r="AC701" s="35"/>
      <c r="AD701" s="35"/>
      <c r="AE701" s="35"/>
      <c r="AR701" s="203" t="s">
        <v>133</v>
      </c>
      <c r="AT701" s="203" t="s">
        <v>128</v>
      </c>
      <c r="AU701" s="203" t="s">
        <v>87</v>
      </c>
      <c r="AY701" s="14" t="s">
        <v>134</v>
      </c>
      <c r="BE701" s="204">
        <f>IF(O701="základní",K701,0)</f>
        <v>0</v>
      </c>
      <c r="BF701" s="204">
        <f>IF(O701="snížená",K701,0)</f>
        <v>0</v>
      </c>
      <c r="BG701" s="204">
        <f>IF(O701="zákl. přenesená",K701,0)</f>
        <v>0</v>
      </c>
      <c r="BH701" s="204">
        <f>IF(O701="sníž. přenesená",K701,0)</f>
        <v>0</v>
      </c>
      <c r="BI701" s="204">
        <f>IF(O701="nulová",K701,0)</f>
        <v>0</v>
      </c>
      <c r="BJ701" s="14" t="s">
        <v>87</v>
      </c>
      <c r="BK701" s="204">
        <f>ROUND(P701*H701,2)</f>
        <v>0</v>
      </c>
      <c r="BL701" s="14" t="s">
        <v>135</v>
      </c>
      <c r="BM701" s="203" t="s">
        <v>2956</v>
      </c>
    </row>
    <row r="702" s="2" customFormat="1" ht="24.15" customHeight="1">
      <c r="A702" s="35"/>
      <c r="B702" s="36"/>
      <c r="C702" s="189" t="s">
        <v>1999</v>
      </c>
      <c r="D702" s="189" t="s">
        <v>128</v>
      </c>
      <c r="E702" s="190" t="s">
        <v>2957</v>
      </c>
      <c r="F702" s="191" t="s">
        <v>2958</v>
      </c>
      <c r="G702" s="192" t="s">
        <v>131</v>
      </c>
      <c r="H702" s="193">
        <v>1</v>
      </c>
      <c r="I702" s="194"/>
      <c r="J702" s="195"/>
      <c r="K702" s="196">
        <f>ROUND(P702*H702,2)</f>
        <v>0</v>
      </c>
      <c r="L702" s="191" t="s">
        <v>879</v>
      </c>
      <c r="M702" s="197"/>
      <c r="N702" s="198" t="s">
        <v>1</v>
      </c>
      <c r="O702" s="199" t="s">
        <v>42</v>
      </c>
      <c r="P702" s="200">
        <f>I702+J702</f>
        <v>0</v>
      </c>
      <c r="Q702" s="200">
        <f>ROUND(I702*H702,2)</f>
        <v>0</v>
      </c>
      <c r="R702" s="200">
        <f>ROUND(J702*H702,2)</f>
        <v>0</v>
      </c>
      <c r="S702" s="88"/>
      <c r="T702" s="201">
        <f>S702*H702</f>
        <v>0</v>
      </c>
      <c r="U702" s="201">
        <v>0</v>
      </c>
      <c r="V702" s="201">
        <f>U702*H702</f>
        <v>0</v>
      </c>
      <c r="W702" s="201">
        <v>0</v>
      </c>
      <c r="X702" s="202">
        <f>W702*H702</f>
        <v>0</v>
      </c>
      <c r="Y702" s="35"/>
      <c r="Z702" s="35"/>
      <c r="AA702" s="35"/>
      <c r="AB702" s="35"/>
      <c r="AC702" s="35"/>
      <c r="AD702" s="35"/>
      <c r="AE702" s="35"/>
      <c r="AR702" s="203" t="s">
        <v>133</v>
      </c>
      <c r="AT702" s="203" t="s">
        <v>128</v>
      </c>
      <c r="AU702" s="203" t="s">
        <v>87</v>
      </c>
      <c r="AY702" s="14" t="s">
        <v>134</v>
      </c>
      <c r="BE702" s="204">
        <f>IF(O702="základní",K702,0)</f>
        <v>0</v>
      </c>
      <c r="BF702" s="204">
        <f>IF(O702="snížená",K702,0)</f>
        <v>0</v>
      </c>
      <c r="BG702" s="204">
        <f>IF(O702="zákl. přenesená",K702,0)</f>
        <v>0</v>
      </c>
      <c r="BH702" s="204">
        <f>IF(O702="sníž. přenesená",K702,0)</f>
        <v>0</v>
      </c>
      <c r="BI702" s="204">
        <f>IF(O702="nulová",K702,0)</f>
        <v>0</v>
      </c>
      <c r="BJ702" s="14" t="s">
        <v>87</v>
      </c>
      <c r="BK702" s="204">
        <f>ROUND(P702*H702,2)</f>
        <v>0</v>
      </c>
      <c r="BL702" s="14" t="s">
        <v>135</v>
      </c>
      <c r="BM702" s="203" t="s">
        <v>2959</v>
      </c>
    </row>
    <row r="703" s="2" customFormat="1" ht="24.15" customHeight="1">
      <c r="A703" s="35"/>
      <c r="B703" s="36"/>
      <c r="C703" s="189" t="s">
        <v>2960</v>
      </c>
      <c r="D703" s="189" t="s">
        <v>128</v>
      </c>
      <c r="E703" s="190" t="s">
        <v>2961</v>
      </c>
      <c r="F703" s="191" t="s">
        <v>2962</v>
      </c>
      <c r="G703" s="192" t="s">
        <v>131</v>
      </c>
      <c r="H703" s="193">
        <v>1</v>
      </c>
      <c r="I703" s="194"/>
      <c r="J703" s="195"/>
      <c r="K703" s="196">
        <f>ROUND(P703*H703,2)</f>
        <v>0</v>
      </c>
      <c r="L703" s="191" t="s">
        <v>879</v>
      </c>
      <c r="M703" s="197"/>
      <c r="N703" s="198" t="s">
        <v>1</v>
      </c>
      <c r="O703" s="199" t="s">
        <v>42</v>
      </c>
      <c r="P703" s="200">
        <f>I703+J703</f>
        <v>0</v>
      </c>
      <c r="Q703" s="200">
        <f>ROUND(I703*H703,2)</f>
        <v>0</v>
      </c>
      <c r="R703" s="200">
        <f>ROUND(J703*H703,2)</f>
        <v>0</v>
      </c>
      <c r="S703" s="88"/>
      <c r="T703" s="201">
        <f>S703*H703</f>
        <v>0</v>
      </c>
      <c r="U703" s="201">
        <v>0</v>
      </c>
      <c r="V703" s="201">
        <f>U703*H703</f>
        <v>0</v>
      </c>
      <c r="W703" s="201">
        <v>0</v>
      </c>
      <c r="X703" s="202">
        <f>W703*H703</f>
        <v>0</v>
      </c>
      <c r="Y703" s="35"/>
      <c r="Z703" s="35"/>
      <c r="AA703" s="35"/>
      <c r="AB703" s="35"/>
      <c r="AC703" s="35"/>
      <c r="AD703" s="35"/>
      <c r="AE703" s="35"/>
      <c r="AR703" s="203" t="s">
        <v>133</v>
      </c>
      <c r="AT703" s="203" t="s">
        <v>128</v>
      </c>
      <c r="AU703" s="203" t="s">
        <v>87</v>
      </c>
      <c r="AY703" s="14" t="s">
        <v>134</v>
      </c>
      <c r="BE703" s="204">
        <f>IF(O703="základní",K703,0)</f>
        <v>0</v>
      </c>
      <c r="BF703" s="204">
        <f>IF(O703="snížená",K703,0)</f>
        <v>0</v>
      </c>
      <c r="BG703" s="204">
        <f>IF(O703="zákl. přenesená",K703,0)</f>
        <v>0</v>
      </c>
      <c r="BH703" s="204">
        <f>IF(O703="sníž. přenesená",K703,0)</f>
        <v>0</v>
      </c>
      <c r="BI703" s="204">
        <f>IF(O703="nulová",K703,0)</f>
        <v>0</v>
      </c>
      <c r="BJ703" s="14" t="s">
        <v>87</v>
      </c>
      <c r="BK703" s="204">
        <f>ROUND(P703*H703,2)</f>
        <v>0</v>
      </c>
      <c r="BL703" s="14" t="s">
        <v>135</v>
      </c>
      <c r="BM703" s="203" t="s">
        <v>2963</v>
      </c>
    </row>
    <row r="704" s="2" customFormat="1" ht="24.15" customHeight="1">
      <c r="A704" s="35"/>
      <c r="B704" s="36"/>
      <c r="C704" s="189" t="s">
        <v>2003</v>
      </c>
      <c r="D704" s="189" t="s">
        <v>128</v>
      </c>
      <c r="E704" s="190" t="s">
        <v>2964</v>
      </c>
      <c r="F704" s="191" t="s">
        <v>2965</v>
      </c>
      <c r="G704" s="192" t="s">
        <v>131</v>
      </c>
      <c r="H704" s="193">
        <v>1</v>
      </c>
      <c r="I704" s="194"/>
      <c r="J704" s="195"/>
      <c r="K704" s="196">
        <f>ROUND(P704*H704,2)</f>
        <v>0</v>
      </c>
      <c r="L704" s="191" t="s">
        <v>879</v>
      </c>
      <c r="M704" s="197"/>
      <c r="N704" s="198" t="s">
        <v>1</v>
      </c>
      <c r="O704" s="199" t="s">
        <v>42</v>
      </c>
      <c r="P704" s="200">
        <f>I704+J704</f>
        <v>0</v>
      </c>
      <c r="Q704" s="200">
        <f>ROUND(I704*H704,2)</f>
        <v>0</v>
      </c>
      <c r="R704" s="200">
        <f>ROUND(J704*H704,2)</f>
        <v>0</v>
      </c>
      <c r="S704" s="88"/>
      <c r="T704" s="201">
        <f>S704*H704</f>
        <v>0</v>
      </c>
      <c r="U704" s="201">
        <v>0</v>
      </c>
      <c r="V704" s="201">
        <f>U704*H704</f>
        <v>0</v>
      </c>
      <c r="W704" s="201">
        <v>0</v>
      </c>
      <c r="X704" s="202">
        <f>W704*H704</f>
        <v>0</v>
      </c>
      <c r="Y704" s="35"/>
      <c r="Z704" s="35"/>
      <c r="AA704" s="35"/>
      <c r="AB704" s="35"/>
      <c r="AC704" s="35"/>
      <c r="AD704" s="35"/>
      <c r="AE704" s="35"/>
      <c r="AR704" s="203" t="s">
        <v>133</v>
      </c>
      <c r="AT704" s="203" t="s">
        <v>128</v>
      </c>
      <c r="AU704" s="203" t="s">
        <v>87</v>
      </c>
      <c r="AY704" s="14" t="s">
        <v>134</v>
      </c>
      <c r="BE704" s="204">
        <f>IF(O704="základní",K704,0)</f>
        <v>0</v>
      </c>
      <c r="BF704" s="204">
        <f>IF(O704="snížená",K704,0)</f>
        <v>0</v>
      </c>
      <c r="BG704" s="204">
        <f>IF(O704="zákl. přenesená",K704,0)</f>
        <v>0</v>
      </c>
      <c r="BH704" s="204">
        <f>IF(O704="sníž. přenesená",K704,0)</f>
        <v>0</v>
      </c>
      <c r="BI704" s="204">
        <f>IF(O704="nulová",K704,0)</f>
        <v>0</v>
      </c>
      <c r="BJ704" s="14" t="s">
        <v>87</v>
      </c>
      <c r="BK704" s="204">
        <f>ROUND(P704*H704,2)</f>
        <v>0</v>
      </c>
      <c r="BL704" s="14" t="s">
        <v>135</v>
      </c>
      <c r="BM704" s="203" t="s">
        <v>2966</v>
      </c>
    </row>
    <row r="705" s="2" customFormat="1" ht="37.8" customHeight="1">
      <c r="A705" s="35"/>
      <c r="B705" s="36"/>
      <c r="C705" s="189" t="s">
        <v>2967</v>
      </c>
      <c r="D705" s="189" t="s">
        <v>128</v>
      </c>
      <c r="E705" s="190" t="s">
        <v>2968</v>
      </c>
      <c r="F705" s="191" t="s">
        <v>2969</v>
      </c>
      <c r="G705" s="192" t="s">
        <v>131</v>
      </c>
      <c r="H705" s="193">
        <v>1</v>
      </c>
      <c r="I705" s="194"/>
      <c r="J705" s="195"/>
      <c r="K705" s="196">
        <f>ROUND(P705*H705,2)</f>
        <v>0</v>
      </c>
      <c r="L705" s="191" t="s">
        <v>879</v>
      </c>
      <c r="M705" s="197"/>
      <c r="N705" s="198" t="s">
        <v>1</v>
      </c>
      <c r="O705" s="199" t="s">
        <v>42</v>
      </c>
      <c r="P705" s="200">
        <f>I705+J705</f>
        <v>0</v>
      </c>
      <c r="Q705" s="200">
        <f>ROUND(I705*H705,2)</f>
        <v>0</v>
      </c>
      <c r="R705" s="200">
        <f>ROUND(J705*H705,2)</f>
        <v>0</v>
      </c>
      <c r="S705" s="88"/>
      <c r="T705" s="201">
        <f>S705*H705</f>
        <v>0</v>
      </c>
      <c r="U705" s="201">
        <v>0</v>
      </c>
      <c r="V705" s="201">
        <f>U705*H705</f>
        <v>0</v>
      </c>
      <c r="W705" s="201">
        <v>0</v>
      </c>
      <c r="X705" s="202">
        <f>W705*H705</f>
        <v>0</v>
      </c>
      <c r="Y705" s="35"/>
      <c r="Z705" s="35"/>
      <c r="AA705" s="35"/>
      <c r="AB705" s="35"/>
      <c r="AC705" s="35"/>
      <c r="AD705" s="35"/>
      <c r="AE705" s="35"/>
      <c r="AR705" s="203" t="s">
        <v>133</v>
      </c>
      <c r="AT705" s="203" t="s">
        <v>128</v>
      </c>
      <c r="AU705" s="203" t="s">
        <v>87</v>
      </c>
      <c r="AY705" s="14" t="s">
        <v>134</v>
      </c>
      <c r="BE705" s="204">
        <f>IF(O705="základní",K705,0)</f>
        <v>0</v>
      </c>
      <c r="BF705" s="204">
        <f>IF(O705="snížená",K705,0)</f>
        <v>0</v>
      </c>
      <c r="BG705" s="204">
        <f>IF(O705="zákl. přenesená",K705,0)</f>
        <v>0</v>
      </c>
      <c r="BH705" s="204">
        <f>IF(O705="sníž. přenesená",K705,0)</f>
        <v>0</v>
      </c>
      <c r="BI705" s="204">
        <f>IF(O705="nulová",K705,0)</f>
        <v>0</v>
      </c>
      <c r="BJ705" s="14" t="s">
        <v>87</v>
      </c>
      <c r="BK705" s="204">
        <f>ROUND(P705*H705,2)</f>
        <v>0</v>
      </c>
      <c r="BL705" s="14" t="s">
        <v>135</v>
      </c>
      <c r="BM705" s="203" t="s">
        <v>2970</v>
      </c>
    </row>
    <row r="706" s="2" customFormat="1" ht="37.8" customHeight="1">
      <c r="A706" s="35"/>
      <c r="B706" s="36"/>
      <c r="C706" s="189" t="s">
        <v>2971</v>
      </c>
      <c r="D706" s="189" t="s">
        <v>128</v>
      </c>
      <c r="E706" s="190" t="s">
        <v>2972</v>
      </c>
      <c r="F706" s="191" t="s">
        <v>2973</v>
      </c>
      <c r="G706" s="192" t="s">
        <v>131</v>
      </c>
      <c r="H706" s="193">
        <v>1</v>
      </c>
      <c r="I706" s="194"/>
      <c r="J706" s="195"/>
      <c r="K706" s="196">
        <f>ROUND(P706*H706,2)</f>
        <v>0</v>
      </c>
      <c r="L706" s="191" t="s">
        <v>879</v>
      </c>
      <c r="M706" s="197"/>
      <c r="N706" s="198" t="s">
        <v>1</v>
      </c>
      <c r="O706" s="199" t="s">
        <v>42</v>
      </c>
      <c r="P706" s="200">
        <f>I706+J706</f>
        <v>0</v>
      </c>
      <c r="Q706" s="200">
        <f>ROUND(I706*H706,2)</f>
        <v>0</v>
      </c>
      <c r="R706" s="200">
        <f>ROUND(J706*H706,2)</f>
        <v>0</v>
      </c>
      <c r="S706" s="88"/>
      <c r="T706" s="201">
        <f>S706*H706</f>
        <v>0</v>
      </c>
      <c r="U706" s="201">
        <v>0</v>
      </c>
      <c r="V706" s="201">
        <f>U706*H706</f>
        <v>0</v>
      </c>
      <c r="W706" s="201">
        <v>0</v>
      </c>
      <c r="X706" s="202">
        <f>W706*H706</f>
        <v>0</v>
      </c>
      <c r="Y706" s="35"/>
      <c r="Z706" s="35"/>
      <c r="AA706" s="35"/>
      <c r="AB706" s="35"/>
      <c r="AC706" s="35"/>
      <c r="AD706" s="35"/>
      <c r="AE706" s="35"/>
      <c r="AR706" s="203" t="s">
        <v>133</v>
      </c>
      <c r="AT706" s="203" t="s">
        <v>128</v>
      </c>
      <c r="AU706" s="203" t="s">
        <v>87</v>
      </c>
      <c r="AY706" s="14" t="s">
        <v>134</v>
      </c>
      <c r="BE706" s="204">
        <f>IF(O706="základní",K706,0)</f>
        <v>0</v>
      </c>
      <c r="BF706" s="204">
        <f>IF(O706="snížená",K706,0)</f>
        <v>0</v>
      </c>
      <c r="BG706" s="204">
        <f>IF(O706="zákl. přenesená",K706,0)</f>
        <v>0</v>
      </c>
      <c r="BH706" s="204">
        <f>IF(O706="sníž. přenesená",K706,0)</f>
        <v>0</v>
      </c>
      <c r="BI706" s="204">
        <f>IF(O706="nulová",K706,0)</f>
        <v>0</v>
      </c>
      <c r="BJ706" s="14" t="s">
        <v>87</v>
      </c>
      <c r="BK706" s="204">
        <f>ROUND(P706*H706,2)</f>
        <v>0</v>
      </c>
      <c r="BL706" s="14" t="s">
        <v>135</v>
      </c>
      <c r="BM706" s="203" t="s">
        <v>2974</v>
      </c>
    </row>
    <row r="707" s="2" customFormat="1" ht="37.8" customHeight="1">
      <c r="A707" s="35"/>
      <c r="B707" s="36"/>
      <c r="C707" s="189" t="s">
        <v>2975</v>
      </c>
      <c r="D707" s="189" t="s">
        <v>128</v>
      </c>
      <c r="E707" s="190" t="s">
        <v>2976</v>
      </c>
      <c r="F707" s="191" t="s">
        <v>2977</v>
      </c>
      <c r="G707" s="192" t="s">
        <v>131</v>
      </c>
      <c r="H707" s="193">
        <v>1</v>
      </c>
      <c r="I707" s="194"/>
      <c r="J707" s="195"/>
      <c r="K707" s="196">
        <f>ROUND(P707*H707,2)</f>
        <v>0</v>
      </c>
      <c r="L707" s="191" t="s">
        <v>879</v>
      </c>
      <c r="M707" s="197"/>
      <c r="N707" s="198" t="s">
        <v>1</v>
      </c>
      <c r="O707" s="199" t="s">
        <v>42</v>
      </c>
      <c r="P707" s="200">
        <f>I707+J707</f>
        <v>0</v>
      </c>
      <c r="Q707" s="200">
        <f>ROUND(I707*H707,2)</f>
        <v>0</v>
      </c>
      <c r="R707" s="200">
        <f>ROUND(J707*H707,2)</f>
        <v>0</v>
      </c>
      <c r="S707" s="88"/>
      <c r="T707" s="201">
        <f>S707*H707</f>
        <v>0</v>
      </c>
      <c r="U707" s="201">
        <v>0</v>
      </c>
      <c r="V707" s="201">
        <f>U707*H707</f>
        <v>0</v>
      </c>
      <c r="W707" s="201">
        <v>0</v>
      </c>
      <c r="X707" s="202">
        <f>W707*H707</f>
        <v>0</v>
      </c>
      <c r="Y707" s="35"/>
      <c r="Z707" s="35"/>
      <c r="AA707" s="35"/>
      <c r="AB707" s="35"/>
      <c r="AC707" s="35"/>
      <c r="AD707" s="35"/>
      <c r="AE707" s="35"/>
      <c r="AR707" s="203" t="s">
        <v>133</v>
      </c>
      <c r="AT707" s="203" t="s">
        <v>128</v>
      </c>
      <c r="AU707" s="203" t="s">
        <v>87</v>
      </c>
      <c r="AY707" s="14" t="s">
        <v>134</v>
      </c>
      <c r="BE707" s="204">
        <f>IF(O707="základní",K707,0)</f>
        <v>0</v>
      </c>
      <c r="BF707" s="204">
        <f>IF(O707="snížená",K707,0)</f>
        <v>0</v>
      </c>
      <c r="BG707" s="204">
        <f>IF(O707="zákl. přenesená",K707,0)</f>
        <v>0</v>
      </c>
      <c r="BH707" s="204">
        <f>IF(O707="sníž. přenesená",K707,0)</f>
        <v>0</v>
      </c>
      <c r="BI707" s="204">
        <f>IF(O707="nulová",K707,0)</f>
        <v>0</v>
      </c>
      <c r="BJ707" s="14" t="s">
        <v>87</v>
      </c>
      <c r="BK707" s="204">
        <f>ROUND(P707*H707,2)</f>
        <v>0</v>
      </c>
      <c r="BL707" s="14" t="s">
        <v>135</v>
      </c>
      <c r="BM707" s="203" t="s">
        <v>2978</v>
      </c>
    </row>
    <row r="708" s="2" customFormat="1" ht="24.15" customHeight="1">
      <c r="A708" s="35"/>
      <c r="B708" s="36"/>
      <c r="C708" s="189" t="s">
        <v>2007</v>
      </c>
      <c r="D708" s="189" t="s">
        <v>128</v>
      </c>
      <c r="E708" s="190" t="s">
        <v>2979</v>
      </c>
      <c r="F708" s="191" t="s">
        <v>2980</v>
      </c>
      <c r="G708" s="192" t="s">
        <v>239</v>
      </c>
      <c r="H708" s="193">
        <v>1</v>
      </c>
      <c r="I708" s="194"/>
      <c r="J708" s="195"/>
      <c r="K708" s="196">
        <f>ROUND(P708*H708,2)</f>
        <v>0</v>
      </c>
      <c r="L708" s="191" t="s">
        <v>879</v>
      </c>
      <c r="M708" s="197"/>
      <c r="N708" s="198" t="s">
        <v>1</v>
      </c>
      <c r="O708" s="199" t="s">
        <v>42</v>
      </c>
      <c r="P708" s="200">
        <f>I708+J708</f>
        <v>0</v>
      </c>
      <c r="Q708" s="200">
        <f>ROUND(I708*H708,2)</f>
        <v>0</v>
      </c>
      <c r="R708" s="200">
        <f>ROUND(J708*H708,2)</f>
        <v>0</v>
      </c>
      <c r="S708" s="88"/>
      <c r="T708" s="201">
        <f>S708*H708</f>
        <v>0</v>
      </c>
      <c r="U708" s="201">
        <v>0</v>
      </c>
      <c r="V708" s="201">
        <f>U708*H708</f>
        <v>0</v>
      </c>
      <c r="W708" s="201">
        <v>0</v>
      </c>
      <c r="X708" s="202">
        <f>W708*H708</f>
        <v>0</v>
      </c>
      <c r="Y708" s="35"/>
      <c r="Z708" s="35"/>
      <c r="AA708" s="35"/>
      <c r="AB708" s="35"/>
      <c r="AC708" s="35"/>
      <c r="AD708" s="35"/>
      <c r="AE708" s="35"/>
      <c r="AR708" s="203" t="s">
        <v>133</v>
      </c>
      <c r="AT708" s="203" t="s">
        <v>128</v>
      </c>
      <c r="AU708" s="203" t="s">
        <v>87</v>
      </c>
      <c r="AY708" s="14" t="s">
        <v>134</v>
      </c>
      <c r="BE708" s="204">
        <f>IF(O708="základní",K708,0)</f>
        <v>0</v>
      </c>
      <c r="BF708" s="204">
        <f>IF(O708="snížená",K708,0)</f>
        <v>0</v>
      </c>
      <c r="BG708" s="204">
        <f>IF(O708="zákl. přenesená",K708,0)</f>
        <v>0</v>
      </c>
      <c r="BH708" s="204">
        <f>IF(O708="sníž. přenesená",K708,0)</f>
        <v>0</v>
      </c>
      <c r="BI708" s="204">
        <f>IF(O708="nulová",K708,0)</f>
        <v>0</v>
      </c>
      <c r="BJ708" s="14" t="s">
        <v>87</v>
      </c>
      <c r="BK708" s="204">
        <f>ROUND(P708*H708,2)</f>
        <v>0</v>
      </c>
      <c r="BL708" s="14" t="s">
        <v>135</v>
      </c>
      <c r="BM708" s="203" t="s">
        <v>2981</v>
      </c>
    </row>
    <row r="709" s="2" customFormat="1" ht="24.15" customHeight="1">
      <c r="A709" s="35"/>
      <c r="B709" s="36"/>
      <c r="C709" s="189" t="s">
        <v>2982</v>
      </c>
      <c r="D709" s="189" t="s">
        <v>128</v>
      </c>
      <c r="E709" s="190" t="s">
        <v>2983</v>
      </c>
      <c r="F709" s="191" t="s">
        <v>2984</v>
      </c>
      <c r="G709" s="192" t="s">
        <v>131</v>
      </c>
      <c r="H709" s="193">
        <v>1</v>
      </c>
      <c r="I709" s="194"/>
      <c r="J709" s="195"/>
      <c r="K709" s="196">
        <f>ROUND(P709*H709,2)</f>
        <v>0</v>
      </c>
      <c r="L709" s="191" t="s">
        <v>879</v>
      </c>
      <c r="M709" s="197"/>
      <c r="N709" s="198" t="s">
        <v>1</v>
      </c>
      <c r="O709" s="199" t="s">
        <v>42</v>
      </c>
      <c r="P709" s="200">
        <f>I709+J709</f>
        <v>0</v>
      </c>
      <c r="Q709" s="200">
        <f>ROUND(I709*H709,2)</f>
        <v>0</v>
      </c>
      <c r="R709" s="200">
        <f>ROUND(J709*H709,2)</f>
        <v>0</v>
      </c>
      <c r="S709" s="88"/>
      <c r="T709" s="201">
        <f>S709*H709</f>
        <v>0</v>
      </c>
      <c r="U709" s="201">
        <v>0</v>
      </c>
      <c r="V709" s="201">
        <f>U709*H709</f>
        <v>0</v>
      </c>
      <c r="W709" s="201">
        <v>0</v>
      </c>
      <c r="X709" s="202">
        <f>W709*H709</f>
        <v>0</v>
      </c>
      <c r="Y709" s="35"/>
      <c r="Z709" s="35"/>
      <c r="AA709" s="35"/>
      <c r="AB709" s="35"/>
      <c r="AC709" s="35"/>
      <c r="AD709" s="35"/>
      <c r="AE709" s="35"/>
      <c r="AR709" s="203" t="s">
        <v>133</v>
      </c>
      <c r="AT709" s="203" t="s">
        <v>128</v>
      </c>
      <c r="AU709" s="203" t="s">
        <v>87</v>
      </c>
      <c r="AY709" s="14" t="s">
        <v>134</v>
      </c>
      <c r="BE709" s="204">
        <f>IF(O709="základní",K709,0)</f>
        <v>0</v>
      </c>
      <c r="BF709" s="204">
        <f>IF(O709="snížená",K709,0)</f>
        <v>0</v>
      </c>
      <c r="BG709" s="204">
        <f>IF(O709="zákl. přenesená",K709,0)</f>
        <v>0</v>
      </c>
      <c r="BH709" s="204">
        <f>IF(O709="sníž. přenesená",K709,0)</f>
        <v>0</v>
      </c>
      <c r="BI709" s="204">
        <f>IF(O709="nulová",K709,0)</f>
        <v>0</v>
      </c>
      <c r="BJ709" s="14" t="s">
        <v>87</v>
      </c>
      <c r="BK709" s="204">
        <f>ROUND(P709*H709,2)</f>
        <v>0</v>
      </c>
      <c r="BL709" s="14" t="s">
        <v>135</v>
      </c>
      <c r="BM709" s="203" t="s">
        <v>2985</v>
      </c>
    </row>
    <row r="710" s="2" customFormat="1" ht="24.15" customHeight="1">
      <c r="A710" s="35"/>
      <c r="B710" s="36"/>
      <c r="C710" s="189" t="s">
        <v>2011</v>
      </c>
      <c r="D710" s="189" t="s">
        <v>128</v>
      </c>
      <c r="E710" s="190" t="s">
        <v>2986</v>
      </c>
      <c r="F710" s="191" t="s">
        <v>2987</v>
      </c>
      <c r="G710" s="192" t="s">
        <v>131</v>
      </c>
      <c r="H710" s="193">
        <v>1</v>
      </c>
      <c r="I710" s="194"/>
      <c r="J710" s="195"/>
      <c r="K710" s="196">
        <f>ROUND(P710*H710,2)</f>
        <v>0</v>
      </c>
      <c r="L710" s="191" t="s">
        <v>879</v>
      </c>
      <c r="M710" s="197"/>
      <c r="N710" s="198" t="s">
        <v>1</v>
      </c>
      <c r="O710" s="199" t="s">
        <v>42</v>
      </c>
      <c r="P710" s="200">
        <f>I710+J710</f>
        <v>0</v>
      </c>
      <c r="Q710" s="200">
        <f>ROUND(I710*H710,2)</f>
        <v>0</v>
      </c>
      <c r="R710" s="200">
        <f>ROUND(J710*H710,2)</f>
        <v>0</v>
      </c>
      <c r="S710" s="88"/>
      <c r="T710" s="201">
        <f>S710*H710</f>
        <v>0</v>
      </c>
      <c r="U710" s="201">
        <v>0</v>
      </c>
      <c r="V710" s="201">
        <f>U710*H710</f>
        <v>0</v>
      </c>
      <c r="W710" s="201">
        <v>0</v>
      </c>
      <c r="X710" s="202">
        <f>W710*H710</f>
        <v>0</v>
      </c>
      <c r="Y710" s="35"/>
      <c r="Z710" s="35"/>
      <c r="AA710" s="35"/>
      <c r="AB710" s="35"/>
      <c r="AC710" s="35"/>
      <c r="AD710" s="35"/>
      <c r="AE710" s="35"/>
      <c r="AR710" s="203" t="s">
        <v>133</v>
      </c>
      <c r="AT710" s="203" t="s">
        <v>128</v>
      </c>
      <c r="AU710" s="203" t="s">
        <v>87</v>
      </c>
      <c r="AY710" s="14" t="s">
        <v>134</v>
      </c>
      <c r="BE710" s="204">
        <f>IF(O710="základní",K710,0)</f>
        <v>0</v>
      </c>
      <c r="BF710" s="204">
        <f>IF(O710="snížená",K710,0)</f>
        <v>0</v>
      </c>
      <c r="BG710" s="204">
        <f>IF(O710="zákl. přenesená",K710,0)</f>
        <v>0</v>
      </c>
      <c r="BH710" s="204">
        <f>IF(O710="sníž. přenesená",K710,0)</f>
        <v>0</v>
      </c>
      <c r="BI710" s="204">
        <f>IF(O710="nulová",K710,0)</f>
        <v>0</v>
      </c>
      <c r="BJ710" s="14" t="s">
        <v>87</v>
      </c>
      <c r="BK710" s="204">
        <f>ROUND(P710*H710,2)</f>
        <v>0</v>
      </c>
      <c r="BL710" s="14" t="s">
        <v>135</v>
      </c>
      <c r="BM710" s="203" t="s">
        <v>2988</v>
      </c>
    </row>
    <row r="711" s="2" customFormat="1" ht="49.05" customHeight="1">
      <c r="A711" s="35"/>
      <c r="B711" s="36"/>
      <c r="C711" s="189" t="s">
        <v>2989</v>
      </c>
      <c r="D711" s="189" t="s">
        <v>128</v>
      </c>
      <c r="E711" s="190" t="s">
        <v>2990</v>
      </c>
      <c r="F711" s="191" t="s">
        <v>2991</v>
      </c>
      <c r="G711" s="192" t="s">
        <v>131</v>
      </c>
      <c r="H711" s="193">
        <v>1</v>
      </c>
      <c r="I711" s="194"/>
      <c r="J711" s="195"/>
      <c r="K711" s="196">
        <f>ROUND(P711*H711,2)</f>
        <v>0</v>
      </c>
      <c r="L711" s="191" t="s">
        <v>879</v>
      </c>
      <c r="M711" s="197"/>
      <c r="N711" s="198" t="s">
        <v>1</v>
      </c>
      <c r="O711" s="199" t="s">
        <v>42</v>
      </c>
      <c r="P711" s="200">
        <f>I711+J711</f>
        <v>0</v>
      </c>
      <c r="Q711" s="200">
        <f>ROUND(I711*H711,2)</f>
        <v>0</v>
      </c>
      <c r="R711" s="200">
        <f>ROUND(J711*H711,2)</f>
        <v>0</v>
      </c>
      <c r="S711" s="88"/>
      <c r="T711" s="201">
        <f>S711*H711</f>
        <v>0</v>
      </c>
      <c r="U711" s="201">
        <v>0</v>
      </c>
      <c r="V711" s="201">
        <f>U711*H711</f>
        <v>0</v>
      </c>
      <c r="W711" s="201">
        <v>0</v>
      </c>
      <c r="X711" s="202">
        <f>W711*H711</f>
        <v>0</v>
      </c>
      <c r="Y711" s="35"/>
      <c r="Z711" s="35"/>
      <c r="AA711" s="35"/>
      <c r="AB711" s="35"/>
      <c r="AC711" s="35"/>
      <c r="AD711" s="35"/>
      <c r="AE711" s="35"/>
      <c r="AR711" s="203" t="s">
        <v>133</v>
      </c>
      <c r="AT711" s="203" t="s">
        <v>128</v>
      </c>
      <c r="AU711" s="203" t="s">
        <v>87</v>
      </c>
      <c r="AY711" s="14" t="s">
        <v>134</v>
      </c>
      <c r="BE711" s="204">
        <f>IF(O711="základní",K711,0)</f>
        <v>0</v>
      </c>
      <c r="BF711" s="204">
        <f>IF(O711="snížená",K711,0)</f>
        <v>0</v>
      </c>
      <c r="BG711" s="204">
        <f>IF(O711="zákl. přenesená",K711,0)</f>
        <v>0</v>
      </c>
      <c r="BH711" s="204">
        <f>IF(O711="sníž. přenesená",K711,0)</f>
        <v>0</v>
      </c>
      <c r="BI711" s="204">
        <f>IF(O711="nulová",K711,0)</f>
        <v>0</v>
      </c>
      <c r="BJ711" s="14" t="s">
        <v>87</v>
      </c>
      <c r="BK711" s="204">
        <f>ROUND(P711*H711,2)</f>
        <v>0</v>
      </c>
      <c r="BL711" s="14" t="s">
        <v>135</v>
      </c>
      <c r="BM711" s="203" t="s">
        <v>2992</v>
      </c>
    </row>
    <row r="712" s="2" customFormat="1" ht="24.15" customHeight="1">
      <c r="A712" s="35"/>
      <c r="B712" s="36"/>
      <c r="C712" s="189" t="s">
        <v>2993</v>
      </c>
      <c r="D712" s="189" t="s">
        <v>128</v>
      </c>
      <c r="E712" s="190" t="s">
        <v>2994</v>
      </c>
      <c r="F712" s="191" t="s">
        <v>2995</v>
      </c>
      <c r="G712" s="192" t="s">
        <v>131</v>
      </c>
      <c r="H712" s="193">
        <v>1</v>
      </c>
      <c r="I712" s="194"/>
      <c r="J712" s="195"/>
      <c r="K712" s="196">
        <f>ROUND(P712*H712,2)</f>
        <v>0</v>
      </c>
      <c r="L712" s="191" t="s">
        <v>879</v>
      </c>
      <c r="M712" s="197"/>
      <c r="N712" s="198" t="s">
        <v>1</v>
      </c>
      <c r="O712" s="199" t="s">
        <v>42</v>
      </c>
      <c r="P712" s="200">
        <f>I712+J712</f>
        <v>0</v>
      </c>
      <c r="Q712" s="200">
        <f>ROUND(I712*H712,2)</f>
        <v>0</v>
      </c>
      <c r="R712" s="200">
        <f>ROUND(J712*H712,2)</f>
        <v>0</v>
      </c>
      <c r="S712" s="88"/>
      <c r="T712" s="201">
        <f>S712*H712</f>
        <v>0</v>
      </c>
      <c r="U712" s="201">
        <v>0</v>
      </c>
      <c r="V712" s="201">
        <f>U712*H712</f>
        <v>0</v>
      </c>
      <c r="W712" s="201">
        <v>0</v>
      </c>
      <c r="X712" s="202">
        <f>W712*H712</f>
        <v>0</v>
      </c>
      <c r="Y712" s="35"/>
      <c r="Z712" s="35"/>
      <c r="AA712" s="35"/>
      <c r="AB712" s="35"/>
      <c r="AC712" s="35"/>
      <c r="AD712" s="35"/>
      <c r="AE712" s="35"/>
      <c r="AR712" s="203" t="s">
        <v>133</v>
      </c>
      <c r="AT712" s="203" t="s">
        <v>128</v>
      </c>
      <c r="AU712" s="203" t="s">
        <v>87</v>
      </c>
      <c r="AY712" s="14" t="s">
        <v>134</v>
      </c>
      <c r="BE712" s="204">
        <f>IF(O712="základní",K712,0)</f>
        <v>0</v>
      </c>
      <c r="BF712" s="204">
        <f>IF(O712="snížená",K712,0)</f>
        <v>0</v>
      </c>
      <c r="BG712" s="204">
        <f>IF(O712="zákl. přenesená",K712,0)</f>
        <v>0</v>
      </c>
      <c r="BH712" s="204">
        <f>IF(O712="sníž. přenesená",K712,0)</f>
        <v>0</v>
      </c>
      <c r="BI712" s="204">
        <f>IF(O712="nulová",K712,0)</f>
        <v>0</v>
      </c>
      <c r="BJ712" s="14" t="s">
        <v>87</v>
      </c>
      <c r="BK712" s="204">
        <f>ROUND(P712*H712,2)</f>
        <v>0</v>
      </c>
      <c r="BL712" s="14" t="s">
        <v>135</v>
      </c>
      <c r="BM712" s="203" t="s">
        <v>2996</v>
      </c>
    </row>
    <row r="713" s="2" customFormat="1" ht="24.15" customHeight="1">
      <c r="A713" s="35"/>
      <c r="B713" s="36"/>
      <c r="C713" s="189" t="s">
        <v>2997</v>
      </c>
      <c r="D713" s="189" t="s">
        <v>128</v>
      </c>
      <c r="E713" s="190" t="s">
        <v>2998</v>
      </c>
      <c r="F713" s="191" t="s">
        <v>2999</v>
      </c>
      <c r="G713" s="192" t="s">
        <v>131</v>
      </c>
      <c r="H713" s="193">
        <v>1</v>
      </c>
      <c r="I713" s="194"/>
      <c r="J713" s="195"/>
      <c r="K713" s="196">
        <f>ROUND(P713*H713,2)</f>
        <v>0</v>
      </c>
      <c r="L713" s="191" t="s">
        <v>879</v>
      </c>
      <c r="M713" s="197"/>
      <c r="N713" s="198" t="s">
        <v>1</v>
      </c>
      <c r="O713" s="199" t="s">
        <v>42</v>
      </c>
      <c r="P713" s="200">
        <f>I713+J713</f>
        <v>0</v>
      </c>
      <c r="Q713" s="200">
        <f>ROUND(I713*H713,2)</f>
        <v>0</v>
      </c>
      <c r="R713" s="200">
        <f>ROUND(J713*H713,2)</f>
        <v>0</v>
      </c>
      <c r="S713" s="88"/>
      <c r="T713" s="201">
        <f>S713*H713</f>
        <v>0</v>
      </c>
      <c r="U713" s="201">
        <v>0</v>
      </c>
      <c r="V713" s="201">
        <f>U713*H713</f>
        <v>0</v>
      </c>
      <c r="W713" s="201">
        <v>0</v>
      </c>
      <c r="X713" s="202">
        <f>W713*H713</f>
        <v>0</v>
      </c>
      <c r="Y713" s="35"/>
      <c r="Z713" s="35"/>
      <c r="AA713" s="35"/>
      <c r="AB713" s="35"/>
      <c r="AC713" s="35"/>
      <c r="AD713" s="35"/>
      <c r="AE713" s="35"/>
      <c r="AR713" s="203" t="s">
        <v>133</v>
      </c>
      <c r="AT713" s="203" t="s">
        <v>128</v>
      </c>
      <c r="AU713" s="203" t="s">
        <v>87</v>
      </c>
      <c r="AY713" s="14" t="s">
        <v>134</v>
      </c>
      <c r="BE713" s="204">
        <f>IF(O713="základní",K713,0)</f>
        <v>0</v>
      </c>
      <c r="BF713" s="204">
        <f>IF(O713="snížená",K713,0)</f>
        <v>0</v>
      </c>
      <c r="BG713" s="204">
        <f>IF(O713="zákl. přenesená",K713,0)</f>
        <v>0</v>
      </c>
      <c r="BH713" s="204">
        <f>IF(O713="sníž. přenesená",K713,0)</f>
        <v>0</v>
      </c>
      <c r="BI713" s="204">
        <f>IF(O713="nulová",K713,0)</f>
        <v>0</v>
      </c>
      <c r="BJ713" s="14" t="s">
        <v>87</v>
      </c>
      <c r="BK713" s="204">
        <f>ROUND(P713*H713,2)</f>
        <v>0</v>
      </c>
      <c r="BL713" s="14" t="s">
        <v>135</v>
      </c>
      <c r="BM713" s="203" t="s">
        <v>3000</v>
      </c>
    </row>
    <row r="714" s="2" customFormat="1" ht="49.05" customHeight="1">
      <c r="A714" s="35"/>
      <c r="B714" s="36"/>
      <c r="C714" s="189" t="s">
        <v>2086</v>
      </c>
      <c r="D714" s="189" t="s">
        <v>128</v>
      </c>
      <c r="E714" s="190" t="s">
        <v>3001</v>
      </c>
      <c r="F714" s="191" t="s">
        <v>3002</v>
      </c>
      <c r="G714" s="192" t="s">
        <v>3003</v>
      </c>
      <c r="H714" s="193">
        <v>25</v>
      </c>
      <c r="I714" s="194"/>
      <c r="J714" s="195"/>
      <c r="K714" s="196">
        <f>ROUND(P714*H714,2)</f>
        <v>0</v>
      </c>
      <c r="L714" s="191" t="s">
        <v>892</v>
      </c>
      <c r="M714" s="197"/>
      <c r="N714" s="198" t="s">
        <v>1</v>
      </c>
      <c r="O714" s="199" t="s">
        <v>42</v>
      </c>
      <c r="P714" s="200">
        <f>I714+J714</f>
        <v>0</v>
      </c>
      <c r="Q714" s="200">
        <f>ROUND(I714*H714,2)</f>
        <v>0</v>
      </c>
      <c r="R714" s="200">
        <f>ROUND(J714*H714,2)</f>
        <v>0</v>
      </c>
      <c r="S714" s="88"/>
      <c r="T714" s="201">
        <f>S714*H714</f>
        <v>0</v>
      </c>
      <c r="U714" s="201">
        <v>0</v>
      </c>
      <c r="V714" s="201">
        <f>U714*H714</f>
        <v>0</v>
      </c>
      <c r="W714" s="201">
        <v>0</v>
      </c>
      <c r="X714" s="202">
        <f>W714*H714</f>
        <v>0</v>
      </c>
      <c r="Y714" s="35"/>
      <c r="Z714" s="35"/>
      <c r="AA714" s="35"/>
      <c r="AB714" s="35"/>
      <c r="AC714" s="35"/>
      <c r="AD714" s="35"/>
      <c r="AE714" s="35"/>
      <c r="AR714" s="203" t="s">
        <v>133</v>
      </c>
      <c r="AT714" s="203" t="s">
        <v>128</v>
      </c>
      <c r="AU714" s="203" t="s">
        <v>87</v>
      </c>
      <c r="AY714" s="14" t="s">
        <v>134</v>
      </c>
      <c r="BE714" s="204">
        <f>IF(O714="základní",K714,0)</f>
        <v>0</v>
      </c>
      <c r="BF714" s="204">
        <f>IF(O714="snížená",K714,0)</f>
        <v>0</v>
      </c>
      <c r="BG714" s="204">
        <f>IF(O714="zákl. přenesená",K714,0)</f>
        <v>0</v>
      </c>
      <c r="BH714" s="204">
        <f>IF(O714="sníž. přenesená",K714,0)</f>
        <v>0</v>
      </c>
      <c r="BI714" s="204">
        <f>IF(O714="nulová",K714,0)</f>
        <v>0</v>
      </c>
      <c r="BJ714" s="14" t="s">
        <v>87</v>
      </c>
      <c r="BK714" s="204">
        <f>ROUND(P714*H714,2)</f>
        <v>0</v>
      </c>
      <c r="BL714" s="14" t="s">
        <v>135</v>
      </c>
      <c r="BM714" s="203" t="s">
        <v>3004</v>
      </c>
    </row>
    <row r="715" s="2" customFormat="1" ht="49.05" customHeight="1">
      <c r="A715" s="35"/>
      <c r="B715" s="36"/>
      <c r="C715" s="189" t="s">
        <v>3005</v>
      </c>
      <c r="D715" s="189" t="s">
        <v>128</v>
      </c>
      <c r="E715" s="190" t="s">
        <v>3006</v>
      </c>
      <c r="F715" s="191" t="s">
        <v>3007</v>
      </c>
      <c r="G715" s="192" t="s">
        <v>131</v>
      </c>
      <c r="H715" s="193">
        <v>5</v>
      </c>
      <c r="I715" s="194"/>
      <c r="J715" s="195"/>
      <c r="K715" s="196">
        <f>ROUND(P715*H715,2)</f>
        <v>0</v>
      </c>
      <c r="L715" s="191" t="s">
        <v>892</v>
      </c>
      <c r="M715" s="197"/>
      <c r="N715" s="198" t="s">
        <v>1</v>
      </c>
      <c r="O715" s="199" t="s">
        <v>42</v>
      </c>
      <c r="P715" s="200">
        <f>I715+J715</f>
        <v>0</v>
      </c>
      <c r="Q715" s="200">
        <f>ROUND(I715*H715,2)</f>
        <v>0</v>
      </c>
      <c r="R715" s="200">
        <f>ROUND(J715*H715,2)</f>
        <v>0</v>
      </c>
      <c r="S715" s="88"/>
      <c r="T715" s="201">
        <f>S715*H715</f>
        <v>0</v>
      </c>
      <c r="U715" s="201">
        <v>0</v>
      </c>
      <c r="V715" s="201">
        <f>U715*H715</f>
        <v>0</v>
      </c>
      <c r="W715" s="201">
        <v>0</v>
      </c>
      <c r="X715" s="202">
        <f>W715*H715</f>
        <v>0</v>
      </c>
      <c r="Y715" s="35"/>
      <c r="Z715" s="35"/>
      <c r="AA715" s="35"/>
      <c r="AB715" s="35"/>
      <c r="AC715" s="35"/>
      <c r="AD715" s="35"/>
      <c r="AE715" s="35"/>
      <c r="AR715" s="203" t="s">
        <v>133</v>
      </c>
      <c r="AT715" s="203" t="s">
        <v>128</v>
      </c>
      <c r="AU715" s="203" t="s">
        <v>87</v>
      </c>
      <c r="AY715" s="14" t="s">
        <v>134</v>
      </c>
      <c r="BE715" s="204">
        <f>IF(O715="základní",K715,0)</f>
        <v>0</v>
      </c>
      <c r="BF715" s="204">
        <f>IF(O715="snížená",K715,0)</f>
        <v>0</v>
      </c>
      <c r="BG715" s="204">
        <f>IF(O715="zákl. přenesená",K715,0)</f>
        <v>0</v>
      </c>
      <c r="BH715" s="204">
        <f>IF(O715="sníž. přenesená",K715,0)</f>
        <v>0</v>
      </c>
      <c r="BI715" s="204">
        <f>IF(O715="nulová",K715,0)</f>
        <v>0</v>
      </c>
      <c r="BJ715" s="14" t="s">
        <v>87</v>
      </c>
      <c r="BK715" s="204">
        <f>ROUND(P715*H715,2)</f>
        <v>0</v>
      </c>
      <c r="BL715" s="14" t="s">
        <v>135</v>
      </c>
      <c r="BM715" s="203" t="s">
        <v>3008</v>
      </c>
    </row>
    <row r="716" s="2" customFormat="1" ht="49.05" customHeight="1">
      <c r="A716" s="35"/>
      <c r="B716" s="36"/>
      <c r="C716" s="189" t="s">
        <v>2090</v>
      </c>
      <c r="D716" s="189" t="s">
        <v>128</v>
      </c>
      <c r="E716" s="190" t="s">
        <v>3009</v>
      </c>
      <c r="F716" s="191" t="s">
        <v>3010</v>
      </c>
      <c r="G716" s="192" t="s">
        <v>131</v>
      </c>
      <c r="H716" s="193">
        <v>5</v>
      </c>
      <c r="I716" s="194"/>
      <c r="J716" s="195"/>
      <c r="K716" s="196">
        <f>ROUND(P716*H716,2)</f>
        <v>0</v>
      </c>
      <c r="L716" s="191" t="s">
        <v>892</v>
      </c>
      <c r="M716" s="197"/>
      <c r="N716" s="198" t="s">
        <v>1</v>
      </c>
      <c r="O716" s="199" t="s">
        <v>42</v>
      </c>
      <c r="P716" s="200">
        <f>I716+J716</f>
        <v>0</v>
      </c>
      <c r="Q716" s="200">
        <f>ROUND(I716*H716,2)</f>
        <v>0</v>
      </c>
      <c r="R716" s="200">
        <f>ROUND(J716*H716,2)</f>
        <v>0</v>
      </c>
      <c r="S716" s="88"/>
      <c r="T716" s="201">
        <f>S716*H716</f>
        <v>0</v>
      </c>
      <c r="U716" s="201">
        <v>0</v>
      </c>
      <c r="V716" s="201">
        <f>U716*H716</f>
        <v>0</v>
      </c>
      <c r="W716" s="201">
        <v>0</v>
      </c>
      <c r="X716" s="202">
        <f>W716*H716</f>
        <v>0</v>
      </c>
      <c r="Y716" s="35"/>
      <c r="Z716" s="35"/>
      <c r="AA716" s="35"/>
      <c r="AB716" s="35"/>
      <c r="AC716" s="35"/>
      <c r="AD716" s="35"/>
      <c r="AE716" s="35"/>
      <c r="AR716" s="203" t="s">
        <v>133</v>
      </c>
      <c r="AT716" s="203" t="s">
        <v>128</v>
      </c>
      <c r="AU716" s="203" t="s">
        <v>87</v>
      </c>
      <c r="AY716" s="14" t="s">
        <v>134</v>
      </c>
      <c r="BE716" s="204">
        <f>IF(O716="základní",K716,0)</f>
        <v>0</v>
      </c>
      <c r="BF716" s="204">
        <f>IF(O716="snížená",K716,0)</f>
        <v>0</v>
      </c>
      <c r="BG716" s="204">
        <f>IF(O716="zákl. přenesená",K716,0)</f>
        <v>0</v>
      </c>
      <c r="BH716" s="204">
        <f>IF(O716="sníž. přenesená",K716,0)</f>
        <v>0</v>
      </c>
      <c r="BI716" s="204">
        <f>IF(O716="nulová",K716,0)</f>
        <v>0</v>
      </c>
      <c r="BJ716" s="14" t="s">
        <v>87</v>
      </c>
      <c r="BK716" s="204">
        <f>ROUND(P716*H716,2)</f>
        <v>0</v>
      </c>
      <c r="BL716" s="14" t="s">
        <v>135</v>
      </c>
      <c r="BM716" s="203" t="s">
        <v>3011</v>
      </c>
    </row>
    <row r="717" s="2" customFormat="1" ht="49.05" customHeight="1">
      <c r="A717" s="35"/>
      <c r="B717" s="36"/>
      <c r="C717" s="189" t="s">
        <v>3012</v>
      </c>
      <c r="D717" s="189" t="s">
        <v>128</v>
      </c>
      <c r="E717" s="190" t="s">
        <v>3013</v>
      </c>
      <c r="F717" s="191" t="s">
        <v>3014</v>
      </c>
      <c r="G717" s="192" t="s">
        <v>131</v>
      </c>
      <c r="H717" s="193">
        <v>10</v>
      </c>
      <c r="I717" s="194"/>
      <c r="J717" s="195"/>
      <c r="K717" s="196">
        <f>ROUND(P717*H717,2)</f>
        <v>0</v>
      </c>
      <c r="L717" s="191" t="s">
        <v>892</v>
      </c>
      <c r="M717" s="197"/>
      <c r="N717" s="198" t="s">
        <v>1</v>
      </c>
      <c r="O717" s="199" t="s">
        <v>42</v>
      </c>
      <c r="P717" s="200">
        <f>I717+J717</f>
        <v>0</v>
      </c>
      <c r="Q717" s="200">
        <f>ROUND(I717*H717,2)</f>
        <v>0</v>
      </c>
      <c r="R717" s="200">
        <f>ROUND(J717*H717,2)</f>
        <v>0</v>
      </c>
      <c r="S717" s="88"/>
      <c r="T717" s="201">
        <f>S717*H717</f>
        <v>0</v>
      </c>
      <c r="U717" s="201">
        <v>0</v>
      </c>
      <c r="V717" s="201">
        <f>U717*H717</f>
        <v>0</v>
      </c>
      <c r="W717" s="201">
        <v>0</v>
      </c>
      <c r="X717" s="202">
        <f>W717*H717</f>
        <v>0</v>
      </c>
      <c r="Y717" s="35"/>
      <c r="Z717" s="35"/>
      <c r="AA717" s="35"/>
      <c r="AB717" s="35"/>
      <c r="AC717" s="35"/>
      <c r="AD717" s="35"/>
      <c r="AE717" s="35"/>
      <c r="AR717" s="203" t="s">
        <v>133</v>
      </c>
      <c r="AT717" s="203" t="s">
        <v>128</v>
      </c>
      <c r="AU717" s="203" t="s">
        <v>87</v>
      </c>
      <c r="AY717" s="14" t="s">
        <v>134</v>
      </c>
      <c r="BE717" s="204">
        <f>IF(O717="základní",K717,0)</f>
        <v>0</v>
      </c>
      <c r="BF717" s="204">
        <f>IF(O717="snížená",K717,0)</f>
        <v>0</v>
      </c>
      <c r="BG717" s="204">
        <f>IF(O717="zákl. přenesená",K717,0)</f>
        <v>0</v>
      </c>
      <c r="BH717" s="204">
        <f>IF(O717="sníž. přenesená",K717,0)</f>
        <v>0</v>
      </c>
      <c r="BI717" s="204">
        <f>IF(O717="nulová",K717,0)</f>
        <v>0</v>
      </c>
      <c r="BJ717" s="14" t="s">
        <v>87</v>
      </c>
      <c r="BK717" s="204">
        <f>ROUND(P717*H717,2)</f>
        <v>0</v>
      </c>
      <c r="BL717" s="14" t="s">
        <v>135</v>
      </c>
      <c r="BM717" s="203" t="s">
        <v>3015</v>
      </c>
    </row>
    <row r="718" s="2" customFormat="1" ht="49.05" customHeight="1">
      <c r="A718" s="35"/>
      <c r="B718" s="36"/>
      <c r="C718" s="189" t="s">
        <v>2094</v>
      </c>
      <c r="D718" s="189" t="s">
        <v>128</v>
      </c>
      <c r="E718" s="190" t="s">
        <v>3016</v>
      </c>
      <c r="F718" s="191" t="s">
        <v>3017</v>
      </c>
      <c r="G718" s="192" t="s">
        <v>3018</v>
      </c>
      <c r="H718" s="193">
        <v>1</v>
      </c>
      <c r="I718" s="194"/>
      <c r="J718" s="195"/>
      <c r="K718" s="196">
        <f>ROUND(P718*H718,2)</f>
        <v>0</v>
      </c>
      <c r="L718" s="191" t="s">
        <v>892</v>
      </c>
      <c r="M718" s="197"/>
      <c r="N718" s="198" t="s">
        <v>1</v>
      </c>
      <c r="O718" s="199" t="s">
        <v>42</v>
      </c>
      <c r="P718" s="200">
        <f>I718+J718</f>
        <v>0</v>
      </c>
      <c r="Q718" s="200">
        <f>ROUND(I718*H718,2)</f>
        <v>0</v>
      </c>
      <c r="R718" s="200">
        <f>ROUND(J718*H718,2)</f>
        <v>0</v>
      </c>
      <c r="S718" s="88"/>
      <c r="T718" s="201">
        <f>S718*H718</f>
        <v>0</v>
      </c>
      <c r="U718" s="201">
        <v>0</v>
      </c>
      <c r="V718" s="201">
        <f>U718*H718</f>
        <v>0</v>
      </c>
      <c r="W718" s="201">
        <v>0</v>
      </c>
      <c r="X718" s="202">
        <f>W718*H718</f>
        <v>0</v>
      </c>
      <c r="Y718" s="35"/>
      <c r="Z718" s="35"/>
      <c r="AA718" s="35"/>
      <c r="AB718" s="35"/>
      <c r="AC718" s="35"/>
      <c r="AD718" s="35"/>
      <c r="AE718" s="35"/>
      <c r="AR718" s="203" t="s">
        <v>133</v>
      </c>
      <c r="AT718" s="203" t="s">
        <v>128</v>
      </c>
      <c r="AU718" s="203" t="s">
        <v>87</v>
      </c>
      <c r="AY718" s="14" t="s">
        <v>134</v>
      </c>
      <c r="BE718" s="204">
        <f>IF(O718="základní",K718,0)</f>
        <v>0</v>
      </c>
      <c r="BF718" s="204">
        <f>IF(O718="snížená",K718,0)</f>
        <v>0</v>
      </c>
      <c r="BG718" s="204">
        <f>IF(O718="zákl. přenesená",K718,0)</f>
        <v>0</v>
      </c>
      <c r="BH718" s="204">
        <f>IF(O718="sníž. přenesená",K718,0)</f>
        <v>0</v>
      </c>
      <c r="BI718" s="204">
        <f>IF(O718="nulová",K718,0)</f>
        <v>0</v>
      </c>
      <c r="BJ718" s="14" t="s">
        <v>87</v>
      </c>
      <c r="BK718" s="204">
        <f>ROUND(P718*H718,2)</f>
        <v>0</v>
      </c>
      <c r="BL718" s="14" t="s">
        <v>135</v>
      </c>
      <c r="BM718" s="203" t="s">
        <v>3019</v>
      </c>
    </row>
    <row r="719" s="2" customFormat="1" ht="37.8" customHeight="1">
      <c r="A719" s="35"/>
      <c r="B719" s="36"/>
      <c r="C719" s="189" t="s">
        <v>3020</v>
      </c>
      <c r="D719" s="189" t="s">
        <v>128</v>
      </c>
      <c r="E719" s="190" t="s">
        <v>3021</v>
      </c>
      <c r="F719" s="191" t="s">
        <v>3022</v>
      </c>
      <c r="G719" s="192" t="s">
        <v>131</v>
      </c>
      <c r="H719" s="193">
        <v>10</v>
      </c>
      <c r="I719" s="194"/>
      <c r="J719" s="195"/>
      <c r="K719" s="196">
        <f>ROUND(P719*H719,2)</f>
        <v>0</v>
      </c>
      <c r="L719" s="191" t="s">
        <v>879</v>
      </c>
      <c r="M719" s="197"/>
      <c r="N719" s="198" t="s">
        <v>1</v>
      </c>
      <c r="O719" s="199" t="s">
        <v>42</v>
      </c>
      <c r="P719" s="200">
        <f>I719+J719</f>
        <v>0</v>
      </c>
      <c r="Q719" s="200">
        <f>ROUND(I719*H719,2)</f>
        <v>0</v>
      </c>
      <c r="R719" s="200">
        <f>ROUND(J719*H719,2)</f>
        <v>0</v>
      </c>
      <c r="S719" s="88"/>
      <c r="T719" s="201">
        <f>S719*H719</f>
        <v>0</v>
      </c>
      <c r="U719" s="201">
        <v>0</v>
      </c>
      <c r="V719" s="201">
        <f>U719*H719</f>
        <v>0</v>
      </c>
      <c r="W719" s="201">
        <v>0</v>
      </c>
      <c r="X719" s="202">
        <f>W719*H719</f>
        <v>0</v>
      </c>
      <c r="Y719" s="35"/>
      <c r="Z719" s="35"/>
      <c r="AA719" s="35"/>
      <c r="AB719" s="35"/>
      <c r="AC719" s="35"/>
      <c r="AD719" s="35"/>
      <c r="AE719" s="35"/>
      <c r="AR719" s="203" t="s">
        <v>133</v>
      </c>
      <c r="AT719" s="203" t="s">
        <v>128</v>
      </c>
      <c r="AU719" s="203" t="s">
        <v>87</v>
      </c>
      <c r="AY719" s="14" t="s">
        <v>134</v>
      </c>
      <c r="BE719" s="204">
        <f>IF(O719="základní",K719,0)</f>
        <v>0</v>
      </c>
      <c r="BF719" s="204">
        <f>IF(O719="snížená",K719,0)</f>
        <v>0</v>
      </c>
      <c r="BG719" s="204">
        <f>IF(O719="zákl. přenesená",K719,0)</f>
        <v>0</v>
      </c>
      <c r="BH719" s="204">
        <f>IF(O719="sníž. přenesená",K719,0)</f>
        <v>0</v>
      </c>
      <c r="BI719" s="204">
        <f>IF(O719="nulová",K719,0)</f>
        <v>0</v>
      </c>
      <c r="BJ719" s="14" t="s">
        <v>87</v>
      </c>
      <c r="BK719" s="204">
        <f>ROUND(P719*H719,2)</f>
        <v>0</v>
      </c>
      <c r="BL719" s="14" t="s">
        <v>135</v>
      </c>
      <c r="BM719" s="203" t="s">
        <v>3023</v>
      </c>
    </row>
    <row r="720" s="2" customFormat="1" ht="49.05" customHeight="1">
      <c r="A720" s="35"/>
      <c r="B720" s="36"/>
      <c r="C720" s="189" t="s">
        <v>3024</v>
      </c>
      <c r="D720" s="189" t="s">
        <v>128</v>
      </c>
      <c r="E720" s="190" t="s">
        <v>3025</v>
      </c>
      <c r="F720" s="191" t="s">
        <v>3026</v>
      </c>
      <c r="G720" s="192" t="s">
        <v>131</v>
      </c>
      <c r="H720" s="193">
        <v>20</v>
      </c>
      <c r="I720" s="194"/>
      <c r="J720" s="195"/>
      <c r="K720" s="196">
        <f>ROUND(P720*H720,2)</f>
        <v>0</v>
      </c>
      <c r="L720" s="191" t="s">
        <v>892</v>
      </c>
      <c r="M720" s="197"/>
      <c r="N720" s="198" t="s">
        <v>1</v>
      </c>
      <c r="O720" s="199" t="s">
        <v>42</v>
      </c>
      <c r="P720" s="200">
        <f>I720+J720</f>
        <v>0</v>
      </c>
      <c r="Q720" s="200">
        <f>ROUND(I720*H720,2)</f>
        <v>0</v>
      </c>
      <c r="R720" s="200">
        <f>ROUND(J720*H720,2)</f>
        <v>0</v>
      </c>
      <c r="S720" s="88"/>
      <c r="T720" s="201">
        <f>S720*H720</f>
        <v>0</v>
      </c>
      <c r="U720" s="201">
        <v>0</v>
      </c>
      <c r="V720" s="201">
        <f>U720*H720</f>
        <v>0</v>
      </c>
      <c r="W720" s="201">
        <v>0</v>
      </c>
      <c r="X720" s="202">
        <f>W720*H720</f>
        <v>0</v>
      </c>
      <c r="Y720" s="35"/>
      <c r="Z720" s="35"/>
      <c r="AA720" s="35"/>
      <c r="AB720" s="35"/>
      <c r="AC720" s="35"/>
      <c r="AD720" s="35"/>
      <c r="AE720" s="35"/>
      <c r="AR720" s="203" t="s">
        <v>133</v>
      </c>
      <c r="AT720" s="203" t="s">
        <v>128</v>
      </c>
      <c r="AU720" s="203" t="s">
        <v>87</v>
      </c>
      <c r="AY720" s="14" t="s">
        <v>134</v>
      </c>
      <c r="BE720" s="204">
        <f>IF(O720="základní",K720,0)</f>
        <v>0</v>
      </c>
      <c r="BF720" s="204">
        <f>IF(O720="snížená",K720,0)</f>
        <v>0</v>
      </c>
      <c r="BG720" s="204">
        <f>IF(O720="zákl. přenesená",K720,0)</f>
        <v>0</v>
      </c>
      <c r="BH720" s="204">
        <f>IF(O720="sníž. přenesená",K720,0)</f>
        <v>0</v>
      </c>
      <c r="BI720" s="204">
        <f>IF(O720="nulová",K720,0)</f>
        <v>0</v>
      </c>
      <c r="BJ720" s="14" t="s">
        <v>87</v>
      </c>
      <c r="BK720" s="204">
        <f>ROUND(P720*H720,2)</f>
        <v>0</v>
      </c>
      <c r="BL720" s="14" t="s">
        <v>135</v>
      </c>
      <c r="BM720" s="203" t="s">
        <v>3027</v>
      </c>
    </row>
    <row r="721" s="2" customFormat="1" ht="49.05" customHeight="1">
      <c r="A721" s="35"/>
      <c r="B721" s="36"/>
      <c r="C721" s="189" t="s">
        <v>3028</v>
      </c>
      <c r="D721" s="189" t="s">
        <v>128</v>
      </c>
      <c r="E721" s="190" t="s">
        <v>3029</v>
      </c>
      <c r="F721" s="191" t="s">
        <v>3030</v>
      </c>
      <c r="G721" s="192" t="s">
        <v>131</v>
      </c>
      <c r="H721" s="193">
        <v>1</v>
      </c>
      <c r="I721" s="194"/>
      <c r="J721" s="195"/>
      <c r="K721" s="196">
        <f>ROUND(P721*H721,2)</f>
        <v>0</v>
      </c>
      <c r="L721" s="191" t="s">
        <v>892</v>
      </c>
      <c r="M721" s="197"/>
      <c r="N721" s="198" t="s">
        <v>1</v>
      </c>
      <c r="O721" s="199" t="s">
        <v>42</v>
      </c>
      <c r="P721" s="200">
        <f>I721+J721</f>
        <v>0</v>
      </c>
      <c r="Q721" s="200">
        <f>ROUND(I721*H721,2)</f>
        <v>0</v>
      </c>
      <c r="R721" s="200">
        <f>ROUND(J721*H721,2)</f>
        <v>0</v>
      </c>
      <c r="S721" s="88"/>
      <c r="T721" s="201">
        <f>S721*H721</f>
        <v>0</v>
      </c>
      <c r="U721" s="201">
        <v>0</v>
      </c>
      <c r="V721" s="201">
        <f>U721*H721</f>
        <v>0</v>
      </c>
      <c r="W721" s="201">
        <v>0</v>
      </c>
      <c r="X721" s="202">
        <f>W721*H721</f>
        <v>0</v>
      </c>
      <c r="Y721" s="35"/>
      <c r="Z721" s="35"/>
      <c r="AA721" s="35"/>
      <c r="AB721" s="35"/>
      <c r="AC721" s="35"/>
      <c r="AD721" s="35"/>
      <c r="AE721" s="35"/>
      <c r="AR721" s="203" t="s">
        <v>133</v>
      </c>
      <c r="AT721" s="203" t="s">
        <v>128</v>
      </c>
      <c r="AU721" s="203" t="s">
        <v>87</v>
      </c>
      <c r="AY721" s="14" t="s">
        <v>134</v>
      </c>
      <c r="BE721" s="204">
        <f>IF(O721="základní",K721,0)</f>
        <v>0</v>
      </c>
      <c r="BF721" s="204">
        <f>IF(O721="snížená",K721,0)</f>
        <v>0</v>
      </c>
      <c r="BG721" s="204">
        <f>IF(O721="zákl. přenesená",K721,0)</f>
        <v>0</v>
      </c>
      <c r="BH721" s="204">
        <f>IF(O721="sníž. přenesená",K721,0)</f>
        <v>0</v>
      </c>
      <c r="BI721" s="204">
        <f>IF(O721="nulová",K721,0)</f>
        <v>0</v>
      </c>
      <c r="BJ721" s="14" t="s">
        <v>87</v>
      </c>
      <c r="BK721" s="204">
        <f>ROUND(P721*H721,2)</f>
        <v>0</v>
      </c>
      <c r="BL721" s="14" t="s">
        <v>135</v>
      </c>
      <c r="BM721" s="203" t="s">
        <v>3031</v>
      </c>
    </row>
    <row r="722" s="2" customFormat="1" ht="49.05" customHeight="1">
      <c r="A722" s="35"/>
      <c r="B722" s="36"/>
      <c r="C722" s="189" t="s">
        <v>3032</v>
      </c>
      <c r="D722" s="189" t="s">
        <v>128</v>
      </c>
      <c r="E722" s="190" t="s">
        <v>3033</v>
      </c>
      <c r="F722" s="191" t="s">
        <v>3034</v>
      </c>
      <c r="G722" s="192" t="s">
        <v>131</v>
      </c>
      <c r="H722" s="193">
        <v>1</v>
      </c>
      <c r="I722" s="194"/>
      <c r="J722" s="195"/>
      <c r="K722" s="196">
        <f>ROUND(P722*H722,2)</f>
        <v>0</v>
      </c>
      <c r="L722" s="191" t="s">
        <v>892</v>
      </c>
      <c r="M722" s="197"/>
      <c r="N722" s="198" t="s">
        <v>1</v>
      </c>
      <c r="O722" s="199" t="s">
        <v>42</v>
      </c>
      <c r="P722" s="200">
        <f>I722+J722</f>
        <v>0</v>
      </c>
      <c r="Q722" s="200">
        <f>ROUND(I722*H722,2)</f>
        <v>0</v>
      </c>
      <c r="R722" s="200">
        <f>ROUND(J722*H722,2)</f>
        <v>0</v>
      </c>
      <c r="S722" s="88"/>
      <c r="T722" s="201">
        <f>S722*H722</f>
        <v>0</v>
      </c>
      <c r="U722" s="201">
        <v>0</v>
      </c>
      <c r="V722" s="201">
        <f>U722*H722</f>
        <v>0</v>
      </c>
      <c r="W722" s="201">
        <v>0</v>
      </c>
      <c r="X722" s="202">
        <f>W722*H722</f>
        <v>0</v>
      </c>
      <c r="Y722" s="35"/>
      <c r="Z722" s="35"/>
      <c r="AA722" s="35"/>
      <c r="AB722" s="35"/>
      <c r="AC722" s="35"/>
      <c r="AD722" s="35"/>
      <c r="AE722" s="35"/>
      <c r="AR722" s="203" t="s">
        <v>133</v>
      </c>
      <c r="AT722" s="203" t="s">
        <v>128</v>
      </c>
      <c r="AU722" s="203" t="s">
        <v>87</v>
      </c>
      <c r="AY722" s="14" t="s">
        <v>134</v>
      </c>
      <c r="BE722" s="204">
        <f>IF(O722="základní",K722,0)</f>
        <v>0</v>
      </c>
      <c r="BF722" s="204">
        <f>IF(O722="snížená",K722,0)</f>
        <v>0</v>
      </c>
      <c r="BG722" s="204">
        <f>IF(O722="zákl. přenesená",K722,0)</f>
        <v>0</v>
      </c>
      <c r="BH722" s="204">
        <f>IF(O722="sníž. přenesená",K722,0)</f>
        <v>0</v>
      </c>
      <c r="BI722" s="204">
        <f>IF(O722="nulová",K722,0)</f>
        <v>0</v>
      </c>
      <c r="BJ722" s="14" t="s">
        <v>87</v>
      </c>
      <c r="BK722" s="204">
        <f>ROUND(P722*H722,2)</f>
        <v>0</v>
      </c>
      <c r="BL722" s="14" t="s">
        <v>135</v>
      </c>
      <c r="BM722" s="203" t="s">
        <v>3035</v>
      </c>
    </row>
    <row r="723" s="2" customFormat="1" ht="49.05" customHeight="1">
      <c r="A723" s="35"/>
      <c r="B723" s="36"/>
      <c r="C723" s="189" t="s">
        <v>3036</v>
      </c>
      <c r="D723" s="189" t="s">
        <v>128</v>
      </c>
      <c r="E723" s="190" t="s">
        <v>3037</v>
      </c>
      <c r="F723" s="191" t="s">
        <v>3038</v>
      </c>
      <c r="G723" s="192" t="s">
        <v>131</v>
      </c>
      <c r="H723" s="193">
        <v>1</v>
      </c>
      <c r="I723" s="194"/>
      <c r="J723" s="195"/>
      <c r="K723" s="196">
        <f>ROUND(P723*H723,2)</f>
        <v>0</v>
      </c>
      <c r="L723" s="191" t="s">
        <v>892</v>
      </c>
      <c r="M723" s="197"/>
      <c r="N723" s="198" t="s">
        <v>1</v>
      </c>
      <c r="O723" s="199" t="s">
        <v>42</v>
      </c>
      <c r="P723" s="200">
        <f>I723+J723</f>
        <v>0</v>
      </c>
      <c r="Q723" s="200">
        <f>ROUND(I723*H723,2)</f>
        <v>0</v>
      </c>
      <c r="R723" s="200">
        <f>ROUND(J723*H723,2)</f>
        <v>0</v>
      </c>
      <c r="S723" s="88"/>
      <c r="T723" s="201">
        <f>S723*H723</f>
        <v>0</v>
      </c>
      <c r="U723" s="201">
        <v>0</v>
      </c>
      <c r="V723" s="201">
        <f>U723*H723</f>
        <v>0</v>
      </c>
      <c r="W723" s="201">
        <v>0</v>
      </c>
      <c r="X723" s="202">
        <f>W723*H723</f>
        <v>0</v>
      </c>
      <c r="Y723" s="35"/>
      <c r="Z723" s="35"/>
      <c r="AA723" s="35"/>
      <c r="AB723" s="35"/>
      <c r="AC723" s="35"/>
      <c r="AD723" s="35"/>
      <c r="AE723" s="35"/>
      <c r="AR723" s="203" t="s">
        <v>133</v>
      </c>
      <c r="AT723" s="203" t="s">
        <v>128</v>
      </c>
      <c r="AU723" s="203" t="s">
        <v>87</v>
      </c>
      <c r="AY723" s="14" t="s">
        <v>134</v>
      </c>
      <c r="BE723" s="204">
        <f>IF(O723="základní",K723,0)</f>
        <v>0</v>
      </c>
      <c r="BF723" s="204">
        <f>IF(O723="snížená",K723,0)</f>
        <v>0</v>
      </c>
      <c r="BG723" s="204">
        <f>IF(O723="zákl. přenesená",K723,0)</f>
        <v>0</v>
      </c>
      <c r="BH723" s="204">
        <f>IF(O723="sníž. přenesená",K723,0)</f>
        <v>0</v>
      </c>
      <c r="BI723" s="204">
        <f>IF(O723="nulová",K723,0)</f>
        <v>0</v>
      </c>
      <c r="BJ723" s="14" t="s">
        <v>87</v>
      </c>
      <c r="BK723" s="204">
        <f>ROUND(P723*H723,2)</f>
        <v>0</v>
      </c>
      <c r="BL723" s="14" t="s">
        <v>135</v>
      </c>
      <c r="BM723" s="203" t="s">
        <v>3039</v>
      </c>
    </row>
    <row r="724" s="2" customFormat="1" ht="49.05" customHeight="1">
      <c r="A724" s="35"/>
      <c r="B724" s="36"/>
      <c r="C724" s="189" t="s">
        <v>3040</v>
      </c>
      <c r="D724" s="189" t="s">
        <v>128</v>
      </c>
      <c r="E724" s="190" t="s">
        <v>3041</v>
      </c>
      <c r="F724" s="191" t="s">
        <v>3042</v>
      </c>
      <c r="G724" s="192" t="s">
        <v>131</v>
      </c>
      <c r="H724" s="193">
        <v>1</v>
      </c>
      <c r="I724" s="194"/>
      <c r="J724" s="195"/>
      <c r="K724" s="196">
        <f>ROUND(P724*H724,2)</f>
        <v>0</v>
      </c>
      <c r="L724" s="191" t="s">
        <v>892</v>
      </c>
      <c r="M724" s="197"/>
      <c r="N724" s="198" t="s">
        <v>1</v>
      </c>
      <c r="O724" s="199" t="s">
        <v>42</v>
      </c>
      <c r="P724" s="200">
        <f>I724+J724</f>
        <v>0</v>
      </c>
      <c r="Q724" s="200">
        <f>ROUND(I724*H724,2)</f>
        <v>0</v>
      </c>
      <c r="R724" s="200">
        <f>ROUND(J724*H724,2)</f>
        <v>0</v>
      </c>
      <c r="S724" s="88"/>
      <c r="T724" s="201">
        <f>S724*H724</f>
        <v>0</v>
      </c>
      <c r="U724" s="201">
        <v>0</v>
      </c>
      <c r="V724" s="201">
        <f>U724*H724</f>
        <v>0</v>
      </c>
      <c r="W724" s="201">
        <v>0</v>
      </c>
      <c r="X724" s="202">
        <f>W724*H724</f>
        <v>0</v>
      </c>
      <c r="Y724" s="35"/>
      <c r="Z724" s="35"/>
      <c r="AA724" s="35"/>
      <c r="AB724" s="35"/>
      <c r="AC724" s="35"/>
      <c r="AD724" s="35"/>
      <c r="AE724" s="35"/>
      <c r="AR724" s="203" t="s">
        <v>133</v>
      </c>
      <c r="AT724" s="203" t="s">
        <v>128</v>
      </c>
      <c r="AU724" s="203" t="s">
        <v>87</v>
      </c>
      <c r="AY724" s="14" t="s">
        <v>134</v>
      </c>
      <c r="BE724" s="204">
        <f>IF(O724="základní",K724,0)</f>
        <v>0</v>
      </c>
      <c r="BF724" s="204">
        <f>IF(O724="snížená",K724,0)</f>
        <v>0</v>
      </c>
      <c r="BG724" s="204">
        <f>IF(O724="zákl. přenesená",K724,0)</f>
        <v>0</v>
      </c>
      <c r="BH724" s="204">
        <f>IF(O724="sníž. přenesená",K724,0)</f>
        <v>0</v>
      </c>
      <c r="BI724" s="204">
        <f>IF(O724="nulová",K724,0)</f>
        <v>0</v>
      </c>
      <c r="BJ724" s="14" t="s">
        <v>87</v>
      </c>
      <c r="BK724" s="204">
        <f>ROUND(P724*H724,2)</f>
        <v>0</v>
      </c>
      <c r="BL724" s="14" t="s">
        <v>135</v>
      </c>
      <c r="BM724" s="203" t="s">
        <v>3043</v>
      </c>
    </row>
    <row r="725" s="2" customFormat="1" ht="49.05" customHeight="1">
      <c r="A725" s="35"/>
      <c r="B725" s="36"/>
      <c r="C725" s="189" t="s">
        <v>3044</v>
      </c>
      <c r="D725" s="189" t="s">
        <v>128</v>
      </c>
      <c r="E725" s="190" t="s">
        <v>3045</v>
      </c>
      <c r="F725" s="191" t="s">
        <v>3046</v>
      </c>
      <c r="G725" s="192" t="s">
        <v>131</v>
      </c>
      <c r="H725" s="193">
        <v>1</v>
      </c>
      <c r="I725" s="194"/>
      <c r="J725" s="195"/>
      <c r="K725" s="196">
        <f>ROUND(P725*H725,2)</f>
        <v>0</v>
      </c>
      <c r="L725" s="191" t="s">
        <v>892</v>
      </c>
      <c r="M725" s="197"/>
      <c r="N725" s="198" t="s">
        <v>1</v>
      </c>
      <c r="O725" s="199" t="s">
        <v>42</v>
      </c>
      <c r="P725" s="200">
        <f>I725+J725</f>
        <v>0</v>
      </c>
      <c r="Q725" s="200">
        <f>ROUND(I725*H725,2)</f>
        <v>0</v>
      </c>
      <c r="R725" s="200">
        <f>ROUND(J725*H725,2)</f>
        <v>0</v>
      </c>
      <c r="S725" s="88"/>
      <c r="T725" s="201">
        <f>S725*H725</f>
        <v>0</v>
      </c>
      <c r="U725" s="201">
        <v>0</v>
      </c>
      <c r="V725" s="201">
        <f>U725*H725</f>
        <v>0</v>
      </c>
      <c r="W725" s="201">
        <v>0</v>
      </c>
      <c r="X725" s="202">
        <f>W725*H725</f>
        <v>0</v>
      </c>
      <c r="Y725" s="35"/>
      <c r="Z725" s="35"/>
      <c r="AA725" s="35"/>
      <c r="AB725" s="35"/>
      <c r="AC725" s="35"/>
      <c r="AD725" s="35"/>
      <c r="AE725" s="35"/>
      <c r="AR725" s="203" t="s">
        <v>133</v>
      </c>
      <c r="AT725" s="203" t="s">
        <v>128</v>
      </c>
      <c r="AU725" s="203" t="s">
        <v>87</v>
      </c>
      <c r="AY725" s="14" t="s">
        <v>134</v>
      </c>
      <c r="BE725" s="204">
        <f>IF(O725="základní",K725,0)</f>
        <v>0</v>
      </c>
      <c r="BF725" s="204">
        <f>IF(O725="snížená",K725,0)</f>
        <v>0</v>
      </c>
      <c r="BG725" s="204">
        <f>IF(O725="zákl. přenesená",K725,0)</f>
        <v>0</v>
      </c>
      <c r="BH725" s="204">
        <f>IF(O725="sníž. přenesená",K725,0)</f>
        <v>0</v>
      </c>
      <c r="BI725" s="204">
        <f>IF(O725="nulová",K725,0)</f>
        <v>0</v>
      </c>
      <c r="BJ725" s="14" t="s">
        <v>87</v>
      </c>
      <c r="BK725" s="204">
        <f>ROUND(P725*H725,2)</f>
        <v>0</v>
      </c>
      <c r="BL725" s="14" t="s">
        <v>135</v>
      </c>
      <c r="BM725" s="203" t="s">
        <v>3047</v>
      </c>
    </row>
    <row r="726" s="2" customFormat="1" ht="49.05" customHeight="1">
      <c r="A726" s="35"/>
      <c r="B726" s="36"/>
      <c r="C726" s="189" t="s">
        <v>3048</v>
      </c>
      <c r="D726" s="189" t="s">
        <v>128</v>
      </c>
      <c r="E726" s="190" t="s">
        <v>3049</v>
      </c>
      <c r="F726" s="191" t="s">
        <v>3050</v>
      </c>
      <c r="G726" s="192" t="s">
        <v>131</v>
      </c>
      <c r="H726" s="193">
        <v>1</v>
      </c>
      <c r="I726" s="194"/>
      <c r="J726" s="195"/>
      <c r="K726" s="196">
        <f>ROUND(P726*H726,2)</f>
        <v>0</v>
      </c>
      <c r="L726" s="191" t="s">
        <v>892</v>
      </c>
      <c r="M726" s="197"/>
      <c r="N726" s="198" t="s">
        <v>1</v>
      </c>
      <c r="O726" s="199" t="s">
        <v>42</v>
      </c>
      <c r="P726" s="200">
        <f>I726+J726</f>
        <v>0</v>
      </c>
      <c r="Q726" s="200">
        <f>ROUND(I726*H726,2)</f>
        <v>0</v>
      </c>
      <c r="R726" s="200">
        <f>ROUND(J726*H726,2)</f>
        <v>0</v>
      </c>
      <c r="S726" s="88"/>
      <c r="T726" s="201">
        <f>S726*H726</f>
        <v>0</v>
      </c>
      <c r="U726" s="201">
        <v>0</v>
      </c>
      <c r="V726" s="201">
        <f>U726*H726</f>
        <v>0</v>
      </c>
      <c r="W726" s="201">
        <v>0</v>
      </c>
      <c r="X726" s="202">
        <f>W726*H726</f>
        <v>0</v>
      </c>
      <c r="Y726" s="35"/>
      <c r="Z726" s="35"/>
      <c r="AA726" s="35"/>
      <c r="AB726" s="35"/>
      <c r="AC726" s="35"/>
      <c r="AD726" s="35"/>
      <c r="AE726" s="35"/>
      <c r="AR726" s="203" t="s">
        <v>133</v>
      </c>
      <c r="AT726" s="203" t="s">
        <v>128</v>
      </c>
      <c r="AU726" s="203" t="s">
        <v>87</v>
      </c>
      <c r="AY726" s="14" t="s">
        <v>134</v>
      </c>
      <c r="BE726" s="204">
        <f>IF(O726="základní",K726,0)</f>
        <v>0</v>
      </c>
      <c r="BF726" s="204">
        <f>IF(O726="snížená",K726,0)</f>
        <v>0</v>
      </c>
      <c r="BG726" s="204">
        <f>IF(O726="zákl. přenesená",K726,0)</f>
        <v>0</v>
      </c>
      <c r="BH726" s="204">
        <f>IF(O726="sníž. přenesená",K726,0)</f>
        <v>0</v>
      </c>
      <c r="BI726" s="204">
        <f>IF(O726="nulová",K726,0)</f>
        <v>0</v>
      </c>
      <c r="BJ726" s="14" t="s">
        <v>87</v>
      </c>
      <c r="BK726" s="204">
        <f>ROUND(P726*H726,2)</f>
        <v>0</v>
      </c>
      <c r="BL726" s="14" t="s">
        <v>135</v>
      </c>
      <c r="BM726" s="203" t="s">
        <v>3051</v>
      </c>
    </row>
    <row r="727" s="2" customFormat="1" ht="49.05" customHeight="1">
      <c r="A727" s="35"/>
      <c r="B727" s="36"/>
      <c r="C727" s="189" t="s">
        <v>3052</v>
      </c>
      <c r="D727" s="189" t="s">
        <v>128</v>
      </c>
      <c r="E727" s="190" t="s">
        <v>3053</v>
      </c>
      <c r="F727" s="191" t="s">
        <v>3054</v>
      </c>
      <c r="G727" s="192" t="s">
        <v>131</v>
      </c>
      <c r="H727" s="193">
        <v>1</v>
      </c>
      <c r="I727" s="194"/>
      <c r="J727" s="195"/>
      <c r="K727" s="196">
        <f>ROUND(P727*H727,2)</f>
        <v>0</v>
      </c>
      <c r="L727" s="191" t="s">
        <v>892</v>
      </c>
      <c r="M727" s="197"/>
      <c r="N727" s="198" t="s">
        <v>1</v>
      </c>
      <c r="O727" s="199" t="s">
        <v>42</v>
      </c>
      <c r="P727" s="200">
        <f>I727+J727</f>
        <v>0</v>
      </c>
      <c r="Q727" s="200">
        <f>ROUND(I727*H727,2)</f>
        <v>0</v>
      </c>
      <c r="R727" s="200">
        <f>ROUND(J727*H727,2)</f>
        <v>0</v>
      </c>
      <c r="S727" s="88"/>
      <c r="T727" s="201">
        <f>S727*H727</f>
        <v>0</v>
      </c>
      <c r="U727" s="201">
        <v>0</v>
      </c>
      <c r="V727" s="201">
        <f>U727*H727</f>
        <v>0</v>
      </c>
      <c r="W727" s="201">
        <v>0</v>
      </c>
      <c r="X727" s="202">
        <f>W727*H727</f>
        <v>0</v>
      </c>
      <c r="Y727" s="35"/>
      <c r="Z727" s="35"/>
      <c r="AA727" s="35"/>
      <c r="AB727" s="35"/>
      <c r="AC727" s="35"/>
      <c r="AD727" s="35"/>
      <c r="AE727" s="35"/>
      <c r="AR727" s="203" t="s">
        <v>133</v>
      </c>
      <c r="AT727" s="203" t="s">
        <v>128</v>
      </c>
      <c r="AU727" s="203" t="s">
        <v>87</v>
      </c>
      <c r="AY727" s="14" t="s">
        <v>134</v>
      </c>
      <c r="BE727" s="204">
        <f>IF(O727="základní",K727,0)</f>
        <v>0</v>
      </c>
      <c r="BF727" s="204">
        <f>IF(O727="snížená",K727,0)</f>
        <v>0</v>
      </c>
      <c r="BG727" s="204">
        <f>IF(O727="zákl. přenesená",K727,0)</f>
        <v>0</v>
      </c>
      <c r="BH727" s="204">
        <f>IF(O727="sníž. přenesená",K727,0)</f>
        <v>0</v>
      </c>
      <c r="BI727" s="204">
        <f>IF(O727="nulová",K727,0)</f>
        <v>0</v>
      </c>
      <c r="BJ727" s="14" t="s">
        <v>87</v>
      </c>
      <c r="BK727" s="204">
        <f>ROUND(P727*H727,2)</f>
        <v>0</v>
      </c>
      <c r="BL727" s="14" t="s">
        <v>135</v>
      </c>
      <c r="BM727" s="203" t="s">
        <v>3055</v>
      </c>
    </row>
    <row r="728" s="12" customFormat="1" ht="25.92" customHeight="1">
      <c r="A728" s="12"/>
      <c r="B728" s="238"/>
      <c r="C728" s="239"/>
      <c r="D728" s="240" t="s">
        <v>78</v>
      </c>
      <c r="E728" s="241" t="s">
        <v>3056</v>
      </c>
      <c r="F728" s="241" t="s">
        <v>3057</v>
      </c>
      <c r="G728" s="239"/>
      <c r="H728" s="239"/>
      <c r="I728" s="242"/>
      <c r="J728" s="242"/>
      <c r="K728" s="243">
        <f>BK728</f>
        <v>0</v>
      </c>
      <c r="L728" s="239"/>
      <c r="M728" s="244"/>
      <c r="N728" s="245"/>
      <c r="O728" s="246"/>
      <c r="P728" s="246"/>
      <c r="Q728" s="247">
        <f>SUM(Q729:Q798)</f>
        <v>0</v>
      </c>
      <c r="R728" s="247">
        <f>SUM(R729:R798)</f>
        <v>0</v>
      </c>
      <c r="S728" s="246"/>
      <c r="T728" s="248">
        <f>SUM(T729:T798)</f>
        <v>0</v>
      </c>
      <c r="U728" s="246"/>
      <c r="V728" s="248">
        <f>SUM(V729:V798)</f>
        <v>0</v>
      </c>
      <c r="W728" s="246"/>
      <c r="X728" s="249">
        <f>SUM(X729:X798)</f>
        <v>0</v>
      </c>
      <c r="Y728" s="12"/>
      <c r="Z728" s="12"/>
      <c r="AA728" s="12"/>
      <c r="AB728" s="12"/>
      <c r="AC728" s="12"/>
      <c r="AD728" s="12"/>
      <c r="AE728" s="12"/>
      <c r="AR728" s="250" t="s">
        <v>87</v>
      </c>
      <c r="AT728" s="251" t="s">
        <v>78</v>
      </c>
      <c r="AU728" s="251" t="s">
        <v>79</v>
      </c>
      <c r="AY728" s="250" t="s">
        <v>134</v>
      </c>
      <c r="BK728" s="252">
        <f>SUM(BK729:BK798)</f>
        <v>0</v>
      </c>
    </row>
    <row r="729" s="2" customFormat="1" ht="49.05" customHeight="1">
      <c r="A729" s="35"/>
      <c r="B729" s="36"/>
      <c r="C729" s="189" t="s">
        <v>2106</v>
      </c>
      <c r="D729" s="189" t="s">
        <v>128</v>
      </c>
      <c r="E729" s="190" t="s">
        <v>3058</v>
      </c>
      <c r="F729" s="191" t="s">
        <v>3059</v>
      </c>
      <c r="G729" s="192" t="s">
        <v>131</v>
      </c>
      <c r="H729" s="193">
        <v>1</v>
      </c>
      <c r="I729" s="194"/>
      <c r="J729" s="195"/>
      <c r="K729" s="196">
        <f>ROUND(P729*H729,2)</f>
        <v>0</v>
      </c>
      <c r="L729" s="191" t="s">
        <v>879</v>
      </c>
      <c r="M729" s="197"/>
      <c r="N729" s="198" t="s">
        <v>1</v>
      </c>
      <c r="O729" s="199" t="s">
        <v>42</v>
      </c>
      <c r="P729" s="200">
        <f>I729+J729</f>
        <v>0</v>
      </c>
      <c r="Q729" s="200">
        <f>ROUND(I729*H729,2)</f>
        <v>0</v>
      </c>
      <c r="R729" s="200">
        <f>ROUND(J729*H729,2)</f>
        <v>0</v>
      </c>
      <c r="S729" s="88"/>
      <c r="T729" s="201">
        <f>S729*H729</f>
        <v>0</v>
      </c>
      <c r="U729" s="201">
        <v>0</v>
      </c>
      <c r="V729" s="201">
        <f>U729*H729</f>
        <v>0</v>
      </c>
      <c r="W729" s="201">
        <v>0</v>
      </c>
      <c r="X729" s="202">
        <f>W729*H729</f>
        <v>0</v>
      </c>
      <c r="Y729" s="35"/>
      <c r="Z729" s="35"/>
      <c r="AA729" s="35"/>
      <c r="AB729" s="35"/>
      <c r="AC729" s="35"/>
      <c r="AD729" s="35"/>
      <c r="AE729" s="35"/>
      <c r="AR729" s="203" t="s">
        <v>133</v>
      </c>
      <c r="AT729" s="203" t="s">
        <v>128</v>
      </c>
      <c r="AU729" s="203" t="s">
        <v>87</v>
      </c>
      <c r="AY729" s="14" t="s">
        <v>134</v>
      </c>
      <c r="BE729" s="204">
        <f>IF(O729="základní",K729,0)</f>
        <v>0</v>
      </c>
      <c r="BF729" s="204">
        <f>IF(O729="snížená",K729,0)</f>
        <v>0</v>
      </c>
      <c r="BG729" s="204">
        <f>IF(O729="zákl. přenesená",K729,0)</f>
        <v>0</v>
      </c>
      <c r="BH729" s="204">
        <f>IF(O729="sníž. přenesená",K729,0)</f>
        <v>0</v>
      </c>
      <c r="BI729" s="204">
        <f>IF(O729="nulová",K729,0)</f>
        <v>0</v>
      </c>
      <c r="BJ729" s="14" t="s">
        <v>87</v>
      </c>
      <c r="BK729" s="204">
        <f>ROUND(P729*H729,2)</f>
        <v>0</v>
      </c>
      <c r="BL729" s="14" t="s">
        <v>135</v>
      </c>
      <c r="BM729" s="203" t="s">
        <v>3060</v>
      </c>
    </row>
    <row r="730" s="2" customFormat="1" ht="24.15" customHeight="1">
      <c r="A730" s="35"/>
      <c r="B730" s="36"/>
      <c r="C730" s="189" t="s">
        <v>3061</v>
      </c>
      <c r="D730" s="189" t="s">
        <v>128</v>
      </c>
      <c r="E730" s="190" t="s">
        <v>3062</v>
      </c>
      <c r="F730" s="191" t="s">
        <v>3063</v>
      </c>
      <c r="G730" s="192" t="s">
        <v>131</v>
      </c>
      <c r="H730" s="193">
        <v>1</v>
      </c>
      <c r="I730" s="194"/>
      <c r="J730" s="195"/>
      <c r="K730" s="196">
        <f>ROUND(P730*H730,2)</f>
        <v>0</v>
      </c>
      <c r="L730" s="191" t="s">
        <v>879</v>
      </c>
      <c r="M730" s="197"/>
      <c r="N730" s="198" t="s">
        <v>1</v>
      </c>
      <c r="O730" s="199" t="s">
        <v>42</v>
      </c>
      <c r="P730" s="200">
        <f>I730+J730</f>
        <v>0</v>
      </c>
      <c r="Q730" s="200">
        <f>ROUND(I730*H730,2)</f>
        <v>0</v>
      </c>
      <c r="R730" s="200">
        <f>ROUND(J730*H730,2)</f>
        <v>0</v>
      </c>
      <c r="S730" s="88"/>
      <c r="T730" s="201">
        <f>S730*H730</f>
        <v>0</v>
      </c>
      <c r="U730" s="201">
        <v>0</v>
      </c>
      <c r="V730" s="201">
        <f>U730*H730</f>
        <v>0</v>
      </c>
      <c r="W730" s="201">
        <v>0</v>
      </c>
      <c r="X730" s="202">
        <f>W730*H730</f>
        <v>0</v>
      </c>
      <c r="Y730" s="35"/>
      <c r="Z730" s="35"/>
      <c r="AA730" s="35"/>
      <c r="AB730" s="35"/>
      <c r="AC730" s="35"/>
      <c r="AD730" s="35"/>
      <c r="AE730" s="35"/>
      <c r="AR730" s="203" t="s">
        <v>133</v>
      </c>
      <c r="AT730" s="203" t="s">
        <v>128</v>
      </c>
      <c r="AU730" s="203" t="s">
        <v>87</v>
      </c>
      <c r="AY730" s="14" t="s">
        <v>134</v>
      </c>
      <c r="BE730" s="204">
        <f>IF(O730="základní",K730,0)</f>
        <v>0</v>
      </c>
      <c r="BF730" s="204">
        <f>IF(O730="snížená",K730,0)</f>
        <v>0</v>
      </c>
      <c r="BG730" s="204">
        <f>IF(O730="zákl. přenesená",K730,0)</f>
        <v>0</v>
      </c>
      <c r="BH730" s="204">
        <f>IF(O730="sníž. přenesená",K730,0)</f>
        <v>0</v>
      </c>
      <c r="BI730" s="204">
        <f>IF(O730="nulová",K730,0)</f>
        <v>0</v>
      </c>
      <c r="BJ730" s="14" t="s">
        <v>87</v>
      </c>
      <c r="BK730" s="204">
        <f>ROUND(P730*H730,2)</f>
        <v>0</v>
      </c>
      <c r="BL730" s="14" t="s">
        <v>135</v>
      </c>
      <c r="BM730" s="203" t="s">
        <v>3064</v>
      </c>
    </row>
    <row r="731" s="2" customFormat="1" ht="24.15" customHeight="1">
      <c r="A731" s="35"/>
      <c r="B731" s="36"/>
      <c r="C731" s="189" t="s">
        <v>2110</v>
      </c>
      <c r="D731" s="189" t="s">
        <v>128</v>
      </c>
      <c r="E731" s="190" t="s">
        <v>3065</v>
      </c>
      <c r="F731" s="191" t="s">
        <v>3066</v>
      </c>
      <c r="G731" s="192" t="s">
        <v>79</v>
      </c>
      <c r="H731" s="193">
        <v>1</v>
      </c>
      <c r="I731" s="194"/>
      <c r="J731" s="195"/>
      <c r="K731" s="196">
        <f>ROUND(P731*H731,2)</f>
        <v>0</v>
      </c>
      <c r="L731" s="191" t="s">
        <v>879</v>
      </c>
      <c r="M731" s="197"/>
      <c r="N731" s="198" t="s">
        <v>1</v>
      </c>
      <c r="O731" s="199" t="s">
        <v>42</v>
      </c>
      <c r="P731" s="200">
        <f>I731+J731</f>
        <v>0</v>
      </c>
      <c r="Q731" s="200">
        <f>ROUND(I731*H731,2)</f>
        <v>0</v>
      </c>
      <c r="R731" s="200">
        <f>ROUND(J731*H731,2)</f>
        <v>0</v>
      </c>
      <c r="S731" s="88"/>
      <c r="T731" s="201">
        <f>S731*H731</f>
        <v>0</v>
      </c>
      <c r="U731" s="201">
        <v>0</v>
      </c>
      <c r="V731" s="201">
        <f>U731*H731</f>
        <v>0</v>
      </c>
      <c r="W731" s="201">
        <v>0</v>
      </c>
      <c r="X731" s="202">
        <f>W731*H731</f>
        <v>0</v>
      </c>
      <c r="Y731" s="35"/>
      <c r="Z731" s="35"/>
      <c r="AA731" s="35"/>
      <c r="AB731" s="35"/>
      <c r="AC731" s="35"/>
      <c r="AD731" s="35"/>
      <c r="AE731" s="35"/>
      <c r="AR731" s="203" t="s">
        <v>133</v>
      </c>
      <c r="AT731" s="203" t="s">
        <v>128</v>
      </c>
      <c r="AU731" s="203" t="s">
        <v>87</v>
      </c>
      <c r="AY731" s="14" t="s">
        <v>134</v>
      </c>
      <c r="BE731" s="204">
        <f>IF(O731="základní",K731,0)</f>
        <v>0</v>
      </c>
      <c r="BF731" s="204">
        <f>IF(O731="snížená",K731,0)</f>
        <v>0</v>
      </c>
      <c r="BG731" s="204">
        <f>IF(O731="zákl. přenesená",K731,0)</f>
        <v>0</v>
      </c>
      <c r="BH731" s="204">
        <f>IF(O731="sníž. přenesená",K731,0)</f>
        <v>0</v>
      </c>
      <c r="BI731" s="204">
        <f>IF(O731="nulová",K731,0)</f>
        <v>0</v>
      </c>
      <c r="BJ731" s="14" t="s">
        <v>87</v>
      </c>
      <c r="BK731" s="204">
        <f>ROUND(P731*H731,2)</f>
        <v>0</v>
      </c>
      <c r="BL731" s="14" t="s">
        <v>135</v>
      </c>
      <c r="BM731" s="203" t="s">
        <v>3067</v>
      </c>
    </row>
    <row r="732" s="2" customFormat="1" ht="37.8" customHeight="1">
      <c r="A732" s="35"/>
      <c r="B732" s="36"/>
      <c r="C732" s="189" t="s">
        <v>3068</v>
      </c>
      <c r="D732" s="189" t="s">
        <v>128</v>
      </c>
      <c r="E732" s="190" t="s">
        <v>3069</v>
      </c>
      <c r="F732" s="191" t="s">
        <v>3070</v>
      </c>
      <c r="G732" s="192" t="s">
        <v>131</v>
      </c>
      <c r="H732" s="193">
        <v>1</v>
      </c>
      <c r="I732" s="194"/>
      <c r="J732" s="195"/>
      <c r="K732" s="196">
        <f>ROUND(P732*H732,2)</f>
        <v>0</v>
      </c>
      <c r="L732" s="191" t="s">
        <v>879</v>
      </c>
      <c r="M732" s="197"/>
      <c r="N732" s="198" t="s">
        <v>1</v>
      </c>
      <c r="O732" s="199" t="s">
        <v>42</v>
      </c>
      <c r="P732" s="200">
        <f>I732+J732</f>
        <v>0</v>
      </c>
      <c r="Q732" s="200">
        <f>ROUND(I732*H732,2)</f>
        <v>0</v>
      </c>
      <c r="R732" s="200">
        <f>ROUND(J732*H732,2)</f>
        <v>0</v>
      </c>
      <c r="S732" s="88"/>
      <c r="T732" s="201">
        <f>S732*H732</f>
        <v>0</v>
      </c>
      <c r="U732" s="201">
        <v>0</v>
      </c>
      <c r="V732" s="201">
        <f>U732*H732</f>
        <v>0</v>
      </c>
      <c r="W732" s="201">
        <v>0</v>
      </c>
      <c r="X732" s="202">
        <f>W732*H732</f>
        <v>0</v>
      </c>
      <c r="Y732" s="35"/>
      <c r="Z732" s="35"/>
      <c r="AA732" s="35"/>
      <c r="AB732" s="35"/>
      <c r="AC732" s="35"/>
      <c r="AD732" s="35"/>
      <c r="AE732" s="35"/>
      <c r="AR732" s="203" t="s">
        <v>133</v>
      </c>
      <c r="AT732" s="203" t="s">
        <v>128</v>
      </c>
      <c r="AU732" s="203" t="s">
        <v>87</v>
      </c>
      <c r="AY732" s="14" t="s">
        <v>134</v>
      </c>
      <c r="BE732" s="204">
        <f>IF(O732="základní",K732,0)</f>
        <v>0</v>
      </c>
      <c r="BF732" s="204">
        <f>IF(O732="snížená",K732,0)</f>
        <v>0</v>
      </c>
      <c r="BG732" s="204">
        <f>IF(O732="zákl. přenesená",K732,0)</f>
        <v>0</v>
      </c>
      <c r="BH732" s="204">
        <f>IF(O732="sníž. přenesená",K732,0)</f>
        <v>0</v>
      </c>
      <c r="BI732" s="204">
        <f>IF(O732="nulová",K732,0)</f>
        <v>0</v>
      </c>
      <c r="BJ732" s="14" t="s">
        <v>87</v>
      </c>
      <c r="BK732" s="204">
        <f>ROUND(P732*H732,2)</f>
        <v>0</v>
      </c>
      <c r="BL732" s="14" t="s">
        <v>135</v>
      </c>
      <c r="BM732" s="203" t="s">
        <v>3071</v>
      </c>
    </row>
    <row r="733" s="2" customFormat="1">
      <c r="A733" s="35"/>
      <c r="B733" s="36"/>
      <c r="C733" s="37"/>
      <c r="D733" s="205" t="s">
        <v>148</v>
      </c>
      <c r="E733" s="37"/>
      <c r="F733" s="206" t="s">
        <v>3072</v>
      </c>
      <c r="G733" s="37"/>
      <c r="H733" s="37"/>
      <c r="I733" s="207"/>
      <c r="J733" s="207"/>
      <c r="K733" s="37"/>
      <c r="L733" s="37"/>
      <c r="M733" s="41"/>
      <c r="N733" s="208"/>
      <c r="O733" s="209"/>
      <c r="P733" s="88"/>
      <c r="Q733" s="88"/>
      <c r="R733" s="88"/>
      <c r="S733" s="88"/>
      <c r="T733" s="88"/>
      <c r="U733" s="88"/>
      <c r="V733" s="88"/>
      <c r="W733" s="88"/>
      <c r="X733" s="89"/>
      <c r="Y733" s="35"/>
      <c r="Z733" s="35"/>
      <c r="AA733" s="35"/>
      <c r="AB733" s="35"/>
      <c r="AC733" s="35"/>
      <c r="AD733" s="35"/>
      <c r="AE733" s="35"/>
      <c r="AT733" s="14" t="s">
        <v>148</v>
      </c>
      <c r="AU733" s="14" t="s">
        <v>87</v>
      </c>
    </row>
    <row r="734" s="2" customFormat="1" ht="24.15" customHeight="1">
      <c r="A734" s="35"/>
      <c r="B734" s="36"/>
      <c r="C734" s="189" t="s">
        <v>2114</v>
      </c>
      <c r="D734" s="189" t="s">
        <v>128</v>
      </c>
      <c r="E734" s="190" t="s">
        <v>3073</v>
      </c>
      <c r="F734" s="191" t="s">
        <v>3074</v>
      </c>
      <c r="G734" s="192" t="s">
        <v>131</v>
      </c>
      <c r="H734" s="193">
        <v>10</v>
      </c>
      <c r="I734" s="194"/>
      <c r="J734" s="195"/>
      <c r="K734" s="196">
        <f>ROUND(P734*H734,2)</f>
        <v>0</v>
      </c>
      <c r="L734" s="191" t="s">
        <v>879</v>
      </c>
      <c r="M734" s="197"/>
      <c r="N734" s="198" t="s">
        <v>1</v>
      </c>
      <c r="O734" s="199" t="s">
        <v>42</v>
      </c>
      <c r="P734" s="200">
        <f>I734+J734</f>
        <v>0</v>
      </c>
      <c r="Q734" s="200">
        <f>ROUND(I734*H734,2)</f>
        <v>0</v>
      </c>
      <c r="R734" s="200">
        <f>ROUND(J734*H734,2)</f>
        <v>0</v>
      </c>
      <c r="S734" s="88"/>
      <c r="T734" s="201">
        <f>S734*H734</f>
        <v>0</v>
      </c>
      <c r="U734" s="201">
        <v>0</v>
      </c>
      <c r="V734" s="201">
        <f>U734*H734</f>
        <v>0</v>
      </c>
      <c r="W734" s="201">
        <v>0</v>
      </c>
      <c r="X734" s="202">
        <f>W734*H734</f>
        <v>0</v>
      </c>
      <c r="Y734" s="35"/>
      <c r="Z734" s="35"/>
      <c r="AA734" s="35"/>
      <c r="AB734" s="35"/>
      <c r="AC734" s="35"/>
      <c r="AD734" s="35"/>
      <c r="AE734" s="35"/>
      <c r="AR734" s="203" t="s">
        <v>133</v>
      </c>
      <c r="AT734" s="203" t="s">
        <v>128</v>
      </c>
      <c r="AU734" s="203" t="s">
        <v>87</v>
      </c>
      <c r="AY734" s="14" t="s">
        <v>134</v>
      </c>
      <c r="BE734" s="204">
        <f>IF(O734="základní",K734,0)</f>
        <v>0</v>
      </c>
      <c r="BF734" s="204">
        <f>IF(O734="snížená",K734,0)</f>
        <v>0</v>
      </c>
      <c r="BG734" s="204">
        <f>IF(O734="zákl. přenesená",K734,0)</f>
        <v>0</v>
      </c>
      <c r="BH734" s="204">
        <f>IF(O734="sníž. přenesená",K734,0)</f>
        <v>0</v>
      </c>
      <c r="BI734" s="204">
        <f>IF(O734="nulová",K734,0)</f>
        <v>0</v>
      </c>
      <c r="BJ734" s="14" t="s">
        <v>87</v>
      </c>
      <c r="BK734" s="204">
        <f>ROUND(P734*H734,2)</f>
        <v>0</v>
      </c>
      <c r="BL734" s="14" t="s">
        <v>135</v>
      </c>
      <c r="BM734" s="203" t="s">
        <v>3075</v>
      </c>
    </row>
    <row r="735" s="2" customFormat="1" ht="37.8" customHeight="1">
      <c r="A735" s="35"/>
      <c r="B735" s="36"/>
      <c r="C735" s="189" t="s">
        <v>3076</v>
      </c>
      <c r="D735" s="189" t="s">
        <v>128</v>
      </c>
      <c r="E735" s="190" t="s">
        <v>3077</v>
      </c>
      <c r="F735" s="191" t="s">
        <v>3078</v>
      </c>
      <c r="G735" s="192" t="s">
        <v>131</v>
      </c>
      <c r="H735" s="193">
        <v>1</v>
      </c>
      <c r="I735" s="194"/>
      <c r="J735" s="195"/>
      <c r="K735" s="196">
        <f>ROUND(P735*H735,2)</f>
        <v>0</v>
      </c>
      <c r="L735" s="191" t="s">
        <v>879</v>
      </c>
      <c r="M735" s="197"/>
      <c r="N735" s="198" t="s">
        <v>1</v>
      </c>
      <c r="O735" s="199" t="s">
        <v>42</v>
      </c>
      <c r="P735" s="200">
        <f>I735+J735</f>
        <v>0</v>
      </c>
      <c r="Q735" s="200">
        <f>ROUND(I735*H735,2)</f>
        <v>0</v>
      </c>
      <c r="R735" s="200">
        <f>ROUND(J735*H735,2)</f>
        <v>0</v>
      </c>
      <c r="S735" s="88"/>
      <c r="T735" s="201">
        <f>S735*H735</f>
        <v>0</v>
      </c>
      <c r="U735" s="201">
        <v>0</v>
      </c>
      <c r="V735" s="201">
        <f>U735*H735</f>
        <v>0</v>
      </c>
      <c r="W735" s="201">
        <v>0</v>
      </c>
      <c r="X735" s="202">
        <f>W735*H735</f>
        <v>0</v>
      </c>
      <c r="Y735" s="35"/>
      <c r="Z735" s="35"/>
      <c r="AA735" s="35"/>
      <c r="AB735" s="35"/>
      <c r="AC735" s="35"/>
      <c r="AD735" s="35"/>
      <c r="AE735" s="35"/>
      <c r="AR735" s="203" t="s">
        <v>133</v>
      </c>
      <c r="AT735" s="203" t="s">
        <v>128</v>
      </c>
      <c r="AU735" s="203" t="s">
        <v>87</v>
      </c>
      <c r="AY735" s="14" t="s">
        <v>134</v>
      </c>
      <c r="BE735" s="204">
        <f>IF(O735="základní",K735,0)</f>
        <v>0</v>
      </c>
      <c r="BF735" s="204">
        <f>IF(O735="snížená",K735,0)</f>
        <v>0</v>
      </c>
      <c r="BG735" s="204">
        <f>IF(O735="zákl. přenesená",K735,0)</f>
        <v>0</v>
      </c>
      <c r="BH735" s="204">
        <f>IF(O735="sníž. přenesená",K735,0)</f>
        <v>0</v>
      </c>
      <c r="BI735" s="204">
        <f>IF(O735="nulová",K735,0)</f>
        <v>0</v>
      </c>
      <c r="BJ735" s="14" t="s">
        <v>87</v>
      </c>
      <c r="BK735" s="204">
        <f>ROUND(P735*H735,2)</f>
        <v>0</v>
      </c>
      <c r="BL735" s="14" t="s">
        <v>135</v>
      </c>
      <c r="BM735" s="203" t="s">
        <v>3079</v>
      </c>
    </row>
    <row r="736" s="2" customFormat="1" ht="44.25" customHeight="1">
      <c r="A736" s="35"/>
      <c r="B736" s="36"/>
      <c r="C736" s="189" t="s">
        <v>2118</v>
      </c>
      <c r="D736" s="189" t="s">
        <v>128</v>
      </c>
      <c r="E736" s="190" t="s">
        <v>3080</v>
      </c>
      <c r="F736" s="191" t="s">
        <v>3081</v>
      </c>
      <c r="G736" s="192" t="s">
        <v>131</v>
      </c>
      <c r="H736" s="193">
        <v>1</v>
      </c>
      <c r="I736" s="194"/>
      <c r="J736" s="195"/>
      <c r="K736" s="196">
        <f>ROUND(P736*H736,2)</f>
        <v>0</v>
      </c>
      <c r="L736" s="191" t="s">
        <v>879</v>
      </c>
      <c r="M736" s="197"/>
      <c r="N736" s="198" t="s">
        <v>1</v>
      </c>
      <c r="O736" s="199" t="s">
        <v>42</v>
      </c>
      <c r="P736" s="200">
        <f>I736+J736</f>
        <v>0</v>
      </c>
      <c r="Q736" s="200">
        <f>ROUND(I736*H736,2)</f>
        <v>0</v>
      </c>
      <c r="R736" s="200">
        <f>ROUND(J736*H736,2)</f>
        <v>0</v>
      </c>
      <c r="S736" s="88"/>
      <c r="T736" s="201">
        <f>S736*H736</f>
        <v>0</v>
      </c>
      <c r="U736" s="201">
        <v>0</v>
      </c>
      <c r="V736" s="201">
        <f>U736*H736</f>
        <v>0</v>
      </c>
      <c r="W736" s="201">
        <v>0</v>
      </c>
      <c r="X736" s="202">
        <f>W736*H736</f>
        <v>0</v>
      </c>
      <c r="Y736" s="35"/>
      <c r="Z736" s="35"/>
      <c r="AA736" s="35"/>
      <c r="AB736" s="35"/>
      <c r="AC736" s="35"/>
      <c r="AD736" s="35"/>
      <c r="AE736" s="35"/>
      <c r="AR736" s="203" t="s">
        <v>133</v>
      </c>
      <c r="AT736" s="203" t="s">
        <v>128</v>
      </c>
      <c r="AU736" s="203" t="s">
        <v>87</v>
      </c>
      <c r="AY736" s="14" t="s">
        <v>134</v>
      </c>
      <c r="BE736" s="204">
        <f>IF(O736="základní",K736,0)</f>
        <v>0</v>
      </c>
      <c r="BF736" s="204">
        <f>IF(O736="snížená",K736,0)</f>
        <v>0</v>
      </c>
      <c r="BG736" s="204">
        <f>IF(O736="zákl. přenesená",K736,0)</f>
        <v>0</v>
      </c>
      <c r="BH736" s="204">
        <f>IF(O736="sníž. přenesená",K736,0)</f>
        <v>0</v>
      </c>
      <c r="BI736" s="204">
        <f>IF(O736="nulová",K736,0)</f>
        <v>0</v>
      </c>
      <c r="BJ736" s="14" t="s">
        <v>87</v>
      </c>
      <c r="BK736" s="204">
        <f>ROUND(P736*H736,2)</f>
        <v>0</v>
      </c>
      <c r="BL736" s="14" t="s">
        <v>135</v>
      </c>
      <c r="BM736" s="203" t="s">
        <v>3082</v>
      </c>
    </row>
    <row r="737" s="2" customFormat="1" ht="44.25" customHeight="1">
      <c r="A737" s="35"/>
      <c r="B737" s="36"/>
      <c r="C737" s="189" t="s">
        <v>3083</v>
      </c>
      <c r="D737" s="189" t="s">
        <v>128</v>
      </c>
      <c r="E737" s="190" t="s">
        <v>3084</v>
      </c>
      <c r="F737" s="191" t="s">
        <v>3085</v>
      </c>
      <c r="G737" s="192" t="s">
        <v>131</v>
      </c>
      <c r="H737" s="193">
        <v>1</v>
      </c>
      <c r="I737" s="194"/>
      <c r="J737" s="195"/>
      <c r="K737" s="196">
        <f>ROUND(P737*H737,2)</f>
        <v>0</v>
      </c>
      <c r="L737" s="191" t="s">
        <v>879</v>
      </c>
      <c r="M737" s="197"/>
      <c r="N737" s="198" t="s">
        <v>1</v>
      </c>
      <c r="O737" s="199" t="s">
        <v>42</v>
      </c>
      <c r="P737" s="200">
        <f>I737+J737</f>
        <v>0</v>
      </c>
      <c r="Q737" s="200">
        <f>ROUND(I737*H737,2)</f>
        <v>0</v>
      </c>
      <c r="R737" s="200">
        <f>ROUND(J737*H737,2)</f>
        <v>0</v>
      </c>
      <c r="S737" s="88"/>
      <c r="T737" s="201">
        <f>S737*H737</f>
        <v>0</v>
      </c>
      <c r="U737" s="201">
        <v>0</v>
      </c>
      <c r="V737" s="201">
        <f>U737*H737</f>
        <v>0</v>
      </c>
      <c r="W737" s="201">
        <v>0</v>
      </c>
      <c r="X737" s="202">
        <f>W737*H737</f>
        <v>0</v>
      </c>
      <c r="Y737" s="35"/>
      <c r="Z737" s="35"/>
      <c r="AA737" s="35"/>
      <c r="AB737" s="35"/>
      <c r="AC737" s="35"/>
      <c r="AD737" s="35"/>
      <c r="AE737" s="35"/>
      <c r="AR737" s="203" t="s">
        <v>133</v>
      </c>
      <c r="AT737" s="203" t="s">
        <v>128</v>
      </c>
      <c r="AU737" s="203" t="s">
        <v>87</v>
      </c>
      <c r="AY737" s="14" t="s">
        <v>134</v>
      </c>
      <c r="BE737" s="204">
        <f>IF(O737="základní",K737,0)</f>
        <v>0</v>
      </c>
      <c r="BF737" s="204">
        <f>IF(O737="snížená",K737,0)</f>
        <v>0</v>
      </c>
      <c r="BG737" s="204">
        <f>IF(O737="zákl. přenesená",K737,0)</f>
        <v>0</v>
      </c>
      <c r="BH737" s="204">
        <f>IF(O737="sníž. přenesená",K737,0)</f>
        <v>0</v>
      </c>
      <c r="BI737" s="204">
        <f>IF(O737="nulová",K737,0)</f>
        <v>0</v>
      </c>
      <c r="BJ737" s="14" t="s">
        <v>87</v>
      </c>
      <c r="BK737" s="204">
        <f>ROUND(P737*H737,2)</f>
        <v>0</v>
      </c>
      <c r="BL737" s="14" t="s">
        <v>135</v>
      </c>
      <c r="BM737" s="203" t="s">
        <v>3086</v>
      </c>
    </row>
    <row r="738" s="2" customFormat="1" ht="37.8" customHeight="1">
      <c r="A738" s="35"/>
      <c r="B738" s="36"/>
      <c r="C738" s="189" t="s">
        <v>2122</v>
      </c>
      <c r="D738" s="189" t="s">
        <v>128</v>
      </c>
      <c r="E738" s="190" t="s">
        <v>3087</v>
      </c>
      <c r="F738" s="191" t="s">
        <v>3088</v>
      </c>
      <c r="G738" s="192" t="s">
        <v>131</v>
      </c>
      <c r="H738" s="193">
        <v>1</v>
      </c>
      <c r="I738" s="194"/>
      <c r="J738" s="195"/>
      <c r="K738" s="196">
        <f>ROUND(P738*H738,2)</f>
        <v>0</v>
      </c>
      <c r="L738" s="191" t="s">
        <v>879</v>
      </c>
      <c r="M738" s="197"/>
      <c r="N738" s="198" t="s">
        <v>1</v>
      </c>
      <c r="O738" s="199" t="s">
        <v>42</v>
      </c>
      <c r="P738" s="200">
        <f>I738+J738</f>
        <v>0</v>
      </c>
      <c r="Q738" s="200">
        <f>ROUND(I738*H738,2)</f>
        <v>0</v>
      </c>
      <c r="R738" s="200">
        <f>ROUND(J738*H738,2)</f>
        <v>0</v>
      </c>
      <c r="S738" s="88"/>
      <c r="T738" s="201">
        <f>S738*H738</f>
        <v>0</v>
      </c>
      <c r="U738" s="201">
        <v>0</v>
      </c>
      <c r="V738" s="201">
        <f>U738*H738</f>
        <v>0</v>
      </c>
      <c r="W738" s="201">
        <v>0</v>
      </c>
      <c r="X738" s="202">
        <f>W738*H738</f>
        <v>0</v>
      </c>
      <c r="Y738" s="35"/>
      <c r="Z738" s="35"/>
      <c r="AA738" s="35"/>
      <c r="AB738" s="35"/>
      <c r="AC738" s="35"/>
      <c r="AD738" s="35"/>
      <c r="AE738" s="35"/>
      <c r="AR738" s="203" t="s">
        <v>133</v>
      </c>
      <c r="AT738" s="203" t="s">
        <v>128</v>
      </c>
      <c r="AU738" s="203" t="s">
        <v>87</v>
      </c>
      <c r="AY738" s="14" t="s">
        <v>134</v>
      </c>
      <c r="BE738" s="204">
        <f>IF(O738="základní",K738,0)</f>
        <v>0</v>
      </c>
      <c r="BF738" s="204">
        <f>IF(O738="snížená",K738,0)</f>
        <v>0</v>
      </c>
      <c r="BG738" s="204">
        <f>IF(O738="zákl. přenesená",K738,0)</f>
        <v>0</v>
      </c>
      <c r="BH738" s="204">
        <f>IF(O738="sníž. přenesená",K738,0)</f>
        <v>0</v>
      </c>
      <c r="BI738" s="204">
        <f>IF(O738="nulová",K738,0)</f>
        <v>0</v>
      </c>
      <c r="BJ738" s="14" t="s">
        <v>87</v>
      </c>
      <c r="BK738" s="204">
        <f>ROUND(P738*H738,2)</f>
        <v>0</v>
      </c>
      <c r="BL738" s="14" t="s">
        <v>135</v>
      </c>
      <c r="BM738" s="203" t="s">
        <v>3089</v>
      </c>
    </row>
    <row r="739" s="2" customFormat="1" ht="44.25" customHeight="1">
      <c r="A739" s="35"/>
      <c r="B739" s="36"/>
      <c r="C739" s="189" t="s">
        <v>3090</v>
      </c>
      <c r="D739" s="189" t="s">
        <v>128</v>
      </c>
      <c r="E739" s="190" t="s">
        <v>3091</v>
      </c>
      <c r="F739" s="191" t="s">
        <v>3092</v>
      </c>
      <c r="G739" s="192" t="s">
        <v>131</v>
      </c>
      <c r="H739" s="193">
        <v>1</v>
      </c>
      <c r="I739" s="194"/>
      <c r="J739" s="195"/>
      <c r="K739" s="196">
        <f>ROUND(P739*H739,2)</f>
        <v>0</v>
      </c>
      <c r="L739" s="191" t="s">
        <v>879</v>
      </c>
      <c r="M739" s="197"/>
      <c r="N739" s="198" t="s">
        <v>1</v>
      </c>
      <c r="O739" s="199" t="s">
        <v>42</v>
      </c>
      <c r="P739" s="200">
        <f>I739+J739</f>
        <v>0</v>
      </c>
      <c r="Q739" s="200">
        <f>ROUND(I739*H739,2)</f>
        <v>0</v>
      </c>
      <c r="R739" s="200">
        <f>ROUND(J739*H739,2)</f>
        <v>0</v>
      </c>
      <c r="S739" s="88"/>
      <c r="T739" s="201">
        <f>S739*H739</f>
        <v>0</v>
      </c>
      <c r="U739" s="201">
        <v>0</v>
      </c>
      <c r="V739" s="201">
        <f>U739*H739</f>
        <v>0</v>
      </c>
      <c r="W739" s="201">
        <v>0</v>
      </c>
      <c r="X739" s="202">
        <f>W739*H739</f>
        <v>0</v>
      </c>
      <c r="Y739" s="35"/>
      <c r="Z739" s="35"/>
      <c r="AA739" s="35"/>
      <c r="AB739" s="35"/>
      <c r="AC739" s="35"/>
      <c r="AD739" s="35"/>
      <c r="AE739" s="35"/>
      <c r="AR739" s="203" t="s">
        <v>133</v>
      </c>
      <c r="AT739" s="203" t="s">
        <v>128</v>
      </c>
      <c r="AU739" s="203" t="s">
        <v>87</v>
      </c>
      <c r="AY739" s="14" t="s">
        <v>134</v>
      </c>
      <c r="BE739" s="204">
        <f>IF(O739="základní",K739,0)</f>
        <v>0</v>
      </c>
      <c r="BF739" s="204">
        <f>IF(O739="snížená",K739,0)</f>
        <v>0</v>
      </c>
      <c r="BG739" s="204">
        <f>IF(O739="zákl. přenesená",K739,0)</f>
        <v>0</v>
      </c>
      <c r="BH739" s="204">
        <f>IF(O739="sníž. přenesená",K739,0)</f>
        <v>0</v>
      </c>
      <c r="BI739" s="204">
        <f>IF(O739="nulová",K739,0)</f>
        <v>0</v>
      </c>
      <c r="BJ739" s="14" t="s">
        <v>87</v>
      </c>
      <c r="BK739" s="204">
        <f>ROUND(P739*H739,2)</f>
        <v>0</v>
      </c>
      <c r="BL739" s="14" t="s">
        <v>135</v>
      </c>
      <c r="BM739" s="203" t="s">
        <v>3093</v>
      </c>
    </row>
    <row r="740" s="2" customFormat="1" ht="37.8" customHeight="1">
      <c r="A740" s="35"/>
      <c r="B740" s="36"/>
      <c r="C740" s="189" t="s">
        <v>2126</v>
      </c>
      <c r="D740" s="189" t="s">
        <v>128</v>
      </c>
      <c r="E740" s="190" t="s">
        <v>3094</v>
      </c>
      <c r="F740" s="191" t="s">
        <v>3095</v>
      </c>
      <c r="G740" s="192" t="s">
        <v>131</v>
      </c>
      <c r="H740" s="193">
        <v>1</v>
      </c>
      <c r="I740" s="194"/>
      <c r="J740" s="195"/>
      <c r="K740" s="196">
        <f>ROUND(P740*H740,2)</f>
        <v>0</v>
      </c>
      <c r="L740" s="191" t="s">
        <v>879</v>
      </c>
      <c r="M740" s="197"/>
      <c r="N740" s="198" t="s">
        <v>1</v>
      </c>
      <c r="O740" s="199" t="s">
        <v>42</v>
      </c>
      <c r="P740" s="200">
        <f>I740+J740</f>
        <v>0</v>
      </c>
      <c r="Q740" s="200">
        <f>ROUND(I740*H740,2)</f>
        <v>0</v>
      </c>
      <c r="R740" s="200">
        <f>ROUND(J740*H740,2)</f>
        <v>0</v>
      </c>
      <c r="S740" s="88"/>
      <c r="T740" s="201">
        <f>S740*H740</f>
        <v>0</v>
      </c>
      <c r="U740" s="201">
        <v>0</v>
      </c>
      <c r="V740" s="201">
        <f>U740*H740</f>
        <v>0</v>
      </c>
      <c r="W740" s="201">
        <v>0</v>
      </c>
      <c r="X740" s="202">
        <f>W740*H740</f>
        <v>0</v>
      </c>
      <c r="Y740" s="35"/>
      <c r="Z740" s="35"/>
      <c r="AA740" s="35"/>
      <c r="AB740" s="35"/>
      <c r="AC740" s="35"/>
      <c r="AD740" s="35"/>
      <c r="AE740" s="35"/>
      <c r="AR740" s="203" t="s">
        <v>133</v>
      </c>
      <c r="AT740" s="203" t="s">
        <v>128</v>
      </c>
      <c r="AU740" s="203" t="s">
        <v>87</v>
      </c>
      <c r="AY740" s="14" t="s">
        <v>134</v>
      </c>
      <c r="BE740" s="204">
        <f>IF(O740="základní",K740,0)</f>
        <v>0</v>
      </c>
      <c r="BF740" s="204">
        <f>IF(O740="snížená",K740,0)</f>
        <v>0</v>
      </c>
      <c r="BG740" s="204">
        <f>IF(O740="zákl. přenesená",K740,0)</f>
        <v>0</v>
      </c>
      <c r="BH740" s="204">
        <f>IF(O740="sníž. přenesená",K740,0)</f>
        <v>0</v>
      </c>
      <c r="BI740" s="204">
        <f>IF(O740="nulová",K740,0)</f>
        <v>0</v>
      </c>
      <c r="BJ740" s="14" t="s">
        <v>87</v>
      </c>
      <c r="BK740" s="204">
        <f>ROUND(P740*H740,2)</f>
        <v>0</v>
      </c>
      <c r="BL740" s="14" t="s">
        <v>135</v>
      </c>
      <c r="BM740" s="203" t="s">
        <v>3096</v>
      </c>
    </row>
    <row r="741" s="2" customFormat="1" ht="49.05" customHeight="1">
      <c r="A741" s="35"/>
      <c r="B741" s="36"/>
      <c r="C741" s="189" t="s">
        <v>3097</v>
      </c>
      <c r="D741" s="189" t="s">
        <v>128</v>
      </c>
      <c r="E741" s="190" t="s">
        <v>3098</v>
      </c>
      <c r="F741" s="191" t="s">
        <v>3099</v>
      </c>
      <c r="G741" s="192" t="s">
        <v>131</v>
      </c>
      <c r="H741" s="193">
        <v>1</v>
      </c>
      <c r="I741" s="194"/>
      <c r="J741" s="195"/>
      <c r="K741" s="196">
        <f>ROUND(P741*H741,2)</f>
        <v>0</v>
      </c>
      <c r="L741" s="191" t="s">
        <v>879</v>
      </c>
      <c r="M741" s="197"/>
      <c r="N741" s="198" t="s">
        <v>1</v>
      </c>
      <c r="O741" s="199" t="s">
        <v>42</v>
      </c>
      <c r="P741" s="200">
        <f>I741+J741</f>
        <v>0</v>
      </c>
      <c r="Q741" s="200">
        <f>ROUND(I741*H741,2)</f>
        <v>0</v>
      </c>
      <c r="R741" s="200">
        <f>ROUND(J741*H741,2)</f>
        <v>0</v>
      </c>
      <c r="S741" s="88"/>
      <c r="T741" s="201">
        <f>S741*H741</f>
        <v>0</v>
      </c>
      <c r="U741" s="201">
        <v>0</v>
      </c>
      <c r="V741" s="201">
        <f>U741*H741</f>
        <v>0</v>
      </c>
      <c r="W741" s="201">
        <v>0</v>
      </c>
      <c r="X741" s="202">
        <f>W741*H741</f>
        <v>0</v>
      </c>
      <c r="Y741" s="35"/>
      <c r="Z741" s="35"/>
      <c r="AA741" s="35"/>
      <c r="AB741" s="35"/>
      <c r="AC741" s="35"/>
      <c r="AD741" s="35"/>
      <c r="AE741" s="35"/>
      <c r="AR741" s="203" t="s">
        <v>133</v>
      </c>
      <c r="AT741" s="203" t="s">
        <v>128</v>
      </c>
      <c r="AU741" s="203" t="s">
        <v>87</v>
      </c>
      <c r="AY741" s="14" t="s">
        <v>134</v>
      </c>
      <c r="BE741" s="204">
        <f>IF(O741="základní",K741,0)</f>
        <v>0</v>
      </c>
      <c r="BF741" s="204">
        <f>IF(O741="snížená",K741,0)</f>
        <v>0</v>
      </c>
      <c r="BG741" s="204">
        <f>IF(O741="zákl. přenesená",K741,0)</f>
        <v>0</v>
      </c>
      <c r="BH741" s="204">
        <f>IF(O741="sníž. přenesená",K741,0)</f>
        <v>0</v>
      </c>
      <c r="BI741" s="204">
        <f>IF(O741="nulová",K741,0)</f>
        <v>0</v>
      </c>
      <c r="BJ741" s="14" t="s">
        <v>87</v>
      </c>
      <c r="BK741" s="204">
        <f>ROUND(P741*H741,2)</f>
        <v>0</v>
      </c>
      <c r="BL741" s="14" t="s">
        <v>135</v>
      </c>
      <c r="BM741" s="203" t="s">
        <v>3100</v>
      </c>
    </row>
    <row r="742" s="2" customFormat="1" ht="55.5" customHeight="1">
      <c r="A742" s="35"/>
      <c r="B742" s="36"/>
      <c r="C742" s="189" t="s">
        <v>2130</v>
      </c>
      <c r="D742" s="189" t="s">
        <v>128</v>
      </c>
      <c r="E742" s="190" t="s">
        <v>3101</v>
      </c>
      <c r="F742" s="191" t="s">
        <v>3102</v>
      </c>
      <c r="G742" s="192" t="s">
        <v>131</v>
      </c>
      <c r="H742" s="193">
        <v>1</v>
      </c>
      <c r="I742" s="194"/>
      <c r="J742" s="195"/>
      <c r="K742" s="196">
        <f>ROUND(P742*H742,2)</f>
        <v>0</v>
      </c>
      <c r="L742" s="191" t="s">
        <v>879</v>
      </c>
      <c r="M742" s="197"/>
      <c r="N742" s="198" t="s">
        <v>1</v>
      </c>
      <c r="O742" s="199" t="s">
        <v>42</v>
      </c>
      <c r="P742" s="200">
        <f>I742+J742</f>
        <v>0</v>
      </c>
      <c r="Q742" s="200">
        <f>ROUND(I742*H742,2)</f>
        <v>0</v>
      </c>
      <c r="R742" s="200">
        <f>ROUND(J742*H742,2)</f>
        <v>0</v>
      </c>
      <c r="S742" s="88"/>
      <c r="T742" s="201">
        <f>S742*H742</f>
        <v>0</v>
      </c>
      <c r="U742" s="201">
        <v>0</v>
      </c>
      <c r="V742" s="201">
        <f>U742*H742</f>
        <v>0</v>
      </c>
      <c r="W742" s="201">
        <v>0</v>
      </c>
      <c r="X742" s="202">
        <f>W742*H742</f>
        <v>0</v>
      </c>
      <c r="Y742" s="35"/>
      <c r="Z742" s="35"/>
      <c r="AA742" s="35"/>
      <c r="AB742" s="35"/>
      <c r="AC742" s="35"/>
      <c r="AD742" s="35"/>
      <c r="AE742" s="35"/>
      <c r="AR742" s="203" t="s">
        <v>133</v>
      </c>
      <c r="AT742" s="203" t="s">
        <v>128</v>
      </c>
      <c r="AU742" s="203" t="s">
        <v>87</v>
      </c>
      <c r="AY742" s="14" t="s">
        <v>134</v>
      </c>
      <c r="BE742" s="204">
        <f>IF(O742="základní",K742,0)</f>
        <v>0</v>
      </c>
      <c r="BF742" s="204">
        <f>IF(O742="snížená",K742,0)</f>
        <v>0</v>
      </c>
      <c r="BG742" s="204">
        <f>IF(O742="zákl. přenesená",K742,0)</f>
        <v>0</v>
      </c>
      <c r="BH742" s="204">
        <f>IF(O742="sníž. přenesená",K742,0)</f>
        <v>0</v>
      </c>
      <c r="BI742" s="204">
        <f>IF(O742="nulová",K742,0)</f>
        <v>0</v>
      </c>
      <c r="BJ742" s="14" t="s">
        <v>87</v>
      </c>
      <c r="BK742" s="204">
        <f>ROUND(P742*H742,2)</f>
        <v>0</v>
      </c>
      <c r="BL742" s="14" t="s">
        <v>135</v>
      </c>
      <c r="BM742" s="203" t="s">
        <v>3103</v>
      </c>
    </row>
    <row r="743" s="2" customFormat="1" ht="44.25" customHeight="1">
      <c r="A743" s="35"/>
      <c r="B743" s="36"/>
      <c r="C743" s="189" t="s">
        <v>3104</v>
      </c>
      <c r="D743" s="189" t="s">
        <v>128</v>
      </c>
      <c r="E743" s="190" t="s">
        <v>3105</v>
      </c>
      <c r="F743" s="191" t="s">
        <v>3106</v>
      </c>
      <c r="G743" s="192" t="s">
        <v>131</v>
      </c>
      <c r="H743" s="193">
        <v>1</v>
      </c>
      <c r="I743" s="194"/>
      <c r="J743" s="195"/>
      <c r="K743" s="196">
        <f>ROUND(P743*H743,2)</f>
        <v>0</v>
      </c>
      <c r="L743" s="191" t="s">
        <v>879</v>
      </c>
      <c r="M743" s="197"/>
      <c r="N743" s="198" t="s">
        <v>1</v>
      </c>
      <c r="O743" s="199" t="s">
        <v>42</v>
      </c>
      <c r="P743" s="200">
        <f>I743+J743</f>
        <v>0</v>
      </c>
      <c r="Q743" s="200">
        <f>ROUND(I743*H743,2)</f>
        <v>0</v>
      </c>
      <c r="R743" s="200">
        <f>ROUND(J743*H743,2)</f>
        <v>0</v>
      </c>
      <c r="S743" s="88"/>
      <c r="T743" s="201">
        <f>S743*H743</f>
        <v>0</v>
      </c>
      <c r="U743" s="201">
        <v>0</v>
      </c>
      <c r="V743" s="201">
        <f>U743*H743</f>
        <v>0</v>
      </c>
      <c r="W743" s="201">
        <v>0</v>
      </c>
      <c r="X743" s="202">
        <f>W743*H743</f>
        <v>0</v>
      </c>
      <c r="Y743" s="35"/>
      <c r="Z743" s="35"/>
      <c r="AA743" s="35"/>
      <c r="AB743" s="35"/>
      <c r="AC743" s="35"/>
      <c r="AD743" s="35"/>
      <c r="AE743" s="35"/>
      <c r="AR743" s="203" t="s">
        <v>133</v>
      </c>
      <c r="AT743" s="203" t="s">
        <v>128</v>
      </c>
      <c r="AU743" s="203" t="s">
        <v>87</v>
      </c>
      <c r="AY743" s="14" t="s">
        <v>134</v>
      </c>
      <c r="BE743" s="204">
        <f>IF(O743="základní",K743,0)</f>
        <v>0</v>
      </c>
      <c r="BF743" s="204">
        <f>IF(O743="snížená",K743,0)</f>
        <v>0</v>
      </c>
      <c r="BG743" s="204">
        <f>IF(O743="zákl. přenesená",K743,0)</f>
        <v>0</v>
      </c>
      <c r="BH743" s="204">
        <f>IF(O743="sníž. přenesená",K743,0)</f>
        <v>0</v>
      </c>
      <c r="BI743" s="204">
        <f>IF(O743="nulová",K743,0)</f>
        <v>0</v>
      </c>
      <c r="BJ743" s="14" t="s">
        <v>87</v>
      </c>
      <c r="BK743" s="204">
        <f>ROUND(P743*H743,2)</f>
        <v>0</v>
      </c>
      <c r="BL743" s="14" t="s">
        <v>135</v>
      </c>
      <c r="BM743" s="203" t="s">
        <v>3107</v>
      </c>
    </row>
    <row r="744" s="2" customFormat="1" ht="33" customHeight="1">
      <c r="A744" s="35"/>
      <c r="B744" s="36"/>
      <c r="C744" s="189" t="s">
        <v>2134</v>
      </c>
      <c r="D744" s="189" t="s">
        <v>128</v>
      </c>
      <c r="E744" s="190" t="s">
        <v>3108</v>
      </c>
      <c r="F744" s="191" t="s">
        <v>3109</v>
      </c>
      <c r="G744" s="192" t="s">
        <v>131</v>
      </c>
      <c r="H744" s="193">
        <v>1</v>
      </c>
      <c r="I744" s="194"/>
      <c r="J744" s="195"/>
      <c r="K744" s="196">
        <f>ROUND(P744*H744,2)</f>
        <v>0</v>
      </c>
      <c r="L744" s="191" t="s">
        <v>879</v>
      </c>
      <c r="M744" s="197"/>
      <c r="N744" s="198" t="s">
        <v>1</v>
      </c>
      <c r="O744" s="199" t="s">
        <v>42</v>
      </c>
      <c r="P744" s="200">
        <f>I744+J744</f>
        <v>0</v>
      </c>
      <c r="Q744" s="200">
        <f>ROUND(I744*H744,2)</f>
        <v>0</v>
      </c>
      <c r="R744" s="200">
        <f>ROUND(J744*H744,2)</f>
        <v>0</v>
      </c>
      <c r="S744" s="88"/>
      <c r="T744" s="201">
        <f>S744*H744</f>
        <v>0</v>
      </c>
      <c r="U744" s="201">
        <v>0</v>
      </c>
      <c r="V744" s="201">
        <f>U744*H744</f>
        <v>0</v>
      </c>
      <c r="W744" s="201">
        <v>0</v>
      </c>
      <c r="X744" s="202">
        <f>W744*H744</f>
        <v>0</v>
      </c>
      <c r="Y744" s="35"/>
      <c r="Z744" s="35"/>
      <c r="AA744" s="35"/>
      <c r="AB744" s="35"/>
      <c r="AC744" s="35"/>
      <c r="AD744" s="35"/>
      <c r="AE744" s="35"/>
      <c r="AR744" s="203" t="s">
        <v>133</v>
      </c>
      <c r="AT744" s="203" t="s">
        <v>128</v>
      </c>
      <c r="AU744" s="203" t="s">
        <v>87</v>
      </c>
      <c r="AY744" s="14" t="s">
        <v>134</v>
      </c>
      <c r="BE744" s="204">
        <f>IF(O744="základní",K744,0)</f>
        <v>0</v>
      </c>
      <c r="BF744" s="204">
        <f>IF(O744="snížená",K744,0)</f>
        <v>0</v>
      </c>
      <c r="BG744" s="204">
        <f>IF(O744="zákl. přenesená",K744,0)</f>
        <v>0</v>
      </c>
      <c r="BH744" s="204">
        <f>IF(O744="sníž. přenesená",K744,0)</f>
        <v>0</v>
      </c>
      <c r="BI744" s="204">
        <f>IF(O744="nulová",K744,0)</f>
        <v>0</v>
      </c>
      <c r="BJ744" s="14" t="s">
        <v>87</v>
      </c>
      <c r="BK744" s="204">
        <f>ROUND(P744*H744,2)</f>
        <v>0</v>
      </c>
      <c r="BL744" s="14" t="s">
        <v>135</v>
      </c>
      <c r="BM744" s="203" t="s">
        <v>3110</v>
      </c>
    </row>
    <row r="745" s="2" customFormat="1" ht="37.8" customHeight="1">
      <c r="A745" s="35"/>
      <c r="B745" s="36"/>
      <c r="C745" s="189" t="s">
        <v>3111</v>
      </c>
      <c r="D745" s="189" t="s">
        <v>128</v>
      </c>
      <c r="E745" s="190" t="s">
        <v>3112</v>
      </c>
      <c r="F745" s="191" t="s">
        <v>3113</v>
      </c>
      <c r="G745" s="192" t="s">
        <v>131</v>
      </c>
      <c r="H745" s="193">
        <v>1</v>
      </c>
      <c r="I745" s="194"/>
      <c r="J745" s="195"/>
      <c r="K745" s="196">
        <f>ROUND(P745*H745,2)</f>
        <v>0</v>
      </c>
      <c r="L745" s="191" t="s">
        <v>879</v>
      </c>
      <c r="M745" s="197"/>
      <c r="N745" s="198" t="s">
        <v>1</v>
      </c>
      <c r="O745" s="199" t="s">
        <v>42</v>
      </c>
      <c r="P745" s="200">
        <f>I745+J745</f>
        <v>0</v>
      </c>
      <c r="Q745" s="200">
        <f>ROUND(I745*H745,2)</f>
        <v>0</v>
      </c>
      <c r="R745" s="200">
        <f>ROUND(J745*H745,2)</f>
        <v>0</v>
      </c>
      <c r="S745" s="88"/>
      <c r="T745" s="201">
        <f>S745*H745</f>
        <v>0</v>
      </c>
      <c r="U745" s="201">
        <v>0</v>
      </c>
      <c r="V745" s="201">
        <f>U745*H745</f>
        <v>0</v>
      </c>
      <c r="W745" s="201">
        <v>0</v>
      </c>
      <c r="X745" s="202">
        <f>W745*H745</f>
        <v>0</v>
      </c>
      <c r="Y745" s="35"/>
      <c r="Z745" s="35"/>
      <c r="AA745" s="35"/>
      <c r="AB745" s="35"/>
      <c r="AC745" s="35"/>
      <c r="AD745" s="35"/>
      <c r="AE745" s="35"/>
      <c r="AR745" s="203" t="s">
        <v>133</v>
      </c>
      <c r="AT745" s="203" t="s">
        <v>128</v>
      </c>
      <c r="AU745" s="203" t="s">
        <v>87</v>
      </c>
      <c r="AY745" s="14" t="s">
        <v>134</v>
      </c>
      <c r="BE745" s="204">
        <f>IF(O745="základní",K745,0)</f>
        <v>0</v>
      </c>
      <c r="BF745" s="204">
        <f>IF(O745="snížená",K745,0)</f>
        <v>0</v>
      </c>
      <c r="BG745" s="204">
        <f>IF(O745="zákl. přenesená",K745,0)</f>
        <v>0</v>
      </c>
      <c r="BH745" s="204">
        <f>IF(O745="sníž. přenesená",K745,0)</f>
        <v>0</v>
      </c>
      <c r="BI745" s="204">
        <f>IF(O745="nulová",K745,0)</f>
        <v>0</v>
      </c>
      <c r="BJ745" s="14" t="s">
        <v>87</v>
      </c>
      <c r="BK745" s="204">
        <f>ROUND(P745*H745,2)</f>
        <v>0</v>
      </c>
      <c r="BL745" s="14" t="s">
        <v>135</v>
      </c>
      <c r="BM745" s="203" t="s">
        <v>3114</v>
      </c>
    </row>
    <row r="746" s="2" customFormat="1" ht="37.8" customHeight="1">
      <c r="A746" s="35"/>
      <c r="B746" s="36"/>
      <c r="C746" s="189" t="s">
        <v>2138</v>
      </c>
      <c r="D746" s="189" t="s">
        <v>128</v>
      </c>
      <c r="E746" s="190" t="s">
        <v>3115</v>
      </c>
      <c r="F746" s="191" t="s">
        <v>3116</v>
      </c>
      <c r="G746" s="192" t="s">
        <v>131</v>
      </c>
      <c r="H746" s="193">
        <v>1</v>
      </c>
      <c r="I746" s="194"/>
      <c r="J746" s="195"/>
      <c r="K746" s="196">
        <f>ROUND(P746*H746,2)</f>
        <v>0</v>
      </c>
      <c r="L746" s="191" t="s">
        <v>879</v>
      </c>
      <c r="M746" s="197"/>
      <c r="N746" s="198" t="s">
        <v>1</v>
      </c>
      <c r="O746" s="199" t="s">
        <v>42</v>
      </c>
      <c r="P746" s="200">
        <f>I746+J746</f>
        <v>0</v>
      </c>
      <c r="Q746" s="200">
        <f>ROUND(I746*H746,2)</f>
        <v>0</v>
      </c>
      <c r="R746" s="200">
        <f>ROUND(J746*H746,2)</f>
        <v>0</v>
      </c>
      <c r="S746" s="88"/>
      <c r="T746" s="201">
        <f>S746*H746</f>
        <v>0</v>
      </c>
      <c r="U746" s="201">
        <v>0</v>
      </c>
      <c r="V746" s="201">
        <f>U746*H746</f>
        <v>0</v>
      </c>
      <c r="W746" s="201">
        <v>0</v>
      </c>
      <c r="X746" s="202">
        <f>W746*H746</f>
        <v>0</v>
      </c>
      <c r="Y746" s="35"/>
      <c r="Z746" s="35"/>
      <c r="AA746" s="35"/>
      <c r="AB746" s="35"/>
      <c r="AC746" s="35"/>
      <c r="AD746" s="35"/>
      <c r="AE746" s="35"/>
      <c r="AR746" s="203" t="s">
        <v>133</v>
      </c>
      <c r="AT746" s="203" t="s">
        <v>128</v>
      </c>
      <c r="AU746" s="203" t="s">
        <v>87</v>
      </c>
      <c r="AY746" s="14" t="s">
        <v>134</v>
      </c>
      <c r="BE746" s="204">
        <f>IF(O746="základní",K746,0)</f>
        <v>0</v>
      </c>
      <c r="BF746" s="204">
        <f>IF(O746="snížená",K746,0)</f>
        <v>0</v>
      </c>
      <c r="BG746" s="204">
        <f>IF(O746="zákl. přenesená",K746,0)</f>
        <v>0</v>
      </c>
      <c r="BH746" s="204">
        <f>IF(O746="sníž. přenesená",K746,0)</f>
        <v>0</v>
      </c>
      <c r="BI746" s="204">
        <f>IF(O746="nulová",K746,0)</f>
        <v>0</v>
      </c>
      <c r="BJ746" s="14" t="s">
        <v>87</v>
      </c>
      <c r="BK746" s="204">
        <f>ROUND(P746*H746,2)</f>
        <v>0</v>
      </c>
      <c r="BL746" s="14" t="s">
        <v>135</v>
      </c>
      <c r="BM746" s="203" t="s">
        <v>3117</v>
      </c>
    </row>
    <row r="747" s="2" customFormat="1" ht="24.15" customHeight="1">
      <c r="A747" s="35"/>
      <c r="B747" s="36"/>
      <c r="C747" s="189" t="s">
        <v>3118</v>
      </c>
      <c r="D747" s="189" t="s">
        <v>128</v>
      </c>
      <c r="E747" s="190" t="s">
        <v>3119</v>
      </c>
      <c r="F747" s="191" t="s">
        <v>3120</v>
      </c>
      <c r="G747" s="192" t="s">
        <v>131</v>
      </c>
      <c r="H747" s="193">
        <v>1</v>
      </c>
      <c r="I747" s="194"/>
      <c r="J747" s="195"/>
      <c r="K747" s="196">
        <f>ROUND(P747*H747,2)</f>
        <v>0</v>
      </c>
      <c r="L747" s="191" t="s">
        <v>879</v>
      </c>
      <c r="M747" s="197"/>
      <c r="N747" s="198" t="s">
        <v>1</v>
      </c>
      <c r="O747" s="199" t="s">
        <v>42</v>
      </c>
      <c r="P747" s="200">
        <f>I747+J747</f>
        <v>0</v>
      </c>
      <c r="Q747" s="200">
        <f>ROUND(I747*H747,2)</f>
        <v>0</v>
      </c>
      <c r="R747" s="200">
        <f>ROUND(J747*H747,2)</f>
        <v>0</v>
      </c>
      <c r="S747" s="88"/>
      <c r="T747" s="201">
        <f>S747*H747</f>
        <v>0</v>
      </c>
      <c r="U747" s="201">
        <v>0</v>
      </c>
      <c r="V747" s="201">
        <f>U747*H747</f>
        <v>0</v>
      </c>
      <c r="W747" s="201">
        <v>0</v>
      </c>
      <c r="X747" s="202">
        <f>W747*H747</f>
        <v>0</v>
      </c>
      <c r="Y747" s="35"/>
      <c r="Z747" s="35"/>
      <c r="AA747" s="35"/>
      <c r="AB747" s="35"/>
      <c r="AC747" s="35"/>
      <c r="AD747" s="35"/>
      <c r="AE747" s="35"/>
      <c r="AR747" s="203" t="s">
        <v>133</v>
      </c>
      <c r="AT747" s="203" t="s">
        <v>128</v>
      </c>
      <c r="AU747" s="203" t="s">
        <v>87</v>
      </c>
      <c r="AY747" s="14" t="s">
        <v>134</v>
      </c>
      <c r="BE747" s="204">
        <f>IF(O747="základní",K747,0)</f>
        <v>0</v>
      </c>
      <c r="BF747" s="204">
        <f>IF(O747="snížená",K747,0)</f>
        <v>0</v>
      </c>
      <c r="BG747" s="204">
        <f>IF(O747="zákl. přenesená",K747,0)</f>
        <v>0</v>
      </c>
      <c r="BH747" s="204">
        <f>IF(O747="sníž. přenesená",K747,0)</f>
        <v>0</v>
      </c>
      <c r="BI747" s="204">
        <f>IF(O747="nulová",K747,0)</f>
        <v>0</v>
      </c>
      <c r="BJ747" s="14" t="s">
        <v>87</v>
      </c>
      <c r="BK747" s="204">
        <f>ROUND(P747*H747,2)</f>
        <v>0</v>
      </c>
      <c r="BL747" s="14" t="s">
        <v>135</v>
      </c>
      <c r="BM747" s="203" t="s">
        <v>3121</v>
      </c>
    </row>
    <row r="748" s="2" customFormat="1" ht="44.25" customHeight="1">
      <c r="A748" s="35"/>
      <c r="B748" s="36"/>
      <c r="C748" s="189" t="s">
        <v>2142</v>
      </c>
      <c r="D748" s="189" t="s">
        <v>128</v>
      </c>
      <c r="E748" s="190" t="s">
        <v>3122</v>
      </c>
      <c r="F748" s="191" t="s">
        <v>3123</v>
      </c>
      <c r="G748" s="192" t="s">
        <v>131</v>
      </c>
      <c r="H748" s="193">
        <v>1</v>
      </c>
      <c r="I748" s="194"/>
      <c r="J748" s="195"/>
      <c r="K748" s="196">
        <f>ROUND(P748*H748,2)</f>
        <v>0</v>
      </c>
      <c r="L748" s="191" t="s">
        <v>879</v>
      </c>
      <c r="M748" s="197"/>
      <c r="N748" s="198" t="s">
        <v>1</v>
      </c>
      <c r="O748" s="199" t="s">
        <v>42</v>
      </c>
      <c r="P748" s="200">
        <f>I748+J748</f>
        <v>0</v>
      </c>
      <c r="Q748" s="200">
        <f>ROUND(I748*H748,2)</f>
        <v>0</v>
      </c>
      <c r="R748" s="200">
        <f>ROUND(J748*H748,2)</f>
        <v>0</v>
      </c>
      <c r="S748" s="88"/>
      <c r="T748" s="201">
        <f>S748*H748</f>
        <v>0</v>
      </c>
      <c r="U748" s="201">
        <v>0</v>
      </c>
      <c r="V748" s="201">
        <f>U748*H748</f>
        <v>0</v>
      </c>
      <c r="W748" s="201">
        <v>0</v>
      </c>
      <c r="X748" s="202">
        <f>W748*H748</f>
        <v>0</v>
      </c>
      <c r="Y748" s="35"/>
      <c r="Z748" s="35"/>
      <c r="AA748" s="35"/>
      <c r="AB748" s="35"/>
      <c r="AC748" s="35"/>
      <c r="AD748" s="35"/>
      <c r="AE748" s="35"/>
      <c r="AR748" s="203" t="s">
        <v>133</v>
      </c>
      <c r="AT748" s="203" t="s">
        <v>128</v>
      </c>
      <c r="AU748" s="203" t="s">
        <v>87</v>
      </c>
      <c r="AY748" s="14" t="s">
        <v>134</v>
      </c>
      <c r="BE748" s="204">
        <f>IF(O748="základní",K748,0)</f>
        <v>0</v>
      </c>
      <c r="BF748" s="204">
        <f>IF(O748="snížená",K748,0)</f>
        <v>0</v>
      </c>
      <c r="BG748" s="204">
        <f>IF(O748="zákl. přenesená",K748,0)</f>
        <v>0</v>
      </c>
      <c r="BH748" s="204">
        <f>IF(O748="sníž. přenesená",K748,0)</f>
        <v>0</v>
      </c>
      <c r="BI748" s="204">
        <f>IF(O748="nulová",K748,0)</f>
        <v>0</v>
      </c>
      <c r="BJ748" s="14" t="s">
        <v>87</v>
      </c>
      <c r="BK748" s="204">
        <f>ROUND(P748*H748,2)</f>
        <v>0</v>
      </c>
      <c r="BL748" s="14" t="s">
        <v>135</v>
      </c>
      <c r="BM748" s="203" t="s">
        <v>3124</v>
      </c>
    </row>
    <row r="749" s="2" customFormat="1" ht="33" customHeight="1">
      <c r="A749" s="35"/>
      <c r="B749" s="36"/>
      <c r="C749" s="189" t="s">
        <v>3125</v>
      </c>
      <c r="D749" s="189" t="s">
        <v>128</v>
      </c>
      <c r="E749" s="190" t="s">
        <v>3126</v>
      </c>
      <c r="F749" s="191" t="s">
        <v>3127</v>
      </c>
      <c r="G749" s="192" t="s">
        <v>131</v>
      </c>
      <c r="H749" s="193">
        <v>1</v>
      </c>
      <c r="I749" s="194"/>
      <c r="J749" s="195"/>
      <c r="K749" s="196">
        <f>ROUND(P749*H749,2)</f>
        <v>0</v>
      </c>
      <c r="L749" s="191" t="s">
        <v>879</v>
      </c>
      <c r="M749" s="197"/>
      <c r="N749" s="198" t="s">
        <v>1</v>
      </c>
      <c r="O749" s="199" t="s">
        <v>42</v>
      </c>
      <c r="P749" s="200">
        <f>I749+J749</f>
        <v>0</v>
      </c>
      <c r="Q749" s="200">
        <f>ROUND(I749*H749,2)</f>
        <v>0</v>
      </c>
      <c r="R749" s="200">
        <f>ROUND(J749*H749,2)</f>
        <v>0</v>
      </c>
      <c r="S749" s="88"/>
      <c r="T749" s="201">
        <f>S749*H749</f>
        <v>0</v>
      </c>
      <c r="U749" s="201">
        <v>0</v>
      </c>
      <c r="V749" s="201">
        <f>U749*H749</f>
        <v>0</v>
      </c>
      <c r="W749" s="201">
        <v>0</v>
      </c>
      <c r="X749" s="202">
        <f>W749*H749</f>
        <v>0</v>
      </c>
      <c r="Y749" s="35"/>
      <c r="Z749" s="35"/>
      <c r="AA749" s="35"/>
      <c r="AB749" s="35"/>
      <c r="AC749" s="35"/>
      <c r="AD749" s="35"/>
      <c r="AE749" s="35"/>
      <c r="AR749" s="203" t="s">
        <v>133</v>
      </c>
      <c r="AT749" s="203" t="s">
        <v>128</v>
      </c>
      <c r="AU749" s="203" t="s">
        <v>87</v>
      </c>
      <c r="AY749" s="14" t="s">
        <v>134</v>
      </c>
      <c r="BE749" s="204">
        <f>IF(O749="základní",K749,0)</f>
        <v>0</v>
      </c>
      <c r="BF749" s="204">
        <f>IF(O749="snížená",K749,0)</f>
        <v>0</v>
      </c>
      <c r="BG749" s="204">
        <f>IF(O749="zákl. přenesená",K749,0)</f>
        <v>0</v>
      </c>
      <c r="BH749" s="204">
        <f>IF(O749="sníž. přenesená",K749,0)</f>
        <v>0</v>
      </c>
      <c r="BI749" s="204">
        <f>IF(O749="nulová",K749,0)</f>
        <v>0</v>
      </c>
      <c r="BJ749" s="14" t="s">
        <v>87</v>
      </c>
      <c r="BK749" s="204">
        <f>ROUND(P749*H749,2)</f>
        <v>0</v>
      </c>
      <c r="BL749" s="14" t="s">
        <v>135</v>
      </c>
      <c r="BM749" s="203" t="s">
        <v>3128</v>
      </c>
    </row>
    <row r="750" s="2" customFormat="1" ht="37.8" customHeight="1">
      <c r="A750" s="35"/>
      <c r="B750" s="36"/>
      <c r="C750" s="189" t="s">
        <v>2145</v>
      </c>
      <c r="D750" s="189" t="s">
        <v>128</v>
      </c>
      <c r="E750" s="190" t="s">
        <v>3129</v>
      </c>
      <c r="F750" s="191" t="s">
        <v>3130</v>
      </c>
      <c r="G750" s="192" t="s">
        <v>131</v>
      </c>
      <c r="H750" s="193">
        <v>1</v>
      </c>
      <c r="I750" s="194"/>
      <c r="J750" s="195"/>
      <c r="K750" s="196">
        <f>ROUND(P750*H750,2)</f>
        <v>0</v>
      </c>
      <c r="L750" s="191" t="s">
        <v>879</v>
      </c>
      <c r="M750" s="197"/>
      <c r="N750" s="198" t="s">
        <v>1</v>
      </c>
      <c r="O750" s="199" t="s">
        <v>42</v>
      </c>
      <c r="P750" s="200">
        <f>I750+J750</f>
        <v>0</v>
      </c>
      <c r="Q750" s="200">
        <f>ROUND(I750*H750,2)</f>
        <v>0</v>
      </c>
      <c r="R750" s="200">
        <f>ROUND(J750*H750,2)</f>
        <v>0</v>
      </c>
      <c r="S750" s="88"/>
      <c r="T750" s="201">
        <f>S750*H750</f>
        <v>0</v>
      </c>
      <c r="U750" s="201">
        <v>0</v>
      </c>
      <c r="V750" s="201">
        <f>U750*H750</f>
        <v>0</v>
      </c>
      <c r="W750" s="201">
        <v>0</v>
      </c>
      <c r="X750" s="202">
        <f>W750*H750</f>
        <v>0</v>
      </c>
      <c r="Y750" s="35"/>
      <c r="Z750" s="35"/>
      <c r="AA750" s="35"/>
      <c r="AB750" s="35"/>
      <c r="AC750" s="35"/>
      <c r="AD750" s="35"/>
      <c r="AE750" s="35"/>
      <c r="AR750" s="203" t="s">
        <v>133</v>
      </c>
      <c r="AT750" s="203" t="s">
        <v>128</v>
      </c>
      <c r="AU750" s="203" t="s">
        <v>87</v>
      </c>
      <c r="AY750" s="14" t="s">
        <v>134</v>
      </c>
      <c r="BE750" s="204">
        <f>IF(O750="základní",K750,0)</f>
        <v>0</v>
      </c>
      <c r="BF750" s="204">
        <f>IF(O750="snížená",K750,0)</f>
        <v>0</v>
      </c>
      <c r="BG750" s="204">
        <f>IF(O750="zákl. přenesená",K750,0)</f>
        <v>0</v>
      </c>
      <c r="BH750" s="204">
        <f>IF(O750="sníž. přenesená",K750,0)</f>
        <v>0</v>
      </c>
      <c r="BI750" s="204">
        <f>IF(O750="nulová",K750,0)</f>
        <v>0</v>
      </c>
      <c r="BJ750" s="14" t="s">
        <v>87</v>
      </c>
      <c r="BK750" s="204">
        <f>ROUND(P750*H750,2)</f>
        <v>0</v>
      </c>
      <c r="BL750" s="14" t="s">
        <v>135</v>
      </c>
      <c r="BM750" s="203" t="s">
        <v>3131</v>
      </c>
    </row>
    <row r="751" s="2" customFormat="1" ht="33" customHeight="1">
      <c r="A751" s="35"/>
      <c r="B751" s="36"/>
      <c r="C751" s="189" t="s">
        <v>3132</v>
      </c>
      <c r="D751" s="189" t="s">
        <v>128</v>
      </c>
      <c r="E751" s="190" t="s">
        <v>3133</v>
      </c>
      <c r="F751" s="191" t="s">
        <v>3134</v>
      </c>
      <c r="G751" s="192" t="s">
        <v>131</v>
      </c>
      <c r="H751" s="193">
        <v>1</v>
      </c>
      <c r="I751" s="194"/>
      <c r="J751" s="195"/>
      <c r="K751" s="196">
        <f>ROUND(P751*H751,2)</f>
        <v>0</v>
      </c>
      <c r="L751" s="191" t="s">
        <v>879</v>
      </c>
      <c r="M751" s="197"/>
      <c r="N751" s="198" t="s">
        <v>1</v>
      </c>
      <c r="O751" s="199" t="s">
        <v>42</v>
      </c>
      <c r="P751" s="200">
        <f>I751+J751</f>
        <v>0</v>
      </c>
      <c r="Q751" s="200">
        <f>ROUND(I751*H751,2)</f>
        <v>0</v>
      </c>
      <c r="R751" s="200">
        <f>ROUND(J751*H751,2)</f>
        <v>0</v>
      </c>
      <c r="S751" s="88"/>
      <c r="T751" s="201">
        <f>S751*H751</f>
        <v>0</v>
      </c>
      <c r="U751" s="201">
        <v>0</v>
      </c>
      <c r="V751" s="201">
        <f>U751*H751</f>
        <v>0</v>
      </c>
      <c r="W751" s="201">
        <v>0</v>
      </c>
      <c r="X751" s="202">
        <f>W751*H751</f>
        <v>0</v>
      </c>
      <c r="Y751" s="35"/>
      <c r="Z751" s="35"/>
      <c r="AA751" s="35"/>
      <c r="AB751" s="35"/>
      <c r="AC751" s="35"/>
      <c r="AD751" s="35"/>
      <c r="AE751" s="35"/>
      <c r="AR751" s="203" t="s">
        <v>133</v>
      </c>
      <c r="AT751" s="203" t="s">
        <v>128</v>
      </c>
      <c r="AU751" s="203" t="s">
        <v>87</v>
      </c>
      <c r="AY751" s="14" t="s">
        <v>134</v>
      </c>
      <c r="BE751" s="204">
        <f>IF(O751="základní",K751,0)</f>
        <v>0</v>
      </c>
      <c r="BF751" s="204">
        <f>IF(O751="snížená",K751,0)</f>
        <v>0</v>
      </c>
      <c r="BG751" s="204">
        <f>IF(O751="zákl. přenesená",K751,0)</f>
        <v>0</v>
      </c>
      <c r="BH751" s="204">
        <f>IF(O751="sníž. přenesená",K751,0)</f>
        <v>0</v>
      </c>
      <c r="BI751" s="204">
        <f>IF(O751="nulová",K751,0)</f>
        <v>0</v>
      </c>
      <c r="BJ751" s="14" t="s">
        <v>87</v>
      </c>
      <c r="BK751" s="204">
        <f>ROUND(P751*H751,2)</f>
        <v>0</v>
      </c>
      <c r="BL751" s="14" t="s">
        <v>135</v>
      </c>
      <c r="BM751" s="203" t="s">
        <v>3135</v>
      </c>
    </row>
    <row r="752" s="2" customFormat="1" ht="37.8" customHeight="1">
      <c r="A752" s="35"/>
      <c r="B752" s="36"/>
      <c r="C752" s="189" t="s">
        <v>2149</v>
      </c>
      <c r="D752" s="189" t="s">
        <v>128</v>
      </c>
      <c r="E752" s="190" t="s">
        <v>3136</v>
      </c>
      <c r="F752" s="191" t="s">
        <v>3137</v>
      </c>
      <c r="G752" s="192" t="s">
        <v>131</v>
      </c>
      <c r="H752" s="193">
        <v>1</v>
      </c>
      <c r="I752" s="194"/>
      <c r="J752" s="195"/>
      <c r="K752" s="196">
        <f>ROUND(P752*H752,2)</f>
        <v>0</v>
      </c>
      <c r="L752" s="191" t="s">
        <v>879</v>
      </c>
      <c r="M752" s="197"/>
      <c r="N752" s="198" t="s">
        <v>1</v>
      </c>
      <c r="O752" s="199" t="s">
        <v>42</v>
      </c>
      <c r="P752" s="200">
        <f>I752+J752</f>
        <v>0</v>
      </c>
      <c r="Q752" s="200">
        <f>ROUND(I752*H752,2)</f>
        <v>0</v>
      </c>
      <c r="R752" s="200">
        <f>ROUND(J752*H752,2)</f>
        <v>0</v>
      </c>
      <c r="S752" s="88"/>
      <c r="T752" s="201">
        <f>S752*H752</f>
        <v>0</v>
      </c>
      <c r="U752" s="201">
        <v>0</v>
      </c>
      <c r="V752" s="201">
        <f>U752*H752</f>
        <v>0</v>
      </c>
      <c r="W752" s="201">
        <v>0</v>
      </c>
      <c r="X752" s="202">
        <f>W752*H752</f>
        <v>0</v>
      </c>
      <c r="Y752" s="35"/>
      <c r="Z752" s="35"/>
      <c r="AA752" s="35"/>
      <c r="AB752" s="35"/>
      <c r="AC752" s="35"/>
      <c r="AD752" s="35"/>
      <c r="AE752" s="35"/>
      <c r="AR752" s="203" t="s">
        <v>133</v>
      </c>
      <c r="AT752" s="203" t="s">
        <v>128</v>
      </c>
      <c r="AU752" s="203" t="s">
        <v>87</v>
      </c>
      <c r="AY752" s="14" t="s">
        <v>134</v>
      </c>
      <c r="BE752" s="204">
        <f>IF(O752="základní",K752,0)</f>
        <v>0</v>
      </c>
      <c r="BF752" s="204">
        <f>IF(O752="snížená",K752,0)</f>
        <v>0</v>
      </c>
      <c r="BG752" s="204">
        <f>IF(O752="zákl. přenesená",K752,0)</f>
        <v>0</v>
      </c>
      <c r="BH752" s="204">
        <f>IF(O752="sníž. přenesená",K752,0)</f>
        <v>0</v>
      </c>
      <c r="BI752" s="204">
        <f>IF(O752="nulová",K752,0)</f>
        <v>0</v>
      </c>
      <c r="BJ752" s="14" t="s">
        <v>87</v>
      </c>
      <c r="BK752" s="204">
        <f>ROUND(P752*H752,2)</f>
        <v>0</v>
      </c>
      <c r="BL752" s="14" t="s">
        <v>135</v>
      </c>
      <c r="BM752" s="203" t="s">
        <v>3138</v>
      </c>
    </row>
    <row r="753" s="2" customFormat="1" ht="49.05" customHeight="1">
      <c r="A753" s="35"/>
      <c r="B753" s="36"/>
      <c r="C753" s="189" t="s">
        <v>3139</v>
      </c>
      <c r="D753" s="189" t="s">
        <v>128</v>
      </c>
      <c r="E753" s="190" t="s">
        <v>3140</v>
      </c>
      <c r="F753" s="191" t="s">
        <v>3141</v>
      </c>
      <c r="G753" s="192" t="s">
        <v>131</v>
      </c>
      <c r="H753" s="193">
        <v>1</v>
      </c>
      <c r="I753" s="194"/>
      <c r="J753" s="195"/>
      <c r="K753" s="196">
        <f>ROUND(P753*H753,2)</f>
        <v>0</v>
      </c>
      <c r="L753" s="191" t="s">
        <v>892</v>
      </c>
      <c r="M753" s="197"/>
      <c r="N753" s="198" t="s">
        <v>1</v>
      </c>
      <c r="O753" s="199" t="s">
        <v>42</v>
      </c>
      <c r="P753" s="200">
        <f>I753+J753</f>
        <v>0</v>
      </c>
      <c r="Q753" s="200">
        <f>ROUND(I753*H753,2)</f>
        <v>0</v>
      </c>
      <c r="R753" s="200">
        <f>ROUND(J753*H753,2)</f>
        <v>0</v>
      </c>
      <c r="S753" s="88"/>
      <c r="T753" s="201">
        <f>S753*H753</f>
        <v>0</v>
      </c>
      <c r="U753" s="201">
        <v>0</v>
      </c>
      <c r="V753" s="201">
        <f>U753*H753</f>
        <v>0</v>
      </c>
      <c r="W753" s="201">
        <v>0</v>
      </c>
      <c r="X753" s="202">
        <f>W753*H753</f>
        <v>0</v>
      </c>
      <c r="Y753" s="35"/>
      <c r="Z753" s="35"/>
      <c r="AA753" s="35"/>
      <c r="AB753" s="35"/>
      <c r="AC753" s="35"/>
      <c r="AD753" s="35"/>
      <c r="AE753" s="35"/>
      <c r="AR753" s="203" t="s">
        <v>133</v>
      </c>
      <c r="AT753" s="203" t="s">
        <v>128</v>
      </c>
      <c r="AU753" s="203" t="s">
        <v>87</v>
      </c>
      <c r="AY753" s="14" t="s">
        <v>134</v>
      </c>
      <c r="BE753" s="204">
        <f>IF(O753="základní",K753,0)</f>
        <v>0</v>
      </c>
      <c r="BF753" s="204">
        <f>IF(O753="snížená",K753,0)</f>
        <v>0</v>
      </c>
      <c r="BG753" s="204">
        <f>IF(O753="zákl. přenesená",K753,0)</f>
        <v>0</v>
      </c>
      <c r="BH753" s="204">
        <f>IF(O753="sníž. přenesená",K753,0)</f>
        <v>0</v>
      </c>
      <c r="BI753" s="204">
        <f>IF(O753="nulová",K753,0)</f>
        <v>0</v>
      </c>
      <c r="BJ753" s="14" t="s">
        <v>87</v>
      </c>
      <c r="BK753" s="204">
        <f>ROUND(P753*H753,2)</f>
        <v>0</v>
      </c>
      <c r="BL753" s="14" t="s">
        <v>135</v>
      </c>
      <c r="BM753" s="203" t="s">
        <v>3142</v>
      </c>
    </row>
    <row r="754" s="2" customFormat="1" ht="37.8" customHeight="1">
      <c r="A754" s="35"/>
      <c r="B754" s="36"/>
      <c r="C754" s="189" t="s">
        <v>2152</v>
      </c>
      <c r="D754" s="189" t="s">
        <v>128</v>
      </c>
      <c r="E754" s="190" t="s">
        <v>3143</v>
      </c>
      <c r="F754" s="191" t="s">
        <v>3144</v>
      </c>
      <c r="G754" s="192" t="s">
        <v>131</v>
      </c>
      <c r="H754" s="193">
        <v>2</v>
      </c>
      <c r="I754" s="194"/>
      <c r="J754" s="195"/>
      <c r="K754" s="196">
        <f>ROUND(P754*H754,2)</f>
        <v>0</v>
      </c>
      <c r="L754" s="191" t="s">
        <v>879</v>
      </c>
      <c r="M754" s="197"/>
      <c r="N754" s="198" t="s">
        <v>1</v>
      </c>
      <c r="O754" s="199" t="s">
        <v>42</v>
      </c>
      <c r="P754" s="200">
        <f>I754+J754</f>
        <v>0</v>
      </c>
      <c r="Q754" s="200">
        <f>ROUND(I754*H754,2)</f>
        <v>0</v>
      </c>
      <c r="R754" s="200">
        <f>ROUND(J754*H754,2)</f>
        <v>0</v>
      </c>
      <c r="S754" s="88"/>
      <c r="T754" s="201">
        <f>S754*H754</f>
        <v>0</v>
      </c>
      <c r="U754" s="201">
        <v>0</v>
      </c>
      <c r="V754" s="201">
        <f>U754*H754</f>
        <v>0</v>
      </c>
      <c r="W754" s="201">
        <v>0</v>
      </c>
      <c r="X754" s="202">
        <f>W754*H754</f>
        <v>0</v>
      </c>
      <c r="Y754" s="35"/>
      <c r="Z754" s="35"/>
      <c r="AA754" s="35"/>
      <c r="AB754" s="35"/>
      <c r="AC754" s="35"/>
      <c r="AD754" s="35"/>
      <c r="AE754" s="35"/>
      <c r="AR754" s="203" t="s">
        <v>133</v>
      </c>
      <c r="AT754" s="203" t="s">
        <v>128</v>
      </c>
      <c r="AU754" s="203" t="s">
        <v>87</v>
      </c>
      <c r="AY754" s="14" t="s">
        <v>134</v>
      </c>
      <c r="BE754" s="204">
        <f>IF(O754="základní",K754,0)</f>
        <v>0</v>
      </c>
      <c r="BF754" s="204">
        <f>IF(O754="snížená",K754,0)</f>
        <v>0</v>
      </c>
      <c r="BG754" s="204">
        <f>IF(O754="zákl. přenesená",K754,0)</f>
        <v>0</v>
      </c>
      <c r="BH754" s="204">
        <f>IF(O754="sníž. přenesená",K754,0)</f>
        <v>0</v>
      </c>
      <c r="BI754" s="204">
        <f>IF(O754="nulová",K754,0)</f>
        <v>0</v>
      </c>
      <c r="BJ754" s="14" t="s">
        <v>87</v>
      </c>
      <c r="BK754" s="204">
        <f>ROUND(P754*H754,2)</f>
        <v>0</v>
      </c>
      <c r="BL754" s="14" t="s">
        <v>135</v>
      </c>
      <c r="BM754" s="203" t="s">
        <v>3145</v>
      </c>
    </row>
    <row r="755" s="2" customFormat="1" ht="33" customHeight="1">
      <c r="A755" s="35"/>
      <c r="B755" s="36"/>
      <c r="C755" s="189" t="s">
        <v>3146</v>
      </c>
      <c r="D755" s="189" t="s">
        <v>128</v>
      </c>
      <c r="E755" s="190" t="s">
        <v>3147</v>
      </c>
      <c r="F755" s="191" t="s">
        <v>3148</v>
      </c>
      <c r="G755" s="192" t="s">
        <v>131</v>
      </c>
      <c r="H755" s="193">
        <v>1</v>
      </c>
      <c r="I755" s="194"/>
      <c r="J755" s="195"/>
      <c r="K755" s="196">
        <f>ROUND(P755*H755,2)</f>
        <v>0</v>
      </c>
      <c r="L755" s="191" t="s">
        <v>879</v>
      </c>
      <c r="M755" s="197"/>
      <c r="N755" s="198" t="s">
        <v>1</v>
      </c>
      <c r="O755" s="199" t="s">
        <v>42</v>
      </c>
      <c r="P755" s="200">
        <f>I755+J755</f>
        <v>0</v>
      </c>
      <c r="Q755" s="200">
        <f>ROUND(I755*H755,2)</f>
        <v>0</v>
      </c>
      <c r="R755" s="200">
        <f>ROUND(J755*H755,2)</f>
        <v>0</v>
      </c>
      <c r="S755" s="88"/>
      <c r="T755" s="201">
        <f>S755*H755</f>
        <v>0</v>
      </c>
      <c r="U755" s="201">
        <v>0</v>
      </c>
      <c r="V755" s="201">
        <f>U755*H755</f>
        <v>0</v>
      </c>
      <c r="W755" s="201">
        <v>0</v>
      </c>
      <c r="X755" s="202">
        <f>W755*H755</f>
        <v>0</v>
      </c>
      <c r="Y755" s="35"/>
      <c r="Z755" s="35"/>
      <c r="AA755" s="35"/>
      <c r="AB755" s="35"/>
      <c r="AC755" s="35"/>
      <c r="AD755" s="35"/>
      <c r="AE755" s="35"/>
      <c r="AR755" s="203" t="s">
        <v>133</v>
      </c>
      <c r="AT755" s="203" t="s">
        <v>128</v>
      </c>
      <c r="AU755" s="203" t="s">
        <v>87</v>
      </c>
      <c r="AY755" s="14" t="s">
        <v>134</v>
      </c>
      <c r="BE755" s="204">
        <f>IF(O755="základní",K755,0)</f>
        <v>0</v>
      </c>
      <c r="BF755" s="204">
        <f>IF(O755="snížená",K755,0)</f>
        <v>0</v>
      </c>
      <c r="BG755" s="204">
        <f>IF(O755="zákl. přenesená",K755,0)</f>
        <v>0</v>
      </c>
      <c r="BH755" s="204">
        <f>IF(O755="sníž. přenesená",K755,0)</f>
        <v>0</v>
      </c>
      <c r="BI755" s="204">
        <f>IF(O755="nulová",K755,0)</f>
        <v>0</v>
      </c>
      <c r="BJ755" s="14" t="s">
        <v>87</v>
      </c>
      <c r="BK755" s="204">
        <f>ROUND(P755*H755,2)</f>
        <v>0</v>
      </c>
      <c r="BL755" s="14" t="s">
        <v>135</v>
      </c>
      <c r="BM755" s="203" t="s">
        <v>3149</v>
      </c>
    </row>
    <row r="756" s="2" customFormat="1" ht="37.8" customHeight="1">
      <c r="A756" s="35"/>
      <c r="B756" s="36"/>
      <c r="C756" s="189" t="s">
        <v>2156</v>
      </c>
      <c r="D756" s="189" t="s">
        <v>128</v>
      </c>
      <c r="E756" s="190" t="s">
        <v>3150</v>
      </c>
      <c r="F756" s="191" t="s">
        <v>3151</v>
      </c>
      <c r="G756" s="192" t="s">
        <v>131</v>
      </c>
      <c r="H756" s="193">
        <v>1</v>
      </c>
      <c r="I756" s="194"/>
      <c r="J756" s="195"/>
      <c r="K756" s="196">
        <f>ROUND(P756*H756,2)</f>
        <v>0</v>
      </c>
      <c r="L756" s="191" t="s">
        <v>879</v>
      </c>
      <c r="M756" s="197"/>
      <c r="N756" s="198" t="s">
        <v>1</v>
      </c>
      <c r="O756" s="199" t="s">
        <v>42</v>
      </c>
      <c r="P756" s="200">
        <f>I756+J756</f>
        <v>0</v>
      </c>
      <c r="Q756" s="200">
        <f>ROUND(I756*H756,2)</f>
        <v>0</v>
      </c>
      <c r="R756" s="200">
        <f>ROUND(J756*H756,2)</f>
        <v>0</v>
      </c>
      <c r="S756" s="88"/>
      <c r="T756" s="201">
        <f>S756*H756</f>
        <v>0</v>
      </c>
      <c r="U756" s="201">
        <v>0</v>
      </c>
      <c r="V756" s="201">
        <f>U756*H756</f>
        <v>0</v>
      </c>
      <c r="W756" s="201">
        <v>0</v>
      </c>
      <c r="X756" s="202">
        <f>W756*H756</f>
        <v>0</v>
      </c>
      <c r="Y756" s="35"/>
      <c r="Z756" s="35"/>
      <c r="AA756" s="35"/>
      <c r="AB756" s="35"/>
      <c r="AC756" s="35"/>
      <c r="AD756" s="35"/>
      <c r="AE756" s="35"/>
      <c r="AR756" s="203" t="s">
        <v>133</v>
      </c>
      <c r="AT756" s="203" t="s">
        <v>128</v>
      </c>
      <c r="AU756" s="203" t="s">
        <v>87</v>
      </c>
      <c r="AY756" s="14" t="s">
        <v>134</v>
      </c>
      <c r="BE756" s="204">
        <f>IF(O756="základní",K756,0)</f>
        <v>0</v>
      </c>
      <c r="BF756" s="204">
        <f>IF(O756="snížená",K756,0)</f>
        <v>0</v>
      </c>
      <c r="BG756" s="204">
        <f>IF(O756="zákl. přenesená",K756,0)</f>
        <v>0</v>
      </c>
      <c r="BH756" s="204">
        <f>IF(O756="sníž. přenesená",K756,0)</f>
        <v>0</v>
      </c>
      <c r="BI756" s="204">
        <f>IF(O756="nulová",K756,0)</f>
        <v>0</v>
      </c>
      <c r="BJ756" s="14" t="s">
        <v>87</v>
      </c>
      <c r="BK756" s="204">
        <f>ROUND(P756*H756,2)</f>
        <v>0</v>
      </c>
      <c r="BL756" s="14" t="s">
        <v>135</v>
      </c>
      <c r="BM756" s="203" t="s">
        <v>3152</v>
      </c>
    </row>
    <row r="757" s="2" customFormat="1" ht="24.15" customHeight="1">
      <c r="A757" s="35"/>
      <c r="B757" s="36"/>
      <c r="C757" s="189" t="s">
        <v>3153</v>
      </c>
      <c r="D757" s="189" t="s">
        <v>128</v>
      </c>
      <c r="E757" s="190" t="s">
        <v>3154</v>
      </c>
      <c r="F757" s="191" t="s">
        <v>3155</v>
      </c>
      <c r="G757" s="192" t="s">
        <v>131</v>
      </c>
      <c r="H757" s="193">
        <v>1</v>
      </c>
      <c r="I757" s="194"/>
      <c r="J757" s="195"/>
      <c r="K757" s="196">
        <f>ROUND(P757*H757,2)</f>
        <v>0</v>
      </c>
      <c r="L757" s="191" t="s">
        <v>879</v>
      </c>
      <c r="M757" s="197"/>
      <c r="N757" s="198" t="s">
        <v>1</v>
      </c>
      <c r="O757" s="199" t="s">
        <v>42</v>
      </c>
      <c r="P757" s="200">
        <f>I757+J757</f>
        <v>0</v>
      </c>
      <c r="Q757" s="200">
        <f>ROUND(I757*H757,2)</f>
        <v>0</v>
      </c>
      <c r="R757" s="200">
        <f>ROUND(J757*H757,2)</f>
        <v>0</v>
      </c>
      <c r="S757" s="88"/>
      <c r="T757" s="201">
        <f>S757*H757</f>
        <v>0</v>
      </c>
      <c r="U757" s="201">
        <v>0</v>
      </c>
      <c r="V757" s="201">
        <f>U757*H757</f>
        <v>0</v>
      </c>
      <c r="W757" s="201">
        <v>0</v>
      </c>
      <c r="X757" s="202">
        <f>W757*H757</f>
        <v>0</v>
      </c>
      <c r="Y757" s="35"/>
      <c r="Z757" s="35"/>
      <c r="AA757" s="35"/>
      <c r="AB757" s="35"/>
      <c r="AC757" s="35"/>
      <c r="AD757" s="35"/>
      <c r="AE757" s="35"/>
      <c r="AR757" s="203" t="s">
        <v>133</v>
      </c>
      <c r="AT757" s="203" t="s">
        <v>128</v>
      </c>
      <c r="AU757" s="203" t="s">
        <v>87</v>
      </c>
      <c r="AY757" s="14" t="s">
        <v>134</v>
      </c>
      <c r="BE757" s="204">
        <f>IF(O757="základní",K757,0)</f>
        <v>0</v>
      </c>
      <c r="BF757" s="204">
        <f>IF(O757="snížená",K757,0)</f>
        <v>0</v>
      </c>
      <c r="BG757" s="204">
        <f>IF(O757="zákl. přenesená",K757,0)</f>
        <v>0</v>
      </c>
      <c r="BH757" s="204">
        <f>IF(O757="sníž. přenesená",K757,0)</f>
        <v>0</v>
      </c>
      <c r="BI757" s="204">
        <f>IF(O757="nulová",K757,0)</f>
        <v>0</v>
      </c>
      <c r="BJ757" s="14" t="s">
        <v>87</v>
      </c>
      <c r="BK757" s="204">
        <f>ROUND(P757*H757,2)</f>
        <v>0</v>
      </c>
      <c r="BL757" s="14" t="s">
        <v>135</v>
      </c>
      <c r="BM757" s="203" t="s">
        <v>3156</v>
      </c>
    </row>
    <row r="758" s="2" customFormat="1" ht="24.15" customHeight="1">
      <c r="A758" s="35"/>
      <c r="B758" s="36"/>
      <c r="C758" s="189" t="s">
        <v>2159</v>
      </c>
      <c r="D758" s="189" t="s">
        <v>128</v>
      </c>
      <c r="E758" s="190" t="s">
        <v>3157</v>
      </c>
      <c r="F758" s="191" t="s">
        <v>3158</v>
      </c>
      <c r="G758" s="192" t="s">
        <v>131</v>
      </c>
      <c r="H758" s="193">
        <v>1</v>
      </c>
      <c r="I758" s="194"/>
      <c r="J758" s="195"/>
      <c r="K758" s="196">
        <f>ROUND(P758*H758,2)</f>
        <v>0</v>
      </c>
      <c r="L758" s="191" t="s">
        <v>879</v>
      </c>
      <c r="M758" s="197"/>
      <c r="N758" s="198" t="s">
        <v>1</v>
      </c>
      <c r="O758" s="199" t="s">
        <v>42</v>
      </c>
      <c r="P758" s="200">
        <f>I758+J758</f>
        <v>0</v>
      </c>
      <c r="Q758" s="200">
        <f>ROUND(I758*H758,2)</f>
        <v>0</v>
      </c>
      <c r="R758" s="200">
        <f>ROUND(J758*H758,2)</f>
        <v>0</v>
      </c>
      <c r="S758" s="88"/>
      <c r="T758" s="201">
        <f>S758*H758</f>
        <v>0</v>
      </c>
      <c r="U758" s="201">
        <v>0</v>
      </c>
      <c r="V758" s="201">
        <f>U758*H758</f>
        <v>0</v>
      </c>
      <c r="W758" s="201">
        <v>0</v>
      </c>
      <c r="X758" s="202">
        <f>W758*H758</f>
        <v>0</v>
      </c>
      <c r="Y758" s="35"/>
      <c r="Z758" s="35"/>
      <c r="AA758" s="35"/>
      <c r="AB758" s="35"/>
      <c r="AC758" s="35"/>
      <c r="AD758" s="35"/>
      <c r="AE758" s="35"/>
      <c r="AR758" s="203" t="s">
        <v>133</v>
      </c>
      <c r="AT758" s="203" t="s">
        <v>128</v>
      </c>
      <c r="AU758" s="203" t="s">
        <v>87</v>
      </c>
      <c r="AY758" s="14" t="s">
        <v>134</v>
      </c>
      <c r="BE758" s="204">
        <f>IF(O758="základní",K758,0)</f>
        <v>0</v>
      </c>
      <c r="BF758" s="204">
        <f>IF(O758="snížená",K758,0)</f>
        <v>0</v>
      </c>
      <c r="BG758" s="204">
        <f>IF(O758="zákl. přenesená",K758,0)</f>
        <v>0</v>
      </c>
      <c r="BH758" s="204">
        <f>IF(O758="sníž. přenesená",K758,0)</f>
        <v>0</v>
      </c>
      <c r="BI758" s="204">
        <f>IF(O758="nulová",K758,0)</f>
        <v>0</v>
      </c>
      <c r="BJ758" s="14" t="s">
        <v>87</v>
      </c>
      <c r="BK758" s="204">
        <f>ROUND(P758*H758,2)</f>
        <v>0</v>
      </c>
      <c r="BL758" s="14" t="s">
        <v>135</v>
      </c>
      <c r="BM758" s="203" t="s">
        <v>3159</v>
      </c>
    </row>
    <row r="759" s="2" customFormat="1" ht="24.15" customHeight="1">
      <c r="A759" s="35"/>
      <c r="B759" s="36"/>
      <c r="C759" s="189" t="s">
        <v>3160</v>
      </c>
      <c r="D759" s="189" t="s">
        <v>128</v>
      </c>
      <c r="E759" s="190" t="s">
        <v>3161</v>
      </c>
      <c r="F759" s="191" t="s">
        <v>3162</v>
      </c>
      <c r="G759" s="192" t="s">
        <v>131</v>
      </c>
      <c r="H759" s="193">
        <v>1</v>
      </c>
      <c r="I759" s="194"/>
      <c r="J759" s="195"/>
      <c r="K759" s="196">
        <f>ROUND(P759*H759,2)</f>
        <v>0</v>
      </c>
      <c r="L759" s="191" t="s">
        <v>879</v>
      </c>
      <c r="M759" s="197"/>
      <c r="N759" s="198" t="s">
        <v>1</v>
      </c>
      <c r="O759" s="199" t="s">
        <v>42</v>
      </c>
      <c r="P759" s="200">
        <f>I759+J759</f>
        <v>0</v>
      </c>
      <c r="Q759" s="200">
        <f>ROUND(I759*H759,2)</f>
        <v>0</v>
      </c>
      <c r="R759" s="200">
        <f>ROUND(J759*H759,2)</f>
        <v>0</v>
      </c>
      <c r="S759" s="88"/>
      <c r="T759" s="201">
        <f>S759*H759</f>
        <v>0</v>
      </c>
      <c r="U759" s="201">
        <v>0</v>
      </c>
      <c r="V759" s="201">
        <f>U759*H759</f>
        <v>0</v>
      </c>
      <c r="W759" s="201">
        <v>0</v>
      </c>
      <c r="X759" s="202">
        <f>W759*H759</f>
        <v>0</v>
      </c>
      <c r="Y759" s="35"/>
      <c r="Z759" s="35"/>
      <c r="AA759" s="35"/>
      <c r="AB759" s="35"/>
      <c r="AC759" s="35"/>
      <c r="AD759" s="35"/>
      <c r="AE759" s="35"/>
      <c r="AR759" s="203" t="s">
        <v>133</v>
      </c>
      <c r="AT759" s="203" t="s">
        <v>128</v>
      </c>
      <c r="AU759" s="203" t="s">
        <v>87</v>
      </c>
      <c r="AY759" s="14" t="s">
        <v>134</v>
      </c>
      <c r="BE759" s="204">
        <f>IF(O759="základní",K759,0)</f>
        <v>0</v>
      </c>
      <c r="BF759" s="204">
        <f>IF(O759="snížená",K759,0)</f>
        <v>0</v>
      </c>
      <c r="BG759" s="204">
        <f>IF(O759="zákl. přenesená",K759,0)</f>
        <v>0</v>
      </c>
      <c r="BH759" s="204">
        <f>IF(O759="sníž. přenesená",K759,0)</f>
        <v>0</v>
      </c>
      <c r="BI759" s="204">
        <f>IF(O759="nulová",K759,0)</f>
        <v>0</v>
      </c>
      <c r="BJ759" s="14" t="s">
        <v>87</v>
      </c>
      <c r="BK759" s="204">
        <f>ROUND(P759*H759,2)</f>
        <v>0</v>
      </c>
      <c r="BL759" s="14" t="s">
        <v>135</v>
      </c>
      <c r="BM759" s="203" t="s">
        <v>3163</v>
      </c>
    </row>
    <row r="760" s="2" customFormat="1" ht="49.05" customHeight="1">
      <c r="A760" s="35"/>
      <c r="B760" s="36"/>
      <c r="C760" s="189" t="s">
        <v>2163</v>
      </c>
      <c r="D760" s="189" t="s">
        <v>128</v>
      </c>
      <c r="E760" s="190" t="s">
        <v>3164</v>
      </c>
      <c r="F760" s="191" t="s">
        <v>3165</v>
      </c>
      <c r="G760" s="192" t="s">
        <v>131</v>
      </c>
      <c r="H760" s="193">
        <v>2</v>
      </c>
      <c r="I760" s="194"/>
      <c r="J760" s="195"/>
      <c r="K760" s="196">
        <f>ROUND(P760*H760,2)</f>
        <v>0</v>
      </c>
      <c r="L760" s="191" t="s">
        <v>892</v>
      </c>
      <c r="M760" s="197"/>
      <c r="N760" s="198" t="s">
        <v>1</v>
      </c>
      <c r="O760" s="199" t="s">
        <v>42</v>
      </c>
      <c r="P760" s="200">
        <f>I760+J760</f>
        <v>0</v>
      </c>
      <c r="Q760" s="200">
        <f>ROUND(I760*H760,2)</f>
        <v>0</v>
      </c>
      <c r="R760" s="200">
        <f>ROUND(J760*H760,2)</f>
        <v>0</v>
      </c>
      <c r="S760" s="88"/>
      <c r="T760" s="201">
        <f>S760*H760</f>
        <v>0</v>
      </c>
      <c r="U760" s="201">
        <v>0</v>
      </c>
      <c r="V760" s="201">
        <f>U760*H760</f>
        <v>0</v>
      </c>
      <c r="W760" s="201">
        <v>0</v>
      </c>
      <c r="X760" s="202">
        <f>W760*H760</f>
        <v>0</v>
      </c>
      <c r="Y760" s="35"/>
      <c r="Z760" s="35"/>
      <c r="AA760" s="35"/>
      <c r="AB760" s="35"/>
      <c r="AC760" s="35"/>
      <c r="AD760" s="35"/>
      <c r="AE760" s="35"/>
      <c r="AR760" s="203" t="s">
        <v>1932</v>
      </c>
      <c r="AT760" s="203" t="s">
        <v>128</v>
      </c>
      <c r="AU760" s="203" t="s">
        <v>87</v>
      </c>
      <c r="AY760" s="14" t="s">
        <v>134</v>
      </c>
      <c r="BE760" s="204">
        <f>IF(O760="základní",K760,0)</f>
        <v>0</v>
      </c>
      <c r="BF760" s="204">
        <f>IF(O760="snížená",K760,0)</f>
        <v>0</v>
      </c>
      <c r="BG760" s="204">
        <f>IF(O760="zákl. přenesená",K760,0)</f>
        <v>0</v>
      </c>
      <c r="BH760" s="204">
        <f>IF(O760="sníž. přenesená",K760,0)</f>
        <v>0</v>
      </c>
      <c r="BI760" s="204">
        <f>IF(O760="nulová",K760,0)</f>
        <v>0</v>
      </c>
      <c r="BJ760" s="14" t="s">
        <v>87</v>
      </c>
      <c r="BK760" s="204">
        <f>ROUND(P760*H760,2)</f>
        <v>0</v>
      </c>
      <c r="BL760" s="14" t="s">
        <v>1932</v>
      </c>
      <c r="BM760" s="203" t="s">
        <v>3166</v>
      </c>
    </row>
    <row r="761" s="2" customFormat="1" ht="49.05" customHeight="1">
      <c r="A761" s="35"/>
      <c r="B761" s="36"/>
      <c r="C761" s="189" t="s">
        <v>3167</v>
      </c>
      <c r="D761" s="189" t="s">
        <v>128</v>
      </c>
      <c r="E761" s="190" t="s">
        <v>3168</v>
      </c>
      <c r="F761" s="191" t="s">
        <v>3169</v>
      </c>
      <c r="G761" s="192" t="s">
        <v>131</v>
      </c>
      <c r="H761" s="193">
        <v>2</v>
      </c>
      <c r="I761" s="194"/>
      <c r="J761" s="195"/>
      <c r="K761" s="196">
        <f>ROUND(P761*H761,2)</f>
        <v>0</v>
      </c>
      <c r="L761" s="191" t="s">
        <v>892</v>
      </c>
      <c r="M761" s="197"/>
      <c r="N761" s="198" t="s">
        <v>1</v>
      </c>
      <c r="O761" s="199" t="s">
        <v>42</v>
      </c>
      <c r="P761" s="200">
        <f>I761+J761</f>
        <v>0</v>
      </c>
      <c r="Q761" s="200">
        <f>ROUND(I761*H761,2)</f>
        <v>0</v>
      </c>
      <c r="R761" s="200">
        <f>ROUND(J761*H761,2)</f>
        <v>0</v>
      </c>
      <c r="S761" s="88"/>
      <c r="T761" s="201">
        <f>S761*H761</f>
        <v>0</v>
      </c>
      <c r="U761" s="201">
        <v>0</v>
      </c>
      <c r="V761" s="201">
        <f>U761*H761</f>
        <v>0</v>
      </c>
      <c r="W761" s="201">
        <v>0</v>
      </c>
      <c r="X761" s="202">
        <f>W761*H761</f>
        <v>0</v>
      </c>
      <c r="Y761" s="35"/>
      <c r="Z761" s="35"/>
      <c r="AA761" s="35"/>
      <c r="AB761" s="35"/>
      <c r="AC761" s="35"/>
      <c r="AD761" s="35"/>
      <c r="AE761" s="35"/>
      <c r="AR761" s="203" t="s">
        <v>133</v>
      </c>
      <c r="AT761" s="203" t="s">
        <v>128</v>
      </c>
      <c r="AU761" s="203" t="s">
        <v>87</v>
      </c>
      <c r="AY761" s="14" t="s">
        <v>134</v>
      </c>
      <c r="BE761" s="204">
        <f>IF(O761="základní",K761,0)</f>
        <v>0</v>
      </c>
      <c r="BF761" s="204">
        <f>IF(O761="snížená",K761,0)</f>
        <v>0</v>
      </c>
      <c r="BG761" s="204">
        <f>IF(O761="zákl. přenesená",K761,0)</f>
        <v>0</v>
      </c>
      <c r="BH761" s="204">
        <f>IF(O761="sníž. přenesená",K761,0)</f>
        <v>0</v>
      </c>
      <c r="BI761" s="204">
        <f>IF(O761="nulová",K761,0)</f>
        <v>0</v>
      </c>
      <c r="BJ761" s="14" t="s">
        <v>87</v>
      </c>
      <c r="BK761" s="204">
        <f>ROUND(P761*H761,2)</f>
        <v>0</v>
      </c>
      <c r="BL761" s="14" t="s">
        <v>135</v>
      </c>
      <c r="BM761" s="203" t="s">
        <v>3170</v>
      </c>
    </row>
    <row r="762" s="2" customFormat="1" ht="49.05" customHeight="1">
      <c r="A762" s="35"/>
      <c r="B762" s="36"/>
      <c r="C762" s="189" t="s">
        <v>2167</v>
      </c>
      <c r="D762" s="189" t="s">
        <v>128</v>
      </c>
      <c r="E762" s="190" t="s">
        <v>3171</v>
      </c>
      <c r="F762" s="191" t="s">
        <v>3172</v>
      </c>
      <c r="G762" s="192" t="s">
        <v>131</v>
      </c>
      <c r="H762" s="193">
        <v>1</v>
      </c>
      <c r="I762" s="194"/>
      <c r="J762" s="195"/>
      <c r="K762" s="196">
        <f>ROUND(P762*H762,2)</f>
        <v>0</v>
      </c>
      <c r="L762" s="191" t="s">
        <v>892</v>
      </c>
      <c r="M762" s="197"/>
      <c r="N762" s="198" t="s">
        <v>1</v>
      </c>
      <c r="O762" s="199" t="s">
        <v>42</v>
      </c>
      <c r="P762" s="200">
        <f>I762+J762</f>
        <v>0</v>
      </c>
      <c r="Q762" s="200">
        <f>ROUND(I762*H762,2)</f>
        <v>0</v>
      </c>
      <c r="R762" s="200">
        <f>ROUND(J762*H762,2)</f>
        <v>0</v>
      </c>
      <c r="S762" s="88"/>
      <c r="T762" s="201">
        <f>S762*H762</f>
        <v>0</v>
      </c>
      <c r="U762" s="201">
        <v>0</v>
      </c>
      <c r="V762" s="201">
        <f>U762*H762</f>
        <v>0</v>
      </c>
      <c r="W762" s="201">
        <v>0</v>
      </c>
      <c r="X762" s="202">
        <f>W762*H762</f>
        <v>0</v>
      </c>
      <c r="Y762" s="35"/>
      <c r="Z762" s="35"/>
      <c r="AA762" s="35"/>
      <c r="AB762" s="35"/>
      <c r="AC762" s="35"/>
      <c r="AD762" s="35"/>
      <c r="AE762" s="35"/>
      <c r="AR762" s="203" t="s">
        <v>133</v>
      </c>
      <c r="AT762" s="203" t="s">
        <v>128</v>
      </c>
      <c r="AU762" s="203" t="s">
        <v>87</v>
      </c>
      <c r="AY762" s="14" t="s">
        <v>134</v>
      </c>
      <c r="BE762" s="204">
        <f>IF(O762="základní",K762,0)</f>
        <v>0</v>
      </c>
      <c r="BF762" s="204">
        <f>IF(O762="snížená",K762,0)</f>
        <v>0</v>
      </c>
      <c r="BG762" s="204">
        <f>IF(O762="zákl. přenesená",K762,0)</f>
        <v>0</v>
      </c>
      <c r="BH762" s="204">
        <f>IF(O762="sníž. přenesená",K762,0)</f>
        <v>0</v>
      </c>
      <c r="BI762" s="204">
        <f>IF(O762="nulová",K762,0)</f>
        <v>0</v>
      </c>
      <c r="BJ762" s="14" t="s">
        <v>87</v>
      </c>
      <c r="BK762" s="204">
        <f>ROUND(P762*H762,2)</f>
        <v>0</v>
      </c>
      <c r="BL762" s="14" t="s">
        <v>135</v>
      </c>
      <c r="BM762" s="203" t="s">
        <v>3173</v>
      </c>
    </row>
    <row r="763" s="2" customFormat="1" ht="33" customHeight="1">
      <c r="A763" s="35"/>
      <c r="B763" s="36"/>
      <c r="C763" s="189" t="s">
        <v>3174</v>
      </c>
      <c r="D763" s="189" t="s">
        <v>128</v>
      </c>
      <c r="E763" s="190" t="s">
        <v>3175</v>
      </c>
      <c r="F763" s="191" t="s">
        <v>3176</v>
      </c>
      <c r="G763" s="192" t="s">
        <v>131</v>
      </c>
      <c r="H763" s="193">
        <v>15</v>
      </c>
      <c r="I763" s="194"/>
      <c r="J763" s="195"/>
      <c r="K763" s="196">
        <f>ROUND(P763*H763,2)</f>
        <v>0</v>
      </c>
      <c r="L763" s="191" t="s">
        <v>879</v>
      </c>
      <c r="M763" s="197"/>
      <c r="N763" s="198" t="s">
        <v>1</v>
      </c>
      <c r="O763" s="199" t="s">
        <v>42</v>
      </c>
      <c r="P763" s="200">
        <f>I763+J763</f>
        <v>0</v>
      </c>
      <c r="Q763" s="200">
        <f>ROUND(I763*H763,2)</f>
        <v>0</v>
      </c>
      <c r="R763" s="200">
        <f>ROUND(J763*H763,2)</f>
        <v>0</v>
      </c>
      <c r="S763" s="88"/>
      <c r="T763" s="201">
        <f>S763*H763</f>
        <v>0</v>
      </c>
      <c r="U763" s="201">
        <v>0</v>
      </c>
      <c r="V763" s="201">
        <f>U763*H763</f>
        <v>0</v>
      </c>
      <c r="W763" s="201">
        <v>0</v>
      </c>
      <c r="X763" s="202">
        <f>W763*H763</f>
        <v>0</v>
      </c>
      <c r="Y763" s="35"/>
      <c r="Z763" s="35"/>
      <c r="AA763" s="35"/>
      <c r="AB763" s="35"/>
      <c r="AC763" s="35"/>
      <c r="AD763" s="35"/>
      <c r="AE763" s="35"/>
      <c r="AR763" s="203" t="s">
        <v>133</v>
      </c>
      <c r="AT763" s="203" t="s">
        <v>128</v>
      </c>
      <c r="AU763" s="203" t="s">
        <v>87</v>
      </c>
      <c r="AY763" s="14" t="s">
        <v>134</v>
      </c>
      <c r="BE763" s="204">
        <f>IF(O763="základní",K763,0)</f>
        <v>0</v>
      </c>
      <c r="BF763" s="204">
        <f>IF(O763="snížená",K763,0)</f>
        <v>0</v>
      </c>
      <c r="BG763" s="204">
        <f>IF(O763="zákl. přenesená",K763,0)</f>
        <v>0</v>
      </c>
      <c r="BH763" s="204">
        <f>IF(O763="sníž. přenesená",K763,0)</f>
        <v>0</v>
      </c>
      <c r="BI763" s="204">
        <f>IF(O763="nulová",K763,0)</f>
        <v>0</v>
      </c>
      <c r="BJ763" s="14" t="s">
        <v>87</v>
      </c>
      <c r="BK763" s="204">
        <f>ROUND(P763*H763,2)</f>
        <v>0</v>
      </c>
      <c r="BL763" s="14" t="s">
        <v>135</v>
      </c>
      <c r="BM763" s="203" t="s">
        <v>3177</v>
      </c>
    </row>
    <row r="764" s="2" customFormat="1" ht="37.8" customHeight="1">
      <c r="A764" s="35"/>
      <c r="B764" s="36"/>
      <c r="C764" s="189" t="s">
        <v>3178</v>
      </c>
      <c r="D764" s="189" t="s">
        <v>128</v>
      </c>
      <c r="E764" s="190" t="s">
        <v>3179</v>
      </c>
      <c r="F764" s="191" t="s">
        <v>3180</v>
      </c>
      <c r="G764" s="192" t="s">
        <v>131</v>
      </c>
      <c r="H764" s="193">
        <v>10</v>
      </c>
      <c r="I764" s="194"/>
      <c r="J764" s="195"/>
      <c r="K764" s="196">
        <f>ROUND(P764*H764,2)</f>
        <v>0</v>
      </c>
      <c r="L764" s="191" t="s">
        <v>879</v>
      </c>
      <c r="M764" s="197"/>
      <c r="N764" s="198" t="s">
        <v>1</v>
      </c>
      <c r="O764" s="199" t="s">
        <v>42</v>
      </c>
      <c r="P764" s="200">
        <f>I764+J764</f>
        <v>0</v>
      </c>
      <c r="Q764" s="200">
        <f>ROUND(I764*H764,2)</f>
        <v>0</v>
      </c>
      <c r="R764" s="200">
        <f>ROUND(J764*H764,2)</f>
        <v>0</v>
      </c>
      <c r="S764" s="88"/>
      <c r="T764" s="201">
        <f>S764*H764</f>
        <v>0</v>
      </c>
      <c r="U764" s="201">
        <v>0</v>
      </c>
      <c r="V764" s="201">
        <f>U764*H764</f>
        <v>0</v>
      </c>
      <c r="W764" s="201">
        <v>0</v>
      </c>
      <c r="X764" s="202">
        <f>W764*H764</f>
        <v>0</v>
      </c>
      <c r="Y764" s="35"/>
      <c r="Z764" s="35"/>
      <c r="AA764" s="35"/>
      <c r="AB764" s="35"/>
      <c r="AC764" s="35"/>
      <c r="AD764" s="35"/>
      <c r="AE764" s="35"/>
      <c r="AR764" s="203" t="s">
        <v>133</v>
      </c>
      <c r="AT764" s="203" t="s">
        <v>128</v>
      </c>
      <c r="AU764" s="203" t="s">
        <v>87</v>
      </c>
      <c r="AY764" s="14" t="s">
        <v>134</v>
      </c>
      <c r="BE764" s="204">
        <f>IF(O764="základní",K764,0)</f>
        <v>0</v>
      </c>
      <c r="BF764" s="204">
        <f>IF(O764="snížená",K764,0)</f>
        <v>0</v>
      </c>
      <c r="BG764" s="204">
        <f>IF(O764="zákl. přenesená",K764,0)</f>
        <v>0</v>
      </c>
      <c r="BH764" s="204">
        <f>IF(O764="sníž. přenesená",K764,0)</f>
        <v>0</v>
      </c>
      <c r="BI764" s="204">
        <f>IF(O764="nulová",K764,0)</f>
        <v>0</v>
      </c>
      <c r="BJ764" s="14" t="s">
        <v>87</v>
      </c>
      <c r="BK764" s="204">
        <f>ROUND(P764*H764,2)</f>
        <v>0</v>
      </c>
      <c r="BL764" s="14" t="s">
        <v>135</v>
      </c>
      <c r="BM764" s="203" t="s">
        <v>3181</v>
      </c>
    </row>
    <row r="765" s="2" customFormat="1" ht="37.8" customHeight="1">
      <c r="A765" s="35"/>
      <c r="B765" s="36"/>
      <c r="C765" s="189" t="s">
        <v>3182</v>
      </c>
      <c r="D765" s="189" t="s">
        <v>128</v>
      </c>
      <c r="E765" s="190" t="s">
        <v>3183</v>
      </c>
      <c r="F765" s="191" t="s">
        <v>3184</v>
      </c>
      <c r="G765" s="192" t="s">
        <v>131</v>
      </c>
      <c r="H765" s="193">
        <v>10</v>
      </c>
      <c r="I765" s="194"/>
      <c r="J765" s="195"/>
      <c r="K765" s="196">
        <f>ROUND(P765*H765,2)</f>
        <v>0</v>
      </c>
      <c r="L765" s="191" t="s">
        <v>879</v>
      </c>
      <c r="M765" s="197"/>
      <c r="N765" s="198" t="s">
        <v>1</v>
      </c>
      <c r="O765" s="199" t="s">
        <v>42</v>
      </c>
      <c r="P765" s="200">
        <f>I765+J765</f>
        <v>0</v>
      </c>
      <c r="Q765" s="200">
        <f>ROUND(I765*H765,2)</f>
        <v>0</v>
      </c>
      <c r="R765" s="200">
        <f>ROUND(J765*H765,2)</f>
        <v>0</v>
      </c>
      <c r="S765" s="88"/>
      <c r="T765" s="201">
        <f>S765*H765</f>
        <v>0</v>
      </c>
      <c r="U765" s="201">
        <v>0</v>
      </c>
      <c r="V765" s="201">
        <f>U765*H765</f>
        <v>0</v>
      </c>
      <c r="W765" s="201">
        <v>0</v>
      </c>
      <c r="X765" s="202">
        <f>W765*H765</f>
        <v>0</v>
      </c>
      <c r="Y765" s="35"/>
      <c r="Z765" s="35"/>
      <c r="AA765" s="35"/>
      <c r="AB765" s="35"/>
      <c r="AC765" s="35"/>
      <c r="AD765" s="35"/>
      <c r="AE765" s="35"/>
      <c r="AR765" s="203" t="s">
        <v>133</v>
      </c>
      <c r="AT765" s="203" t="s">
        <v>128</v>
      </c>
      <c r="AU765" s="203" t="s">
        <v>87</v>
      </c>
      <c r="AY765" s="14" t="s">
        <v>134</v>
      </c>
      <c r="BE765" s="204">
        <f>IF(O765="základní",K765,0)</f>
        <v>0</v>
      </c>
      <c r="BF765" s="204">
        <f>IF(O765="snížená",K765,0)</f>
        <v>0</v>
      </c>
      <c r="BG765" s="204">
        <f>IF(O765="zákl. přenesená",K765,0)</f>
        <v>0</v>
      </c>
      <c r="BH765" s="204">
        <f>IF(O765="sníž. přenesená",K765,0)</f>
        <v>0</v>
      </c>
      <c r="BI765" s="204">
        <f>IF(O765="nulová",K765,0)</f>
        <v>0</v>
      </c>
      <c r="BJ765" s="14" t="s">
        <v>87</v>
      </c>
      <c r="BK765" s="204">
        <f>ROUND(P765*H765,2)</f>
        <v>0</v>
      </c>
      <c r="BL765" s="14" t="s">
        <v>135</v>
      </c>
      <c r="BM765" s="203" t="s">
        <v>3185</v>
      </c>
    </row>
    <row r="766" s="2" customFormat="1" ht="24.15" customHeight="1">
      <c r="A766" s="35"/>
      <c r="B766" s="36"/>
      <c r="C766" s="189" t="s">
        <v>3186</v>
      </c>
      <c r="D766" s="189" t="s">
        <v>128</v>
      </c>
      <c r="E766" s="190" t="s">
        <v>3187</v>
      </c>
      <c r="F766" s="191" t="s">
        <v>3188</v>
      </c>
      <c r="G766" s="192" t="s">
        <v>131</v>
      </c>
      <c r="H766" s="193">
        <v>5</v>
      </c>
      <c r="I766" s="194"/>
      <c r="J766" s="195"/>
      <c r="K766" s="196">
        <f>ROUND(P766*H766,2)</f>
        <v>0</v>
      </c>
      <c r="L766" s="191" t="s">
        <v>879</v>
      </c>
      <c r="M766" s="197"/>
      <c r="N766" s="198" t="s">
        <v>1</v>
      </c>
      <c r="O766" s="199" t="s">
        <v>42</v>
      </c>
      <c r="P766" s="200">
        <f>I766+J766</f>
        <v>0</v>
      </c>
      <c r="Q766" s="200">
        <f>ROUND(I766*H766,2)</f>
        <v>0</v>
      </c>
      <c r="R766" s="200">
        <f>ROUND(J766*H766,2)</f>
        <v>0</v>
      </c>
      <c r="S766" s="88"/>
      <c r="T766" s="201">
        <f>S766*H766</f>
        <v>0</v>
      </c>
      <c r="U766" s="201">
        <v>0</v>
      </c>
      <c r="V766" s="201">
        <f>U766*H766</f>
        <v>0</v>
      </c>
      <c r="W766" s="201">
        <v>0</v>
      </c>
      <c r="X766" s="202">
        <f>W766*H766</f>
        <v>0</v>
      </c>
      <c r="Y766" s="35"/>
      <c r="Z766" s="35"/>
      <c r="AA766" s="35"/>
      <c r="AB766" s="35"/>
      <c r="AC766" s="35"/>
      <c r="AD766" s="35"/>
      <c r="AE766" s="35"/>
      <c r="AR766" s="203" t="s">
        <v>133</v>
      </c>
      <c r="AT766" s="203" t="s">
        <v>128</v>
      </c>
      <c r="AU766" s="203" t="s">
        <v>87</v>
      </c>
      <c r="AY766" s="14" t="s">
        <v>134</v>
      </c>
      <c r="BE766" s="204">
        <f>IF(O766="základní",K766,0)</f>
        <v>0</v>
      </c>
      <c r="BF766" s="204">
        <f>IF(O766="snížená",K766,0)</f>
        <v>0</v>
      </c>
      <c r="BG766" s="204">
        <f>IF(O766="zákl. přenesená",K766,0)</f>
        <v>0</v>
      </c>
      <c r="BH766" s="204">
        <f>IF(O766="sníž. přenesená",K766,0)</f>
        <v>0</v>
      </c>
      <c r="BI766" s="204">
        <f>IF(O766="nulová",K766,0)</f>
        <v>0</v>
      </c>
      <c r="BJ766" s="14" t="s">
        <v>87</v>
      </c>
      <c r="BK766" s="204">
        <f>ROUND(P766*H766,2)</f>
        <v>0</v>
      </c>
      <c r="BL766" s="14" t="s">
        <v>135</v>
      </c>
      <c r="BM766" s="203" t="s">
        <v>3189</v>
      </c>
    </row>
    <row r="767" s="2" customFormat="1" ht="24.15" customHeight="1">
      <c r="A767" s="35"/>
      <c r="B767" s="36"/>
      <c r="C767" s="189" t="s">
        <v>3190</v>
      </c>
      <c r="D767" s="189" t="s">
        <v>128</v>
      </c>
      <c r="E767" s="190" t="s">
        <v>3191</v>
      </c>
      <c r="F767" s="191" t="s">
        <v>3192</v>
      </c>
      <c r="G767" s="192" t="s">
        <v>131</v>
      </c>
      <c r="H767" s="193">
        <v>5</v>
      </c>
      <c r="I767" s="194"/>
      <c r="J767" s="195"/>
      <c r="K767" s="196">
        <f>ROUND(P767*H767,2)</f>
        <v>0</v>
      </c>
      <c r="L767" s="191" t="s">
        <v>879</v>
      </c>
      <c r="M767" s="197"/>
      <c r="N767" s="198" t="s">
        <v>1</v>
      </c>
      <c r="O767" s="199" t="s">
        <v>42</v>
      </c>
      <c r="P767" s="200">
        <f>I767+J767</f>
        <v>0</v>
      </c>
      <c r="Q767" s="200">
        <f>ROUND(I767*H767,2)</f>
        <v>0</v>
      </c>
      <c r="R767" s="200">
        <f>ROUND(J767*H767,2)</f>
        <v>0</v>
      </c>
      <c r="S767" s="88"/>
      <c r="T767" s="201">
        <f>S767*H767</f>
        <v>0</v>
      </c>
      <c r="U767" s="201">
        <v>0</v>
      </c>
      <c r="V767" s="201">
        <f>U767*H767</f>
        <v>0</v>
      </c>
      <c r="W767" s="201">
        <v>0</v>
      </c>
      <c r="X767" s="202">
        <f>W767*H767</f>
        <v>0</v>
      </c>
      <c r="Y767" s="35"/>
      <c r="Z767" s="35"/>
      <c r="AA767" s="35"/>
      <c r="AB767" s="35"/>
      <c r="AC767" s="35"/>
      <c r="AD767" s="35"/>
      <c r="AE767" s="35"/>
      <c r="AR767" s="203" t="s">
        <v>133</v>
      </c>
      <c r="AT767" s="203" t="s">
        <v>128</v>
      </c>
      <c r="AU767" s="203" t="s">
        <v>87</v>
      </c>
      <c r="AY767" s="14" t="s">
        <v>134</v>
      </c>
      <c r="BE767" s="204">
        <f>IF(O767="základní",K767,0)</f>
        <v>0</v>
      </c>
      <c r="BF767" s="204">
        <f>IF(O767="snížená",K767,0)</f>
        <v>0</v>
      </c>
      <c r="BG767" s="204">
        <f>IF(O767="zákl. přenesená",K767,0)</f>
        <v>0</v>
      </c>
      <c r="BH767" s="204">
        <f>IF(O767="sníž. přenesená",K767,0)</f>
        <v>0</v>
      </c>
      <c r="BI767" s="204">
        <f>IF(O767="nulová",K767,0)</f>
        <v>0</v>
      </c>
      <c r="BJ767" s="14" t="s">
        <v>87</v>
      </c>
      <c r="BK767" s="204">
        <f>ROUND(P767*H767,2)</f>
        <v>0</v>
      </c>
      <c r="BL767" s="14" t="s">
        <v>135</v>
      </c>
      <c r="BM767" s="203" t="s">
        <v>3193</v>
      </c>
    </row>
    <row r="768" s="2" customFormat="1" ht="24.15" customHeight="1">
      <c r="A768" s="35"/>
      <c r="B768" s="36"/>
      <c r="C768" s="189" t="s">
        <v>3194</v>
      </c>
      <c r="D768" s="189" t="s">
        <v>128</v>
      </c>
      <c r="E768" s="190" t="s">
        <v>3195</v>
      </c>
      <c r="F768" s="191" t="s">
        <v>3196</v>
      </c>
      <c r="G768" s="192" t="s">
        <v>131</v>
      </c>
      <c r="H768" s="193">
        <v>1</v>
      </c>
      <c r="I768" s="194"/>
      <c r="J768" s="195"/>
      <c r="K768" s="196">
        <f>ROUND(P768*H768,2)</f>
        <v>0</v>
      </c>
      <c r="L768" s="191" t="s">
        <v>879</v>
      </c>
      <c r="M768" s="197"/>
      <c r="N768" s="198" t="s">
        <v>1</v>
      </c>
      <c r="O768" s="199" t="s">
        <v>42</v>
      </c>
      <c r="P768" s="200">
        <f>I768+J768</f>
        <v>0</v>
      </c>
      <c r="Q768" s="200">
        <f>ROUND(I768*H768,2)</f>
        <v>0</v>
      </c>
      <c r="R768" s="200">
        <f>ROUND(J768*H768,2)</f>
        <v>0</v>
      </c>
      <c r="S768" s="88"/>
      <c r="T768" s="201">
        <f>S768*H768</f>
        <v>0</v>
      </c>
      <c r="U768" s="201">
        <v>0</v>
      </c>
      <c r="V768" s="201">
        <f>U768*H768</f>
        <v>0</v>
      </c>
      <c r="W768" s="201">
        <v>0</v>
      </c>
      <c r="X768" s="202">
        <f>W768*H768</f>
        <v>0</v>
      </c>
      <c r="Y768" s="35"/>
      <c r="Z768" s="35"/>
      <c r="AA768" s="35"/>
      <c r="AB768" s="35"/>
      <c r="AC768" s="35"/>
      <c r="AD768" s="35"/>
      <c r="AE768" s="35"/>
      <c r="AR768" s="203" t="s">
        <v>133</v>
      </c>
      <c r="AT768" s="203" t="s">
        <v>128</v>
      </c>
      <c r="AU768" s="203" t="s">
        <v>87</v>
      </c>
      <c r="AY768" s="14" t="s">
        <v>134</v>
      </c>
      <c r="BE768" s="204">
        <f>IF(O768="základní",K768,0)</f>
        <v>0</v>
      </c>
      <c r="BF768" s="204">
        <f>IF(O768="snížená",K768,0)</f>
        <v>0</v>
      </c>
      <c r="BG768" s="204">
        <f>IF(O768="zákl. přenesená",K768,0)</f>
        <v>0</v>
      </c>
      <c r="BH768" s="204">
        <f>IF(O768="sníž. přenesená",K768,0)</f>
        <v>0</v>
      </c>
      <c r="BI768" s="204">
        <f>IF(O768="nulová",K768,0)</f>
        <v>0</v>
      </c>
      <c r="BJ768" s="14" t="s">
        <v>87</v>
      </c>
      <c r="BK768" s="204">
        <f>ROUND(P768*H768,2)</f>
        <v>0</v>
      </c>
      <c r="BL768" s="14" t="s">
        <v>135</v>
      </c>
      <c r="BM768" s="203" t="s">
        <v>3197</v>
      </c>
    </row>
    <row r="769" s="2" customFormat="1" ht="24.15" customHeight="1">
      <c r="A769" s="35"/>
      <c r="B769" s="36"/>
      <c r="C769" s="189" t="s">
        <v>3198</v>
      </c>
      <c r="D769" s="189" t="s">
        <v>128</v>
      </c>
      <c r="E769" s="190" t="s">
        <v>3199</v>
      </c>
      <c r="F769" s="191" t="s">
        <v>3200</v>
      </c>
      <c r="G769" s="192" t="s">
        <v>131</v>
      </c>
      <c r="H769" s="193">
        <v>1</v>
      </c>
      <c r="I769" s="194"/>
      <c r="J769" s="195"/>
      <c r="K769" s="196">
        <f>ROUND(P769*H769,2)</f>
        <v>0</v>
      </c>
      <c r="L769" s="191" t="s">
        <v>879</v>
      </c>
      <c r="M769" s="197"/>
      <c r="N769" s="198" t="s">
        <v>1</v>
      </c>
      <c r="O769" s="199" t="s">
        <v>42</v>
      </c>
      <c r="P769" s="200">
        <f>I769+J769</f>
        <v>0</v>
      </c>
      <c r="Q769" s="200">
        <f>ROUND(I769*H769,2)</f>
        <v>0</v>
      </c>
      <c r="R769" s="200">
        <f>ROUND(J769*H769,2)</f>
        <v>0</v>
      </c>
      <c r="S769" s="88"/>
      <c r="T769" s="201">
        <f>S769*H769</f>
        <v>0</v>
      </c>
      <c r="U769" s="201">
        <v>0</v>
      </c>
      <c r="V769" s="201">
        <f>U769*H769</f>
        <v>0</v>
      </c>
      <c r="W769" s="201">
        <v>0</v>
      </c>
      <c r="X769" s="202">
        <f>W769*H769</f>
        <v>0</v>
      </c>
      <c r="Y769" s="35"/>
      <c r="Z769" s="35"/>
      <c r="AA769" s="35"/>
      <c r="AB769" s="35"/>
      <c r="AC769" s="35"/>
      <c r="AD769" s="35"/>
      <c r="AE769" s="35"/>
      <c r="AR769" s="203" t="s">
        <v>133</v>
      </c>
      <c r="AT769" s="203" t="s">
        <v>128</v>
      </c>
      <c r="AU769" s="203" t="s">
        <v>87</v>
      </c>
      <c r="AY769" s="14" t="s">
        <v>134</v>
      </c>
      <c r="BE769" s="204">
        <f>IF(O769="základní",K769,0)</f>
        <v>0</v>
      </c>
      <c r="BF769" s="204">
        <f>IF(O769="snížená",K769,0)</f>
        <v>0</v>
      </c>
      <c r="BG769" s="204">
        <f>IF(O769="zákl. přenesená",K769,0)</f>
        <v>0</v>
      </c>
      <c r="BH769" s="204">
        <f>IF(O769="sníž. přenesená",K769,0)</f>
        <v>0</v>
      </c>
      <c r="BI769" s="204">
        <f>IF(O769="nulová",K769,0)</f>
        <v>0</v>
      </c>
      <c r="BJ769" s="14" t="s">
        <v>87</v>
      </c>
      <c r="BK769" s="204">
        <f>ROUND(P769*H769,2)</f>
        <v>0</v>
      </c>
      <c r="BL769" s="14" t="s">
        <v>135</v>
      </c>
      <c r="BM769" s="203" t="s">
        <v>3201</v>
      </c>
    </row>
    <row r="770" s="2" customFormat="1" ht="37.8" customHeight="1">
      <c r="A770" s="35"/>
      <c r="B770" s="36"/>
      <c r="C770" s="189" t="s">
        <v>3202</v>
      </c>
      <c r="D770" s="189" t="s">
        <v>128</v>
      </c>
      <c r="E770" s="190" t="s">
        <v>3203</v>
      </c>
      <c r="F770" s="191" t="s">
        <v>3204</v>
      </c>
      <c r="G770" s="192" t="s">
        <v>131</v>
      </c>
      <c r="H770" s="193">
        <v>1</v>
      </c>
      <c r="I770" s="194"/>
      <c r="J770" s="195"/>
      <c r="K770" s="196">
        <f>ROUND(P770*H770,2)</f>
        <v>0</v>
      </c>
      <c r="L770" s="191" t="s">
        <v>879</v>
      </c>
      <c r="M770" s="197"/>
      <c r="N770" s="198" t="s">
        <v>1</v>
      </c>
      <c r="O770" s="199" t="s">
        <v>42</v>
      </c>
      <c r="P770" s="200">
        <f>I770+J770</f>
        <v>0</v>
      </c>
      <c r="Q770" s="200">
        <f>ROUND(I770*H770,2)</f>
        <v>0</v>
      </c>
      <c r="R770" s="200">
        <f>ROUND(J770*H770,2)</f>
        <v>0</v>
      </c>
      <c r="S770" s="88"/>
      <c r="T770" s="201">
        <f>S770*H770</f>
        <v>0</v>
      </c>
      <c r="U770" s="201">
        <v>0</v>
      </c>
      <c r="V770" s="201">
        <f>U770*H770</f>
        <v>0</v>
      </c>
      <c r="W770" s="201">
        <v>0</v>
      </c>
      <c r="X770" s="202">
        <f>W770*H770</f>
        <v>0</v>
      </c>
      <c r="Y770" s="35"/>
      <c r="Z770" s="35"/>
      <c r="AA770" s="35"/>
      <c r="AB770" s="35"/>
      <c r="AC770" s="35"/>
      <c r="AD770" s="35"/>
      <c r="AE770" s="35"/>
      <c r="AR770" s="203" t="s">
        <v>133</v>
      </c>
      <c r="AT770" s="203" t="s">
        <v>128</v>
      </c>
      <c r="AU770" s="203" t="s">
        <v>87</v>
      </c>
      <c r="AY770" s="14" t="s">
        <v>134</v>
      </c>
      <c r="BE770" s="204">
        <f>IF(O770="základní",K770,0)</f>
        <v>0</v>
      </c>
      <c r="BF770" s="204">
        <f>IF(O770="snížená",K770,0)</f>
        <v>0</v>
      </c>
      <c r="BG770" s="204">
        <f>IF(O770="zákl. přenesená",K770,0)</f>
        <v>0</v>
      </c>
      <c r="BH770" s="204">
        <f>IF(O770="sníž. přenesená",K770,0)</f>
        <v>0</v>
      </c>
      <c r="BI770" s="204">
        <f>IF(O770="nulová",K770,0)</f>
        <v>0</v>
      </c>
      <c r="BJ770" s="14" t="s">
        <v>87</v>
      </c>
      <c r="BK770" s="204">
        <f>ROUND(P770*H770,2)</f>
        <v>0</v>
      </c>
      <c r="BL770" s="14" t="s">
        <v>135</v>
      </c>
      <c r="BM770" s="203" t="s">
        <v>3205</v>
      </c>
    </row>
    <row r="771" s="2" customFormat="1" ht="37.8" customHeight="1">
      <c r="A771" s="35"/>
      <c r="B771" s="36"/>
      <c r="C771" s="189" t="s">
        <v>3206</v>
      </c>
      <c r="D771" s="189" t="s">
        <v>128</v>
      </c>
      <c r="E771" s="190" t="s">
        <v>3207</v>
      </c>
      <c r="F771" s="191" t="s">
        <v>3208</v>
      </c>
      <c r="G771" s="192" t="s">
        <v>131</v>
      </c>
      <c r="H771" s="193">
        <v>1</v>
      </c>
      <c r="I771" s="194"/>
      <c r="J771" s="195"/>
      <c r="K771" s="196">
        <f>ROUND(P771*H771,2)</f>
        <v>0</v>
      </c>
      <c r="L771" s="191" t="s">
        <v>879</v>
      </c>
      <c r="M771" s="197"/>
      <c r="N771" s="198" t="s">
        <v>1</v>
      </c>
      <c r="O771" s="199" t="s">
        <v>42</v>
      </c>
      <c r="P771" s="200">
        <f>I771+J771</f>
        <v>0</v>
      </c>
      <c r="Q771" s="200">
        <f>ROUND(I771*H771,2)</f>
        <v>0</v>
      </c>
      <c r="R771" s="200">
        <f>ROUND(J771*H771,2)</f>
        <v>0</v>
      </c>
      <c r="S771" s="88"/>
      <c r="T771" s="201">
        <f>S771*H771</f>
        <v>0</v>
      </c>
      <c r="U771" s="201">
        <v>0</v>
      </c>
      <c r="V771" s="201">
        <f>U771*H771</f>
        <v>0</v>
      </c>
      <c r="W771" s="201">
        <v>0</v>
      </c>
      <c r="X771" s="202">
        <f>W771*H771</f>
        <v>0</v>
      </c>
      <c r="Y771" s="35"/>
      <c r="Z771" s="35"/>
      <c r="AA771" s="35"/>
      <c r="AB771" s="35"/>
      <c r="AC771" s="35"/>
      <c r="AD771" s="35"/>
      <c r="AE771" s="35"/>
      <c r="AR771" s="203" t="s">
        <v>133</v>
      </c>
      <c r="AT771" s="203" t="s">
        <v>128</v>
      </c>
      <c r="AU771" s="203" t="s">
        <v>87</v>
      </c>
      <c r="AY771" s="14" t="s">
        <v>134</v>
      </c>
      <c r="BE771" s="204">
        <f>IF(O771="základní",K771,0)</f>
        <v>0</v>
      </c>
      <c r="BF771" s="204">
        <f>IF(O771="snížená",K771,0)</f>
        <v>0</v>
      </c>
      <c r="BG771" s="204">
        <f>IF(O771="zákl. přenesená",K771,0)</f>
        <v>0</v>
      </c>
      <c r="BH771" s="204">
        <f>IF(O771="sníž. přenesená",K771,0)</f>
        <v>0</v>
      </c>
      <c r="BI771" s="204">
        <f>IF(O771="nulová",K771,0)</f>
        <v>0</v>
      </c>
      <c r="BJ771" s="14" t="s">
        <v>87</v>
      </c>
      <c r="BK771" s="204">
        <f>ROUND(P771*H771,2)</f>
        <v>0</v>
      </c>
      <c r="BL771" s="14" t="s">
        <v>135</v>
      </c>
      <c r="BM771" s="203" t="s">
        <v>3209</v>
      </c>
    </row>
    <row r="772" s="2" customFormat="1" ht="37.8" customHeight="1">
      <c r="A772" s="35"/>
      <c r="B772" s="36"/>
      <c r="C772" s="189" t="s">
        <v>2187</v>
      </c>
      <c r="D772" s="189" t="s">
        <v>128</v>
      </c>
      <c r="E772" s="190" t="s">
        <v>3210</v>
      </c>
      <c r="F772" s="191" t="s">
        <v>3211</v>
      </c>
      <c r="G772" s="192" t="s">
        <v>131</v>
      </c>
      <c r="H772" s="193">
        <v>1</v>
      </c>
      <c r="I772" s="194"/>
      <c r="J772" s="195"/>
      <c r="K772" s="196">
        <f>ROUND(P772*H772,2)</f>
        <v>0</v>
      </c>
      <c r="L772" s="191" t="s">
        <v>879</v>
      </c>
      <c r="M772" s="197"/>
      <c r="N772" s="198" t="s">
        <v>1</v>
      </c>
      <c r="O772" s="199" t="s">
        <v>42</v>
      </c>
      <c r="P772" s="200">
        <f>I772+J772</f>
        <v>0</v>
      </c>
      <c r="Q772" s="200">
        <f>ROUND(I772*H772,2)</f>
        <v>0</v>
      </c>
      <c r="R772" s="200">
        <f>ROUND(J772*H772,2)</f>
        <v>0</v>
      </c>
      <c r="S772" s="88"/>
      <c r="T772" s="201">
        <f>S772*H772</f>
        <v>0</v>
      </c>
      <c r="U772" s="201">
        <v>0</v>
      </c>
      <c r="V772" s="201">
        <f>U772*H772</f>
        <v>0</v>
      </c>
      <c r="W772" s="201">
        <v>0</v>
      </c>
      <c r="X772" s="202">
        <f>W772*H772</f>
        <v>0</v>
      </c>
      <c r="Y772" s="35"/>
      <c r="Z772" s="35"/>
      <c r="AA772" s="35"/>
      <c r="AB772" s="35"/>
      <c r="AC772" s="35"/>
      <c r="AD772" s="35"/>
      <c r="AE772" s="35"/>
      <c r="AR772" s="203" t="s">
        <v>133</v>
      </c>
      <c r="AT772" s="203" t="s">
        <v>128</v>
      </c>
      <c r="AU772" s="203" t="s">
        <v>87</v>
      </c>
      <c r="AY772" s="14" t="s">
        <v>134</v>
      </c>
      <c r="BE772" s="204">
        <f>IF(O772="základní",K772,0)</f>
        <v>0</v>
      </c>
      <c r="BF772" s="204">
        <f>IF(O772="snížená",K772,0)</f>
        <v>0</v>
      </c>
      <c r="BG772" s="204">
        <f>IF(O772="zákl. přenesená",K772,0)</f>
        <v>0</v>
      </c>
      <c r="BH772" s="204">
        <f>IF(O772="sníž. přenesená",K772,0)</f>
        <v>0</v>
      </c>
      <c r="BI772" s="204">
        <f>IF(O772="nulová",K772,0)</f>
        <v>0</v>
      </c>
      <c r="BJ772" s="14" t="s">
        <v>87</v>
      </c>
      <c r="BK772" s="204">
        <f>ROUND(P772*H772,2)</f>
        <v>0</v>
      </c>
      <c r="BL772" s="14" t="s">
        <v>135</v>
      </c>
      <c r="BM772" s="203" t="s">
        <v>3212</v>
      </c>
    </row>
    <row r="773" s="2" customFormat="1" ht="33" customHeight="1">
      <c r="A773" s="35"/>
      <c r="B773" s="36"/>
      <c r="C773" s="189" t="s">
        <v>3213</v>
      </c>
      <c r="D773" s="189" t="s">
        <v>128</v>
      </c>
      <c r="E773" s="190" t="s">
        <v>3214</v>
      </c>
      <c r="F773" s="191" t="s">
        <v>3215</v>
      </c>
      <c r="G773" s="192" t="s">
        <v>131</v>
      </c>
      <c r="H773" s="193">
        <v>1</v>
      </c>
      <c r="I773" s="194"/>
      <c r="J773" s="195"/>
      <c r="K773" s="196">
        <f>ROUND(P773*H773,2)</f>
        <v>0</v>
      </c>
      <c r="L773" s="191" t="s">
        <v>879</v>
      </c>
      <c r="M773" s="197"/>
      <c r="N773" s="198" t="s">
        <v>1</v>
      </c>
      <c r="O773" s="199" t="s">
        <v>42</v>
      </c>
      <c r="P773" s="200">
        <f>I773+J773</f>
        <v>0</v>
      </c>
      <c r="Q773" s="200">
        <f>ROUND(I773*H773,2)</f>
        <v>0</v>
      </c>
      <c r="R773" s="200">
        <f>ROUND(J773*H773,2)</f>
        <v>0</v>
      </c>
      <c r="S773" s="88"/>
      <c r="T773" s="201">
        <f>S773*H773</f>
        <v>0</v>
      </c>
      <c r="U773" s="201">
        <v>0</v>
      </c>
      <c r="V773" s="201">
        <f>U773*H773</f>
        <v>0</v>
      </c>
      <c r="W773" s="201">
        <v>0</v>
      </c>
      <c r="X773" s="202">
        <f>W773*H773</f>
        <v>0</v>
      </c>
      <c r="Y773" s="35"/>
      <c r="Z773" s="35"/>
      <c r="AA773" s="35"/>
      <c r="AB773" s="35"/>
      <c r="AC773" s="35"/>
      <c r="AD773" s="35"/>
      <c r="AE773" s="35"/>
      <c r="AR773" s="203" t="s">
        <v>133</v>
      </c>
      <c r="AT773" s="203" t="s">
        <v>128</v>
      </c>
      <c r="AU773" s="203" t="s">
        <v>87</v>
      </c>
      <c r="AY773" s="14" t="s">
        <v>134</v>
      </c>
      <c r="BE773" s="204">
        <f>IF(O773="základní",K773,0)</f>
        <v>0</v>
      </c>
      <c r="BF773" s="204">
        <f>IF(O773="snížená",K773,0)</f>
        <v>0</v>
      </c>
      <c r="BG773" s="204">
        <f>IF(O773="zákl. přenesená",K773,0)</f>
        <v>0</v>
      </c>
      <c r="BH773" s="204">
        <f>IF(O773="sníž. přenesená",K773,0)</f>
        <v>0</v>
      </c>
      <c r="BI773" s="204">
        <f>IF(O773="nulová",K773,0)</f>
        <v>0</v>
      </c>
      <c r="BJ773" s="14" t="s">
        <v>87</v>
      </c>
      <c r="BK773" s="204">
        <f>ROUND(P773*H773,2)</f>
        <v>0</v>
      </c>
      <c r="BL773" s="14" t="s">
        <v>135</v>
      </c>
      <c r="BM773" s="203" t="s">
        <v>3216</v>
      </c>
    </row>
    <row r="774" s="2" customFormat="1" ht="55.5" customHeight="1">
      <c r="A774" s="35"/>
      <c r="B774" s="36"/>
      <c r="C774" s="189" t="s">
        <v>2195</v>
      </c>
      <c r="D774" s="189" t="s">
        <v>128</v>
      </c>
      <c r="E774" s="190" t="s">
        <v>3217</v>
      </c>
      <c r="F774" s="191" t="s">
        <v>3218</v>
      </c>
      <c r="G774" s="192" t="s">
        <v>131</v>
      </c>
      <c r="H774" s="193">
        <v>1</v>
      </c>
      <c r="I774" s="194"/>
      <c r="J774" s="195"/>
      <c r="K774" s="196">
        <f>ROUND(P774*H774,2)</f>
        <v>0</v>
      </c>
      <c r="L774" s="191" t="s">
        <v>879</v>
      </c>
      <c r="M774" s="197"/>
      <c r="N774" s="198" t="s">
        <v>1</v>
      </c>
      <c r="O774" s="199" t="s">
        <v>42</v>
      </c>
      <c r="P774" s="200">
        <f>I774+J774</f>
        <v>0</v>
      </c>
      <c r="Q774" s="200">
        <f>ROUND(I774*H774,2)</f>
        <v>0</v>
      </c>
      <c r="R774" s="200">
        <f>ROUND(J774*H774,2)</f>
        <v>0</v>
      </c>
      <c r="S774" s="88"/>
      <c r="T774" s="201">
        <f>S774*H774</f>
        <v>0</v>
      </c>
      <c r="U774" s="201">
        <v>0</v>
      </c>
      <c r="V774" s="201">
        <f>U774*H774</f>
        <v>0</v>
      </c>
      <c r="W774" s="201">
        <v>0</v>
      </c>
      <c r="X774" s="202">
        <f>W774*H774</f>
        <v>0</v>
      </c>
      <c r="Y774" s="35"/>
      <c r="Z774" s="35"/>
      <c r="AA774" s="35"/>
      <c r="AB774" s="35"/>
      <c r="AC774" s="35"/>
      <c r="AD774" s="35"/>
      <c r="AE774" s="35"/>
      <c r="AR774" s="203" t="s">
        <v>133</v>
      </c>
      <c r="AT774" s="203" t="s">
        <v>128</v>
      </c>
      <c r="AU774" s="203" t="s">
        <v>87</v>
      </c>
      <c r="AY774" s="14" t="s">
        <v>134</v>
      </c>
      <c r="BE774" s="204">
        <f>IF(O774="základní",K774,0)</f>
        <v>0</v>
      </c>
      <c r="BF774" s="204">
        <f>IF(O774="snížená",K774,0)</f>
        <v>0</v>
      </c>
      <c r="BG774" s="204">
        <f>IF(O774="zákl. přenesená",K774,0)</f>
        <v>0</v>
      </c>
      <c r="BH774" s="204">
        <f>IF(O774="sníž. přenesená",K774,0)</f>
        <v>0</v>
      </c>
      <c r="BI774" s="204">
        <f>IF(O774="nulová",K774,0)</f>
        <v>0</v>
      </c>
      <c r="BJ774" s="14" t="s">
        <v>87</v>
      </c>
      <c r="BK774" s="204">
        <f>ROUND(P774*H774,2)</f>
        <v>0</v>
      </c>
      <c r="BL774" s="14" t="s">
        <v>135</v>
      </c>
      <c r="BM774" s="203" t="s">
        <v>3219</v>
      </c>
    </row>
    <row r="775" s="2" customFormat="1" ht="55.5" customHeight="1">
      <c r="A775" s="35"/>
      <c r="B775" s="36"/>
      <c r="C775" s="189" t="s">
        <v>3220</v>
      </c>
      <c r="D775" s="189" t="s">
        <v>128</v>
      </c>
      <c r="E775" s="190" t="s">
        <v>3221</v>
      </c>
      <c r="F775" s="191" t="s">
        <v>3222</v>
      </c>
      <c r="G775" s="192" t="s">
        <v>131</v>
      </c>
      <c r="H775" s="193">
        <v>1</v>
      </c>
      <c r="I775" s="194"/>
      <c r="J775" s="195"/>
      <c r="K775" s="196">
        <f>ROUND(P775*H775,2)</f>
        <v>0</v>
      </c>
      <c r="L775" s="191" t="s">
        <v>879</v>
      </c>
      <c r="M775" s="197"/>
      <c r="N775" s="198" t="s">
        <v>1</v>
      </c>
      <c r="O775" s="199" t="s">
        <v>42</v>
      </c>
      <c r="P775" s="200">
        <f>I775+J775</f>
        <v>0</v>
      </c>
      <c r="Q775" s="200">
        <f>ROUND(I775*H775,2)</f>
        <v>0</v>
      </c>
      <c r="R775" s="200">
        <f>ROUND(J775*H775,2)</f>
        <v>0</v>
      </c>
      <c r="S775" s="88"/>
      <c r="T775" s="201">
        <f>S775*H775</f>
        <v>0</v>
      </c>
      <c r="U775" s="201">
        <v>0</v>
      </c>
      <c r="V775" s="201">
        <f>U775*H775</f>
        <v>0</v>
      </c>
      <c r="W775" s="201">
        <v>0</v>
      </c>
      <c r="X775" s="202">
        <f>W775*H775</f>
        <v>0</v>
      </c>
      <c r="Y775" s="35"/>
      <c r="Z775" s="35"/>
      <c r="AA775" s="35"/>
      <c r="AB775" s="35"/>
      <c r="AC775" s="35"/>
      <c r="AD775" s="35"/>
      <c r="AE775" s="35"/>
      <c r="AR775" s="203" t="s">
        <v>133</v>
      </c>
      <c r="AT775" s="203" t="s">
        <v>128</v>
      </c>
      <c r="AU775" s="203" t="s">
        <v>87</v>
      </c>
      <c r="AY775" s="14" t="s">
        <v>134</v>
      </c>
      <c r="BE775" s="204">
        <f>IF(O775="základní",K775,0)</f>
        <v>0</v>
      </c>
      <c r="BF775" s="204">
        <f>IF(O775="snížená",K775,0)</f>
        <v>0</v>
      </c>
      <c r="BG775" s="204">
        <f>IF(O775="zákl. přenesená",K775,0)</f>
        <v>0</v>
      </c>
      <c r="BH775" s="204">
        <f>IF(O775="sníž. přenesená",K775,0)</f>
        <v>0</v>
      </c>
      <c r="BI775" s="204">
        <f>IF(O775="nulová",K775,0)</f>
        <v>0</v>
      </c>
      <c r="BJ775" s="14" t="s">
        <v>87</v>
      </c>
      <c r="BK775" s="204">
        <f>ROUND(P775*H775,2)</f>
        <v>0</v>
      </c>
      <c r="BL775" s="14" t="s">
        <v>135</v>
      </c>
      <c r="BM775" s="203" t="s">
        <v>3223</v>
      </c>
    </row>
    <row r="776" s="2" customFormat="1" ht="66.75" customHeight="1">
      <c r="A776" s="35"/>
      <c r="B776" s="36"/>
      <c r="C776" s="189" t="s">
        <v>3224</v>
      </c>
      <c r="D776" s="189" t="s">
        <v>128</v>
      </c>
      <c r="E776" s="190" t="s">
        <v>3225</v>
      </c>
      <c r="F776" s="191" t="s">
        <v>3226</v>
      </c>
      <c r="G776" s="192" t="s">
        <v>131</v>
      </c>
      <c r="H776" s="193">
        <v>1</v>
      </c>
      <c r="I776" s="194"/>
      <c r="J776" s="195"/>
      <c r="K776" s="196">
        <f>ROUND(P776*H776,2)</f>
        <v>0</v>
      </c>
      <c r="L776" s="191" t="s">
        <v>879</v>
      </c>
      <c r="M776" s="197"/>
      <c r="N776" s="198" t="s">
        <v>1</v>
      </c>
      <c r="O776" s="199" t="s">
        <v>42</v>
      </c>
      <c r="P776" s="200">
        <f>I776+J776</f>
        <v>0</v>
      </c>
      <c r="Q776" s="200">
        <f>ROUND(I776*H776,2)</f>
        <v>0</v>
      </c>
      <c r="R776" s="200">
        <f>ROUND(J776*H776,2)</f>
        <v>0</v>
      </c>
      <c r="S776" s="88"/>
      <c r="T776" s="201">
        <f>S776*H776</f>
        <v>0</v>
      </c>
      <c r="U776" s="201">
        <v>0</v>
      </c>
      <c r="V776" s="201">
        <f>U776*H776</f>
        <v>0</v>
      </c>
      <c r="W776" s="201">
        <v>0</v>
      </c>
      <c r="X776" s="202">
        <f>W776*H776</f>
        <v>0</v>
      </c>
      <c r="Y776" s="35"/>
      <c r="Z776" s="35"/>
      <c r="AA776" s="35"/>
      <c r="AB776" s="35"/>
      <c r="AC776" s="35"/>
      <c r="AD776" s="35"/>
      <c r="AE776" s="35"/>
      <c r="AR776" s="203" t="s">
        <v>133</v>
      </c>
      <c r="AT776" s="203" t="s">
        <v>128</v>
      </c>
      <c r="AU776" s="203" t="s">
        <v>87</v>
      </c>
      <c r="AY776" s="14" t="s">
        <v>134</v>
      </c>
      <c r="BE776" s="204">
        <f>IF(O776="základní",K776,0)</f>
        <v>0</v>
      </c>
      <c r="BF776" s="204">
        <f>IF(O776="snížená",K776,0)</f>
        <v>0</v>
      </c>
      <c r="BG776" s="204">
        <f>IF(O776="zákl. přenesená",K776,0)</f>
        <v>0</v>
      </c>
      <c r="BH776" s="204">
        <f>IF(O776="sníž. přenesená",K776,0)</f>
        <v>0</v>
      </c>
      <c r="BI776" s="204">
        <f>IF(O776="nulová",K776,0)</f>
        <v>0</v>
      </c>
      <c r="BJ776" s="14" t="s">
        <v>87</v>
      </c>
      <c r="BK776" s="204">
        <f>ROUND(P776*H776,2)</f>
        <v>0</v>
      </c>
      <c r="BL776" s="14" t="s">
        <v>135</v>
      </c>
      <c r="BM776" s="203" t="s">
        <v>3227</v>
      </c>
    </row>
    <row r="777" s="2" customFormat="1" ht="49.05" customHeight="1">
      <c r="A777" s="35"/>
      <c r="B777" s="36"/>
      <c r="C777" s="189" t="s">
        <v>3228</v>
      </c>
      <c r="D777" s="189" t="s">
        <v>128</v>
      </c>
      <c r="E777" s="190" t="s">
        <v>3229</v>
      </c>
      <c r="F777" s="191" t="s">
        <v>3230</v>
      </c>
      <c r="G777" s="192" t="s">
        <v>131</v>
      </c>
      <c r="H777" s="193">
        <v>1</v>
      </c>
      <c r="I777" s="194"/>
      <c r="J777" s="195"/>
      <c r="K777" s="196">
        <f>ROUND(P777*H777,2)</f>
        <v>0</v>
      </c>
      <c r="L777" s="191" t="s">
        <v>892</v>
      </c>
      <c r="M777" s="197"/>
      <c r="N777" s="198" t="s">
        <v>1</v>
      </c>
      <c r="O777" s="199" t="s">
        <v>42</v>
      </c>
      <c r="P777" s="200">
        <f>I777+J777</f>
        <v>0</v>
      </c>
      <c r="Q777" s="200">
        <f>ROUND(I777*H777,2)</f>
        <v>0</v>
      </c>
      <c r="R777" s="200">
        <f>ROUND(J777*H777,2)</f>
        <v>0</v>
      </c>
      <c r="S777" s="88"/>
      <c r="T777" s="201">
        <f>S777*H777</f>
        <v>0</v>
      </c>
      <c r="U777" s="201">
        <v>0</v>
      </c>
      <c r="V777" s="201">
        <f>U777*H777</f>
        <v>0</v>
      </c>
      <c r="W777" s="201">
        <v>0</v>
      </c>
      <c r="X777" s="202">
        <f>W777*H777</f>
        <v>0</v>
      </c>
      <c r="Y777" s="35"/>
      <c r="Z777" s="35"/>
      <c r="AA777" s="35"/>
      <c r="AB777" s="35"/>
      <c r="AC777" s="35"/>
      <c r="AD777" s="35"/>
      <c r="AE777" s="35"/>
      <c r="AR777" s="203" t="s">
        <v>133</v>
      </c>
      <c r="AT777" s="203" t="s">
        <v>128</v>
      </c>
      <c r="AU777" s="203" t="s">
        <v>87</v>
      </c>
      <c r="AY777" s="14" t="s">
        <v>134</v>
      </c>
      <c r="BE777" s="204">
        <f>IF(O777="základní",K777,0)</f>
        <v>0</v>
      </c>
      <c r="BF777" s="204">
        <f>IF(O777="snížená",K777,0)</f>
        <v>0</v>
      </c>
      <c r="BG777" s="204">
        <f>IF(O777="zákl. přenesená",K777,0)</f>
        <v>0</v>
      </c>
      <c r="BH777" s="204">
        <f>IF(O777="sníž. přenesená",K777,0)</f>
        <v>0</v>
      </c>
      <c r="BI777" s="204">
        <f>IF(O777="nulová",K777,0)</f>
        <v>0</v>
      </c>
      <c r="BJ777" s="14" t="s">
        <v>87</v>
      </c>
      <c r="BK777" s="204">
        <f>ROUND(P777*H777,2)</f>
        <v>0</v>
      </c>
      <c r="BL777" s="14" t="s">
        <v>135</v>
      </c>
      <c r="BM777" s="203" t="s">
        <v>3231</v>
      </c>
    </row>
    <row r="778" s="2" customFormat="1" ht="49.05" customHeight="1">
      <c r="A778" s="35"/>
      <c r="B778" s="36"/>
      <c r="C778" s="189" t="s">
        <v>3232</v>
      </c>
      <c r="D778" s="189" t="s">
        <v>128</v>
      </c>
      <c r="E778" s="190" t="s">
        <v>3233</v>
      </c>
      <c r="F778" s="191" t="s">
        <v>3234</v>
      </c>
      <c r="G778" s="192" t="s">
        <v>131</v>
      </c>
      <c r="H778" s="193">
        <v>1</v>
      </c>
      <c r="I778" s="194"/>
      <c r="J778" s="195"/>
      <c r="K778" s="196">
        <f>ROUND(P778*H778,2)</f>
        <v>0</v>
      </c>
      <c r="L778" s="191" t="s">
        <v>892</v>
      </c>
      <c r="M778" s="197"/>
      <c r="N778" s="198" t="s">
        <v>1</v>
      </c>
      <c r="O778" s="199" t="s">
        <v>42</v>
      </c>
      <c r="P778" s="200">
        <f>I778+J778</f>
        <v>0</v>
      </c>
      <c r="Q778" s="200">
        <f>ROUND(I778*H778,2)</f>
        <v>0</v>
      </c>
      <c r="R778" s="200">
        <f>ROUND(J778*H778,2)</f>
        <v>0</v>
      </c>
      <c r="S778" s="88"/>
      <c r="T778" s="201">
        <f>S778*H778</f>
        <v>0</v>
      </c>
      <c r="U778" s="201">
        <v>0</v>
      </c>
      <c r="V778" s="201">
        <f>U778*H778</f>
        <v>0</v>
      </c>
      <c r="W778" s="201">
        <v>0</v>
      </c>
      <c r="X778" s="202">
        <f>W778*H778</f>
        <v>0</v>
      </c>
      <c r="Y778" s="35"/>
      <c r="Z778" s="35"/>
      <c r="AA778" s="35"/>
      <c r="AB778" s="35"/>
      <c r="AC778" s="35"/>
      <c r="AD778" s="35"/>
      <c r="AE778" s="35"/>
      <c r="AR778" s="203" t="s">
        <v>133</v>
      </c>
      <c r="AT778" s="203" t="s">
        <v>128</v>
      </c>
      <c r="AU778" s="203" t="s">
        <v>87</v>
      </c>
      <c r="AY778" s="14" t="s">
        <v>134</v>
      </c>
      <c r="BE778" s="204">
        <f>IF(O778="základní",K778,0)</f>
        <v>0</v>
      </c>
      <c r="BF778" s="204">
        <f>IF(O778="snížená",K778,0)</f>
        <v>0</v>
      </c>
      <c r="BG778" s="204">
        <f>IF(O778="zákl. přenesená",K778,0)</f>
        <v>0</v>
      </c>
      <c r="BH778" s="204">
        <f>IF(O778="sníž. přenesená",K778,0)</f>
        <v>0</v>
      </c>
      <c r="BI778" s="204">
        <f>IF(O778="nulová",K778,0)</f>
        <v>0</v>
      </c>
      <c r="BJ778" s="14" t="s">
        <v>87</v>
      </c>
      <c r="BK778" s="204">
        <f>ROUND(P778*H778,2)</f>
        <v>0</v>
      </c>
      <c r="BL778" s="14" t="s">
        <v>135</v>
      </c>
      <c r="BM778" s="203" t="s">
        <v>3235</v>
      </c>
    </row>
    <row r="779" s="2" customFormat="1" ht="49.05" customHeight="1">
      <c r="A779" s="35"/>
      <c r="B779" s="36"/>
      <c r="C779" s="189" t="s">
        <v>3236</v>
      </c>
      <c r="D779" s="189" t="s">
        <v>128</v>
      </c>
      <c r="E779" s="190" t="s">
        <v>3237</v>
      </c>
      <c r="F779" s="191" t="s">
        <v>3238</v>
      </c>
      <c r="G779" s="192" t="s">
        <v>131</v>
      </c>
      <c r="H779" s="193">
        <v>2</v>
      </c>
      <c r="I779" s="194"/>
      <c r="J779" s="195"/>
      <c r="K779" s="196">
        <f>ROUND(P779*H779,2)</f>
        <v>0</v>
      </c>
      <c r="L779" s="191" t="s">
        <v>892</v>
      </c>
      <c r="M779" s="197"/>
      <c r="N779" s="198" t="s">
        <v>1</v>
      </c>
      <c r="O779" s="199" t="s">
        <v>42</v>
      </c>
      <c r="P779" s="200">
        <f>I779+J779</f>
        <v>0</v>
      </c>
      <c r="Q779" s="200">
        <f>ROUND(I779*H779,2)</f>
        <v>0</v>
      </c>
      <c r="R779" s="200">
        <f>ROUND(J779*H779,2)</f>
        <v>0</v>
      </c>
      <c r="S779" s="88"/>
      <c r="T779" s="201">
        <f>S779*H779</f>
        <v>0</v>
      </c>
      <c r="U779" s="201">
        <v>0</v>
      </c>
      <c r="V779" s="201">
        <f>U779*H779</f>
        <v>0</v>
      </c>
      <c r="W779" s="201">
        <v>0</v>
      </c>
      <c r="X779" s="202">
        <f>W779*H779</f>
        <v>0</v>
      </c>
      <c r="Y779" s="35"/>
      <c r="Z779" s="35"/>
      <c r="AA779" s="35"/>
      <c r="AB779" s="35"/>
      <c r="AC779" s="35"/>
      <c r="AD779" s="35"/>
      <c r="AE779" s="35"/>
      <c r="AR779" s="203" t="s">
        <v>133</v>
      </c>
      <c r="AT779" s="203" t="s">
        <v>128</v>
      </c>
      <c r="AU779" s="203" t="s">
        <v>87</v>
      </c>
      <c r="AY779" s="14" t="s">
        <v>134</v>
      </c>
      <c r="BE779" s="204">
        <f>IF(O779="základní",K779,0)</f>
        <v>0</v>
      </c>
      <c r="BF779" s="204">
        <f>IF(O779="snížená",K779,0)</f>
        <v>0</v>
      </c>
      <c r="BG779" s="204">
        <f>IF(O779="zákl. přenesená",K779,0)</f>
        <v>0</v>
      </c>
      <c r="BH779" s="204">
        <f>IF(O779="sníž. přenesená",K779,0)</f>
        <v>0</v>
      </c>
      <c r="BI779" s="204">
        <f>IF(O779="nulová",K779,0)</f>
        <v>0</v>
      </c>
      <c r="BJ779" s="14" t="s">
        <v>87</v>
      </c>
      <c r="BK779" s="204">
        <f>ROUND(P779*H779,2)</f>
        <v>0</v>
      </c>
      <c r="BL779" s="14" t="s">
        <v>135</v>
      </c>
      <c r="BM779" s="203" t="s">
        <v>3239</v>
      </c>
    </row>
    <row r="780" s="2" customFormat="1" ht="49.05" customHeight="1">
      <c r="A780" s="35"/>
      <c r="B780" s="36"/>
      <c r="C780" s="189" t="s">
        <v>2223</v>
      </c>
      <c r="D780" s="189" t="s">
        <v>128</v>
      </c>
      <c r="E780" s="190" t="s">
        <v>3240</v>
      </c>
      <c r="F780" s="191" t="s">
        <v>3241</v>
      </c>
      <c r="G780" s="192" t="s">
        <v>131</v>
      </c>
      <c r="H780" s="193">
        <v>2</v>
      </c>
      <c r="I780" s="194"/>
      <c r="J780" s="195"/>
      <c r="K780" s="196">
        <f>ROUND(P780*H780,2)</f>
        <v>0</v>
      </c>
      <c r="L780" s="191" t="s">
        <v>892</v>
      </c>
      <c r="M780" s="197"/>
      <c r="N780" s="198" t="s">
        <v>1</v>
      </c>
      <c r="O780" s="199" t="s">
        <v>42</v>
      </c>
      <c r="P780" s="200">
        <f>I780+J780</f>
        <v>0</v>
      </c>
      <c r="Q780" s="200">
        <f>ROUND(I780*H780,2)</f>
        <v>0</v>
      </c>
      <c r="R780" s="200">
        <f>ROUND(J780*H780,2)</f>
        <v>0</v>
      </c>
      <c r="S780" s="88"/>
      <c r="T780" s="201">
        <f>S780*H780</f>
        <v>0</v>
      </c>
      <c r="U780" s="201">
        <v>0</v>
      </c>
      <c r="V780" s="201">
        <f>U780*H780</f>
        <v>0</v>
      </c>
      <c r="W780" s="201">
        <v>0</v>
      </c>
      <c r="X780" s="202">
        <f>W780*H780</f>
        <v>0</v>
      </c>
      <c r="Y780" s="35"/>
      <c r="Z780" s="35"/>
      <c r="AA780" s="35"/>
      <c r="AB780" s="35"/>
      <c r="AC780" s="35"/>
      <c r="AD780" s="35"/>
      <c r="AE780" s="35"/>
      <c r="AR780" s="203" t="s">
        <v>133</v>
      </c>
      <c r="AT780" s="203" t="s">
        <v>128</v>
      </c>
      <c r="AU780" s="203" t="s">
        <v>87</v>
      </c>
      <c r="AY780" s="14" t="s">
        <v>134</v>
      </c>
      <c r="BE780" s="204">
        <f>IF(O780="základní",K780,0)</f>
        <v>0</v>
      </c>
      <c r="BF780" s="204">
        <f>IF(O780="snížená",K780,0)</f>
        <v>0</v>
      </c>
      <c r="BG780" s="204">
        <f>IF(O780="zákl. přenesená",K780,0)</f>
        <v>0</v>
      </c>
      <c r="BH780" s="204">
        <f>IF(O780="sníž. přenesená",K780,0)</f>
        <v>0</v>
      </c>
      <c r="BI780" s="204">
        <f>IF(O780="nulová",K780,0)</f>
        <v>0</v>
      </c>
      <c r="BJ780" s="14" t="s">
        <v>87</v>
      </c>
      <c r="BK780" s="204">
        <f>ROUND(P780*H780,2)</f>
        <v>0</v>
      </c>
      <c r="BL780" s="14" t="s">
        <v>135</v>
      </c>
      <c r="BM780" s="203" t="s">
        <v>3242</v>
      </c>
    </row>
    <row r="781" s="2" customFormat="1" ht="49.05" customHeight="1">
      <c r="A781" s="35"/>
      <c r="B781" s="36"/>
      <c r="C781" s="189" t="s">
        <v>3243</v>
      </c>
      <c r="D781" s="189" t="s">
        <v>128</v>
      </c>
      <c r="E781" s="190" t="s">
        <v>3244</v>
      </c>
      <c r="F781" s="191" t="s">
        <v>3245</v>
      </c>
      <c r="G781" s="192" t="s">
        <v>131</v>
      </c>
      <c r="H781" s="193">
        <v>1</v>
      </c>
      <c r="I781" s="194"/>
      <c r="J781" s="195"/>
      <c r="K781" s="196">
        <f>ROUND(P781*H781,2)</f>
        <v>0</v>
      </c>
      <c r="L781" s="191" t="s">
        <v>892</v>
      </c>
      <c r="M781" s="197"/>
      <c r="N781" s="198" t="s">
        <v>1</v>
      </c>
      <c r="O781" s="199" t="s">
        <v>42</v>
      </c>
      <c r="P781" s="200">
        <f>I781+J781</f>
        <v>0</v>
      </c>
      <c r="Q781" s="200">
        <f>ROUND(I781*H781,2)</f>
        <v>0</v>
      </c>
      <c r="R781" s="200">
        <f>ROUND(J781*H781,2)</f>
        <v>0</v>
      </c>
      <c r="S781" s="88"/>
      <c r="T781" s="201">
        <f>S781*H781</f>
        <v>0</v>
      </c>
      <c r="U781" s="201">
        <v>0</v>
      </c>
      <c r="V781" s="201">
        <f>U781*H781</f>
        <v>0</v>
      </c>
      <c r="W781" s="201">
        <v>0</v>
      </c>
      <c r="X781" s="202">
        <f>W781*H781</f>
        <v>0</v>
      </c>
      <c r="Y781" s="35"/>
      <c r="Z781" s="35"/>
      <c r="AA781" s="35"/>
      <c r="AB781" s="35"/>
      <c r="AC781" s="35"/>
      <c r="AD781" s="35"/>
      <c r="AE781" s="35"/>
      <c r="AR781" s="203" t="s">
        <v>133</v>
      </c>
      <c r="AT781" s="203" t="s">
        <v>128</v>
      </c>
      <c r="AU781" s="203" t="s">
        <v>87</v>
      </c>
      <c r="AY781" s="14" t="s">
        <v>134</v>
      </c>
      <c r="BE781" s="204">
        <f>IF(O781="základní",K781,0)</f>
        <v>0</v>
      </c>
      <c r="BF781" s="204">
        <f>IF(O781="snížená",K781,0)</f>
        <v>0</v>
      </c>
      <c r="BG781" s="204">
        <f>IF(O781="zákl. přenesená",K781,0)</f>
        <v>0</v>
      </c>
      <c r="BH781" s="204">
        <f>IF(O781="sníž. přenesená",K781,0)</f>
        <v>0</v>
      </c>
      <c r="BI781" s="204">
        <f>IF(O781="nulová",K781,0)</f>
        <v>0</v>
      </c>
      <c r="BJ781" s="14" t="s">
        <v>87</v>
      </c>
      <c r="BK781" s="204">
        <f>ROUND(P781*H781,2)</f>
        <v>0</v>
      </c>
      <c r="BL781" s="14" t="s">
        <v>135</v>
      </c>
      <c r="BM781" s="203" t="s">
        <v>3246</v>
      </c>
    </row>
    <row r="782" s="2" customFormat="1" ht="49.05" customHeight="1">
      <c r="A782" s="35"/>
      <c r="B782" s="36"/>
      <c r="C782" s="189" t="s">
        <v>3247</v>
      </c>
      <c r="D782" s="189" t="s">
        <v>128</v>
      </c>
      <c r="E782" s="190" t="s">
        <v>3248</v>
      </c>
      <c r="F782" s="191" t="s">
        <v>3249</v>
      </c>
      <c r="G782" s="192" t="s">
        <v>131</v>
      </c>
      <c r="H782" s="193">
        <v>5</v>
      </c>
      <c r="I782" s="194"/>
      <c r="J782" s="195"/>
      <c r="K782" s="196">
        <f>ROUND(P782*H782,2)</f>
        <v>0</v>
      </c>
      <c r="L782" s="191" t="s">
        <v>892</v>
      </c>
      <c r="M782" s="197"/>
      <c r="N782" s="198" t="s">
        <v>1</v>
      </c>
      <c r="O782" s="199" t="s">
        <v>42</v>
      </c>
      <c r="P782" s="200">
        <f>I782+J782</f>
        <v>0</v>
      </c>
      <c r="Q782" s="200">
        <f>ROUND(I782*H782,2)</f>
        <v>0</v>
      </c>
      <c r="R782" s="200">
        <f>ROUND(J782*H782,2)</f>
        <v>0</v>
      </c>
      <c r="S782" s="88"/>
      <c r="T782" s="201">
        <f>S782*H782</f>
        <v>0</v>
      </c>
      <c r="U782" s="201">
        <v>0</v>
      </c>
      <c r="V782" s="201">
        <f>U782*H782</f>
        <v>0</v>
      </c>
      <c r="W782" s="201">
        <v>0</v>
      </c>
      <c r="X782" s="202">
        <f>W782*H782</f>
        <v>0</v>
      </c>
      <c r="Y782" s="35"/>
      <c r="Z782" s="35"/>
      <c r="AA782" s="35"/>
      <c r="AB782" s="35"/>
      <c r="AC782" s="35"/>
      <c r="AD782" s="35"/>
      <c r="AE782" s="35"/>
      <c r="AR782" s="203" t="s">
        <v>133</v>
      </c>
      <c r="AT782" s="203" t="s">
        <v>128</v>
      </c>
      <c r="AU782" s="203" t="s">
        <v>87</v>
      </c>
      <c r="AY782" s="14" t="s">
        <v>134</v>
      </c>
      <c r="BE782" s="204">
        <f>IF(O782="základní",K782,0)</f>
        <v>0</v>
      </c>
      <c r="BF782" s="204">
        <f>IF(O782="snížená",K782,0)</f>
        <v>0</v>
      </c>
      <c r="BG782" s="204">
        <f>IF(O782="zákl. přenesená",K782,0)</f>
        <v>0</v>
      </c>
      <c r="BH782" s="204">
        <f>IF(O782="sníž. přenesená",K782,0)</f>
        <v>0</v>
      </c>
      <c r="BI782" s="204">
        <f>IF(O782="nulová",K782,0)</f>
        <v>0</v>
      </c>
      <c r="BJ782" s="14" t="s">
        <v>87</v>
      </c>
      <c r="BK782" s="204">
        <f>ROUND(P782*H782,2)</f>
        <v>0</v>
      </c>
      <c r="BL782" s="14" t="s">
        <v>135</v>
      </c>
      <c r="BM782" s="203" t="s">
        <v>3250</v>
      </c>
    </row>
    <row r="783" s="2" customFormat="1" ht="49.05" customHeight="1">
      <c r="A783" s="35"/>
      <c r="B783" s="36"/>
      <c r="C783" s="189" t="s">
        <v>3251</v>
      </c>
      <c r="D783" s="189" t="s">
        <v>128</v>
      </c>
      <c r="E783" s="190" t="s">
        <v>3252</v>
      </c>
      <c r="F783" s="191" t="s">
        <v>3253</v>
      </c>
      <c r="G783" s="192" t="s">
        <v>131</v>
      </c>
      <c r="H783" s="193">
        <v>5</v>
      </c>
      <c r="I783" s="194"/>
      <c r="J783" s="195"/>
      <c r="K783" s="196">
        <f>ROUND(P783*H783,2)</f>
        <v>0</v>
      </c>
      <c r="L783" s="191" t="s">
        <v>892</v>
      </c>
      <c r="M783" s="197"/>
      <c r="N783" s="198" t="s">
        <v>1</v>
      </c>
      <c r="O783" s="199" t="s">
        <v>42</v>
      </c>
      <c r="P783" s="200">
        <f>I783+J783</f>
        <v>0</v>
      </c>
      <c r="Q783" s="200">
        <f>ROUND(I783*H783,2)</f>
        <v>0</v>
      </c>
      <c r="R783" s="200">
        <f>ROUND(J783*H783,2)</f>
        <v>0</v>
      </c>
      <c r="S783" s="88"/>
      <c r="T783" s="201">
        <f>S783*H783</f>
        <v>0</v>
      </c>
      <c r="U783" s="201">
        <v>0</v>
      </c>
      <c r="V783" s="201">
        <f>U783*H783</f>
        <v>0</v>
      </c>
      <c r="W783" s="201">
        <v>0</v>
      </c>
      <c r="X783" s="202">
        <f>W783*H783</f>
        <v>0</v>
      </c>
      <c r="Y783" s="35"/>
      <c r="Z783" s="35"/>
      <c r="AA783" s="35"/>
      <c r="AB783" s="35"/>
      <c r="AC783" s="35"/>
      <c r="AD783" s="35"/>
      <c r="AE783" s="35"/>
      <c r="AR783" s="203" t="s">
        <v>133</v>
      </c>
      <c r="AT783" s="203" t="s">
        <v>128</v>
      </c>
      <c r="AU783" s="203" t="s">
        <v>87</v>
      </c>
      <c r="AY783" s="14" t="s">
        <v>134</v>
      </c>
      <c r="BE783" s="204">
        <f>IF(O783="základní",K783,0)</f>
        <v>0</v>
      </c>
      <c r="BF783" s="204">
        <f>IF(O783="snížená",K783,0)</f>
        <v>0</v>
      </c>
      <c r="BG783" s="204">
        <f>IF(O783="zákl. přenesená",K783,0)</f>
        <v>0</v>
      </c>
      <c r="BH783" s="204">
        <f>IF(O783="sníž. přenesená",K783,0)</f>
        <v>0</v>
      </c>
      <c r="BI783" s="204">
        <f>IF(O783="nulová",K783,0)</f>
        <v>0</v>
      </c>
      <c r="BJ783" s="14" t="s">
        <v>87</v>
      </c>
      <c r="BK783" s="204">
        <f>ROUND(P783*H783,2)</f>
        <v>0</v>
      </c>
      <c r="BL783" s="14" t="s">
        <v>135</v>
      </c>
      <c r="BM783" s="203" t="s">
        <v>3254</v>
      </c>
    </row>
    <row r="784" s="2" customFormat="1" ht="49.05" customHeight="1">
      <c r="A784" s="35"/>
      <c r="B784" s="36"/>
      <c r="C784" s="189" t="s">
        <v>2231</v>
      </c>
      <c r="D784" s="189" t="s">
        <v>128</v>
      </c>
      <c r="E784" s="190" t="s">
        <v>3255</v>
      </c>
      <c r="F784" s="191" t="s">
        <v>3256</v>
      </c>
      <c r="G784" s="192" t="s">
        <v>131</v>
      </c>
      <c r="H784" s="193">
        <v>1</v>
      </c>
      <c r="I784" s="194"/>
      <c r="J784" s="195"/>
      <c r="K784" s="196">
        <f>ROUND(P784*H784,2)</f>
        <v>0</v>
      </c>
      <c r="L784" s="191" t="s">
        <v>892</v>
      </c>
      <c r="M784" s="197"/>
      <c r="N784" s="198" t="s">
        <v>1</v>
      </c>
      <c r="O784" s="199" t="s">
        <v>42</v>
      </c>
      <c r="P784" s="200">
        <f>I784+J784</f>
        <v>0</v>
      </c>
      <c r="Q784" s="200">
        <f>ROUND(I784*H784,2)</f>
        <v>0</v>
      </c>
      <c r="R784" s="200">
        <f>ROUND(J784*H784,2)</f>
        <v>0</v>
      </c>
      <c r="S784" s="88"/>
      <c r="T784" s="201">
        <f>S784*H784</f>
        <v>0</v>
      </c>
      <c r="U784" s="201">
        <v>0</v>
      </c>
      <c r="V784" s="201">
        <f>U784*H784</f>
        <v>0</v>
      </c>
      <c r="W784" s="201">
        <v>0</v>
      </c>
      <c r="X784" s="202">
        <f>W784*H784</f>
        <v>0</v>
      </c>
      <c r="Y784" s="35"/>
      <c r="Z784" s="35"/>
      <c r="AA784" s="35"/>
      <c r="AB784" s="35"/>
      <c r="AC784" s="35"/>
      <c r="AD784" s="35"/>
      <c r="AE784" s="35"/>
      <c r="AR784" s="203" t="s">
        <v>133</v>
      </c>
      <c r="AT784" s="203" t="s">
        <v>128</v>
      </c>
      <c r="AU784" s="203" t="s">
        <v>87</v>
      </c>
      <c r="AY784" s="14" t="s">
        <v>134</v>
      </c>
      <c r="BE784" s="204">
        <f>IF(O784="základní",K784,0)</f>
        <v>0</v>
      </c>
      <c r="BF784" s="204">
        <f>IF(O784="snížená",K784,0)</f>
        <v>0</v>
      </c>
      <c r="BG784" s="204">
        <f>IF(O784="zákl. přenesená",K784,0)</f>
        <v>0</v>
      </c>
      <c r="BH784" s="204">
        <f>IF(O784="sníž. přenesená",K784,0)</f>
        <v>0</v>
      </c>
      <c r="BI784" s="204">
        <f>IF(O784="nulová",K784,0)</f>
        <v>0</v>
      </c>
      <c r="BJ784" s="14" t="s">
        <v>87</v>
      </c>
      <c r="BK784" s="204">
        <f>ROUND(P784*H784,2)</f>
        <v>0</v>
      </c>
      <c r="BL784" s="14" t="s">
        <v>135</v>
      </c>
      <c r="BM784" s="203" t="s">
        <v>3257</v>
      </c>
    </row>
    <row r="785" s="2" customFormat="1" ht="49.05" customHeight="1">
      <c r="A785" s="35"/>
      <c r="B785" s="36"/>
      <c r="C785" s="189" t="s">
        <v>3258</v>
      </c>
      <c r="D785" s="189" t="s">
        <v>128</v>
      </c>
      <c r="E785" s="190" t="s">
        <v>3259</v>
      </c>
      <c r="F785" s="191" t="s">
        <v>3260</v>
      </c>
      <c r="G785" s="192" t="s">
        <v>131</v>
      </c>
      <c r="H785" s="193">
        <v>1</v>
      </c>
      <c r="I785" s="194"/>
      <c r="J785" s="195"/>
      <c r="K785" s="196">
        <f>ROUND(P785*H785,2)</f>
        <v>0</v>
      </c>
      <c r="L785" s="191" t="s">
        <v>892</v>
      </c>
      <c r="M785" s="197"/>
      <c r="N785" s="198" t="s">
        <v>1</v>
      </c>
      <c r="O785" s="199" t="s">
        <v>42</v>
      </c>
      <c r="P785" s="200">
        <f>I785+J785</f>
        <v>0</v>
      </c>
      <c r="Q785" s="200">
        <f>ROUND(I785*H785,2)</f>
        <v>0</v>
      </c>
      <c r="R785" s="200">
        <f>ROUND(J785*H785,2)</f>
        <v>0</v>
      </c>
      <c r="S785" s="88"/>
      <c r="T785" s="201">
        <f>S785*H785</f>
        <v>0</v>
      </c>
      <c r="U785" s="201">
        <v>0</v>
      </c>
      <c r="V785" s="201">
        <f>U785*H785</f>
        <v>0</v>
      </c>
      <c r="W785" s="201">
        <v>0</v>
      </c>
      <c r="X785" s="202">
        <f>W785*H785</f>
        <v>0</v>
      </c>
      <c r="Y785" s="35"/>
      <c r="Z785" s="35"/>
      <c r="AA785" s="35"/>
      <c r="AB785" s="35"/>
      <c r="AC785" s="35"/>
      <c r="AD785" s="35"/>
      <c r="AE785" s="35"/>
      <c r="AR785" s="203" t="s">
        <v>133</v>
      </c>
      <c r="AT785" s="203" t="s">
        <v>128</v>
      </c>
      <c r="AU785" s="203" t="s">
        <v>87</v>
      </c>
      <c r="AY785" s="14" t="s">
        <v>134</v>
      </c>
      <c r="BE785" s="204">
        <f>IF(O785="základní",K785,0)</f>
        <v>0</v>
      </c>
      <c r="BF785" s="204">
        <f>IF(O785="snížená",K785,0)</f>
        <v>0</v>
      </c>
      <c r="BG785" s="204">
        <f>IF(O785="zákl. přenesená",K785,0)</f>
        <v>0</v>
      </c>
      <c r="BH785" s="204">
        <f>IF(O785="sníž. přenesená",K785,0)</f>
        <v>0</v>
      </c>
      <c r="BI785" s="204">
        <f>IF(O785="nulová",K785,0)</f>
        <v>0</v>
      </c>
      <c r="BJ785" s="14" t="s">
        <v>87</v>
      </c>
      <c r="BK785" s="204">
        <f>ROUND(P785*H785,2)</f>
        <v>0</v>
      </c>
      <c r="BL785" s="14" t="s">
        <v>135</v>
      </c>
      <c r="BM785" s="203" t="s">
        <v>3261</v>
      </c>
    </row>
    <row r="786" s="2" customFormat="1" ht="49.05" customHeight="1">
      <c r="A786" s="35"/>
      <c r="B786" s="36"/>
      <c r="C786" s="189" t="s">
        <v>2235</v>
      </c>
      <c r="D786" s="189" t="s">
        <v>128</v>
      </c>
      <c r="E786" s="190" t="s">
        <v>3262</v>
      </c>
      <c r="F786" s="191" t="s">
        <v>3263</v>
      </c>
      <c r="G786" s="192" t="s">
        <v>158</v>
      </c>
      <c r="H786" s="193">
        <v>1</v>
      </c>
      <c r="I786" s="194"/>
      <c r="J786" s="195"/>
      <c r="K786" s="196">
        <f>ROUND(P786*H786,2)</f>
        <v>0</v>
      </c>
      <c r="L786" s="191" t="s">
        <v>892</v>
      </c>
      <c r="M786" s="197"/>
      <c r="N786" s="198" t="s">
        <v>1</v>
      </c>
      <c r="O786" s="199" t="s">
        <v>42</v>
      </c>
      <c r="P786" s="200">
        <f>I786+J786</f>
        <v>0</v>
      </c>
      <c r="Q786" s="200">
        <f>ROUND(I786*H786,2)</f>
        <v>0</v>
      </c>
      <c r="R786" s="200">
        <f>ROUND(J786*H786,2)</f>
        <v>0</v>
      </c>
      <c r="S786" s="88"/>
      <c r="T786" s="201">
        <f>S786*H786</f>
        <v>0</v>
      </c>
      <c r="U786" s="201">
        <v>0</v>
      </c>
      <c r="V786" s="201">
        <f>U786*H786</f>
        <v>0</v>
      </c>
      <c r="W786" s="201">
        <v>0</v>
      </c>
      <c r="X786" s="202">
        <f>W786*H786</f>
        <v>0</v>
      </c>
      <c r="Y786" s="35"/>
      <c r="Z786" s="35"/>
      <c r="AA786" s="35"/>
      <c r="AB786" s="35"/>
      <c r="AC786" s="35"/>
      <c r="AD786" s="35"/>
      <c r="AE786" s="35"/>
      <c r="AR786" s="203" t="s">
        <v>133</v>
      </c>
      <c r="AT786" s="203" t="s">
        <v>128</v>
      </c>
      <c r="AU786" s="203" t="s">
        <v>87</v>
      </c>
      <c r="AY786" s="14" t="s">
        <v>134</v>
      </c>
      <c r="BE786" s="204">
        <f>IF(O786="základní",K786,0)</f>
        <v>0</v>
      </c>
      <c r="BF786" s="204">
        <f>IF(O786="snížená",K786,0)</f>
        <v>0</v>
      </c>
      <c r="BG786" s="204">
        <f>IF(O786="zákl. přenesená",K786,0)</f>
        <v>0</v>
      </c>
      <c r="BH786" s="204">
        <f>IF(O786="sníž. přenesená",K786,0)</f>
        <v>0</v>
      </c>
      <c r="BI786" s="204">
        <f>IF(O786="nulová",K786,0)</f>
        <v>0</v>
      </c>
      <c r="BJ786" s="14" t="s">
        <v>87</v>
      </c>
      <c r="BK786" s="204">
        <f>ROUND(P786*H786,2)</f>
        <v>0</v>
      </c>
      <c r="BL786" s="14" t="s">
        <v>135</v>
      </c>
      <c r="BM786" s="203" t="s">
        <v>3264</v>
      </c>
    </row>
    <row r="787" s="2" customFormat="1" ht="49.05" customHeight="1">
      <c r="A787" s="35"/>
      <c r="B787" s="36"/>
      <c r="C787" s="189" t="s">
        <v>3265</v>
      </c>
      <c r="D787" s="189" t="s">
        <v>128</v>
      </c>
      <c r="E787" s="190" t="s">
        <v>3266</v>
      </c>
      <c r="F787" s="191" t="s">
        <v>3267</v>
      </c>
      <c r="G787" s="192" t="s">
        <v>131</v>
      </c>
      <c r="H787" s="193">
        <v>1</v>
      </c>
      <c r="I787" s="194"/>
      <c r="J787" s="195"/>
      <c r="K787" s="196">
        <f>ROUND(P787*H787,2)</f>
        <v>0</v>
      </c>
      <c r="L787" s="191" t="s">
        <v>892</v>
      </c>
      <c r="M787" s="197"/>
      <c r="N787" s="198" t="s">
        <v>1</v>
      </c>
      <c r="O787" s="199" t="s">
        <v>42</v>
      </c>
      <c r="P787" s="200">
        <f>I787+J787</f>
        <v>0</v>
      </c>
      <c r="Q787" s="200">
        <f>ROUND(I787*H787,2)</f>
        <v>0</v>
      </c>
      <c r="R787" s="200">
        <f>ROUND(J787*H787,2)</f>
        <v>0</v>
      </c>
      <c r="S787" s="88"/>
      <c r="T787" s="201">
        <f>S787*H787</f>
        <v>0</v>
      </c>
      <c r="U787" s="201">
        <v>0</v>
      </c>
      <c r="V787" s="201">
        <f>U787*H787</f>
        <v>0</v>
      </c>
      <c r="W787" s="201">
        <v>0</v>
      </c>
      <c r="X787" s="202">
        <f>W787*H787</f>
        <v>0</v>
      </c>
      <c r="Y787" s="35"/>
      <c r="Z787" s="35"/>
      <c r="AA787" s="35"/>
      <c r="AB787" s="35"/>
      <c r="AC787" s="35"/>
      <c r="AD787" s="35"/>
      <c r="AE787" s="35"/>
      <c r="AR787" s="203" t="s">
        <v>133</v>
      </c>
      <c r="AT787" s="203" t="s">
        <v>128</v>
      </c>
      <c r="AU787" s="203" t="s">
        <v>87</v>
      </c>
      <c r="AY787" s="14" t="s">
        <v>134</v>
      </c>
      <c r="BE787" s="204">
        <f>IF(O787="základní",K787,0)</f>
        <v>0</v>
      </c>
      <c r="BF787" s="204">
        <f>IF(O787="snížená",K787,0)</f>
        <v>0</v>
      </c>
      <c r="BG787" s="204">
        <f>IF(O787="zákl. přenesená",K787,0)</f>
        <v>0</v>
      </c>
      <c r="BH787" s="204">
        <f>IF(O787="sníž. přenesená",K787,0)</f>
        <v>0</v>
      </c>
      <c r="BI787" s="204">
        <f>IF(O787="nulová",K787,0)</f>
        <v>0</v>
      </c>
      <c r="BJ787" s="14" t="s">
        <v>87</v>
      </c>
      <c r="BK787" s="204">
        <f>ROUND(P787*H787,2)</f>
        <v>0</v>
      </c>
      <c r="BL787" s="14" t="s">
        <v>135</v>
      </c>
      <c r="BM787" s="203" t="s">
        <v>3268</v>
      </c>
    </row>
    <row r="788" s="2" customFormat="1" ht="49.05" customHeight="1">
      <c r="A788" s="35"/>
      <c r="B788" s="36"/>
      <c r="C788" s="189" t="s">
        <v>2239</v>
      </c>
      <c r="D788" s="189" t="s">
        <v>128</v>
      </c>
      <c r="E788" s="190" t="s">
        <v>3269</v>
      </c>
      <c r="F788" s="191" t="s">
        <v>3270</v>
      </c>
      <c r="G788" s="192" t="s">
        <v>131</v>
      </c>
      <c r="H788" s="193">
        <v>1</v>
      </c>
      <c r="I788" s="194"/>
      <c r="J788" s="195"/>
      <c r="K788" s="196">
        <f>ROUND(P788*H788,2)</f>
        <v>0</v>
      </c>
      <c r="L788" s="191" t="s">
        <v>892</v>
      </c>
      <c r="M788" s="197"/>
      <c r="N788" s="198" t="s">
        <v>1</v>
      </c>
      <c r="O788" s="199" t="s">
        <v>42</v>
      </c>
      <c r="P788" s="200">
        <f>I788+J788</f>
        <v>0</v>
      </c>
      <c r="Q788" s="200">
        <f>ROUND(I788*H788,2)</f>
        <v>0</v>
      </c>
      <c r="R788" s="200">
        <f>ROUND(J788*H788,2)</f>
        <v>0</v>
      </c>
      <c r="S788" s="88"/>
      <c r="T788" s="201">
        <f>S788*H788</f>
        <v>0</v>
      </c>
      <c r="U788" s="201">
        <v>0</v>
      </c>
      <c r="V788" s="201">
        <f>U788*H788</f>
        <v>0</v>
      </c>
      <c r="W788" s="201">
        <v>0</v>
      </c>
      <c r="X788" s="202">
        <f>W788*H788</f>
        <v>0</v>
      </c>
      <c r="Y788" s="35"/>
      <c r="Z788" s="35"/>
      <c r="AA788" s="35"/>
      <c r="AB788" s="35"/>
      <c r="AC788" s="35"/>
      <c r="AD788" s="35"/>
      <c r="AE788" s="35"/>
      <c r="AR788" s="203" t="s">
        <v>133</v>
      </c>
      <c r="AT788" s="203" t="s">
        <v>128</v>
      </c>
      <c r="AU788" s="203" t="s">
        <v>87</v>
      </c>
      <c r="AY788" s="14" t="s">
        <v>134</v>
      </c>
      <c r="BE788" s="204">
        <f>IF(O788="základní",K788,0)</f>
        <v>0</v>
      </c>
      <c r="BF788" s="204">
        <f>IF(O788="snížená",K788,0)</f>
        <v>0</v>
      </c>
      <c r="BG788" s="204">
        <f>IF(O788="zákl. přenesená",K788,0)</f>
        <v>0</v>
      </c>
      <c r="BH788" s="204">
        <f>IF(O788="sníž. přenesená",K788,0)</f>
        <v>0</v>
      </c>
      <c r="BI788" s="204">
        <f>IF(O788="nulová",K788,0)</f>
        <v>0</v>
      </c>
      <c r="BJ788" s="14" t="s">
        <v>87</v>
      </c>
      <c r="BK788" s="204">
        <f>ROUND(P788*H788,2)</f>
        <v>0</v>
      </c>
      <c r="BL788" s="14" t="s">
        <v>135</v>
      </c>
      <c r="BM788" s="203" t="s">
        <v>3271</v>
      </c>
    </row>
    <row r="789" s="2" customFormat="1" ht="49.05" customHeight="1">
      <c r="A789" s="35"/>
      <c r="B789" s="36"/>
      <c r="C789" s="189" t="s">
        <v>3272</v>
      </c>
      <c r="D789" s="189" t="s">
        <v>128</v>
      </c>
      <c r="E789" s="190" t="s">
        <v>3273</v>
      </c>
      <c r="F789" s="191" t="s">
        <v>3274</v>
      </c>
      <c r="G789" s="192" t="s">
        <v>131</v>
      </c>
      <c r="H789" s="193">
        <v>20</v>
      </c>
      <c r="I789" s="194"/>
      <c r="J789" s="195"/>
      <c r="K789" s="196">
        <f>ROUND(P789*H789,2)</f>
        <v>0</v>
      </c>
      <c r="L789" s="191" t="s">
        <v>892</v>
      </c>
      <c r="M789" s="197"/>
      <c r="N789" s="198" t="s">
        <v>1</v>
      </c>
      <c r="O789" s="199" t="s">
        <v>42</v>
      </c>
      <c r="P789" s="200">
        <f>I789+J789</f>
        <v>0</v>
      </c>
      <c r="Q789" s="200">
        <f>ROUND(I789*H789,2)</f>
        <v>0</v>
      </c>
      <c r="R789" s="200">
        <f>ROUND(J789*H789,2)</f>
        <v>0</v>
      </c>
      <c r="S789" s="88"/>
      <c r="T789" s="201">
        <f>S789*H789</f>
        <v>0</v>
      </c>
      <c r="U789" s="201">
        <v>0</v>
      </c>
      <c r="V789" s="201">
        <f>U789*H789</f>
        <v>0</v>
      </c>
      <c r="W789" s="201">
        <v>0</v>
      </c>
      <c r="X789" s="202">
        <f>W789*H789</f>
        <v>0</v>
      </c>
      <c r="Y789" s="35"/>
      <c r="Z789" s="35"/>
      <c r="AA789" s="35"/>
      <c r="AB789" s="35"/>
      <c r="AC789" s="35"/>
      <c r="AD789" s="35"/>
      <c r="AE789" s="35"/>
      <c r="AR789" s="203" t="s">
        <v>133</v>
      </c>
      <c r="AT789" s="203" t="s">
        <v>128</v>
      </c>
      <c r="AU789" s="203" t="s">
        <v>87</v>
      </c>
      <c r="AY789" s="14" t="s">
        <v>134</v>
      </c>
      <c r="BE789" s="204">
        <f>IF(O789="základní",K789,0)</f>
        <v>0</v>
      </c>
      <c r="BF789" s="204">
        <f>IF(O789="snížená",K789,0)</f>
        <v>0</v>
      </c>
      <c r="BG789" s="204">
        <f>IF(O789="zákl. přenesená",K789,0)</f>
        <v>0</v>
      </c>
      <c r="BH789" s="204">
        <f>IF(O789="sníž. přenesená",K789,0)</f>
        <v>0</v>
      </c>
      <c r="BI789" s="204">
        <f>IF(O789="nulová",K789,0)</f>
        <v>0</v>
      </c>
      <c r="BJ789" s="14" t="s">
        <v>87</v>
      </c>
      <c r="BK789" s="204">
        <f>ROUND(P789*H789,2)</f>
        <v>0</v>
      </c>
      <c r="BL789" s="14" t="s">
        <v>135</v>
      </c>
      <c r="BM789" s="203" t="s">
        <v>3275</v>
      </c>
    </row>
    <row r="790" s="2" customFormat="1" ht="49.05" customHeight="1">
      <c r="A790" s="35"/>
      <c r="B790" s="36"/>
      <c r="C790" s="189" t="s">
        <v>2243</v>
      </c>
      <c r="D790" s="189" t="s">
        <v>128</v>
      </c>
      <c r="E790" s="190" t="s">
        <v>3276</v>
      </c>
      <c r="F790" s="191" t="s">
        <v>3277</v>
      </c>
      <c r="G790" s="192" t="s">
        <v>131</v>
      </c>
      <c r="H790" s="193">
        <v>1</v>
      </c>
      <c r="I790" s="194"/>
      <c r="J790" s="195"/>
      <c r="K790" s="196">
        <f>ROUND(P790*H790,2)</f>
        <v>0</v>
      </c>
      <c r="L790" s="191" t="s">
        <v>892</v>
      </c>
      <c r="M790" s="197"/>
      <c r="N790" s="198" t="s">
        <v>1</v>
      </c>
      <c r="O790" s="199" t="s">
        <v>42</v>
      </c>
      <c r="P790" s="200">
        <f>I790+J790</f>
        <v>0</v>
      </c>
      <c r="Q790" s="200">
        <f>ROUND(I790*H790,2)</f>
        <v>0</v>
      </c>
      <c r="R790" s="200">
        <f>ROUND(J790*H790,2)</f>
        <v>0</v>
      </c>
      <c r="S790" s="88"/>
      <c r="T790" s="201">
        <f>S790*H790</f>
        <v>0</v>
      </c>
      <c r="U790" s="201">
        <v>0</v>
      </c>
      <c r="V790" s="201">
        <f>U790*H790</f>
        <v>0</v>
      </c>
      <c r="W790" s="201">
        <v>0</v>
      </c>
      <c r="X790" s="202">
        <f>W790*H790</f>
        <v>0</v>
      </c>
      <c r="Y790" s="35"/>
      <c r="Z790" s="35"/>
      <c r="AA790" s="35"/>
      <c r="AB790" s="35"/>
      <c r="AC790" s="35"/>
      <c r="AD790" s="35"/>
      <c r="AE790" s="35"/>
      <c r="AR790" s="203" t="s">
        <v>133</v>
      </c>
      <c r="AT790" s="203" t="s">
        <v>128</v>
      </c>
      <c r="AU790" s="203" t="s">
        <v>87</v>
      </c>
      <c r="AY790" s="14" t="s">
        <v>134</v>
      </c>
      <c r="BE790" s="204">
        <f>IF(O790="základní",K790,0)</f>
        <v>0</v>
      </c>
      <c r="BF790" s="204">
        <f>IF(O790="snížená",K790,0)</f>
        <v>0</v>
      </c>
      <c r="BG790" s="204">
        <f>IF(O790="zákl. přenesená",K790,0)</f>
        <v>0</v>
      </c>
      <c r="BH790" s="204">
        <f>IF(O790="sníž. přenesená",K790,0)</f>
        <v>0</v>
      </c>
      <c r="BI790" s="204">
        <f>IF(O790="nulová",K790,0)</f>
        <v>0</v>
      </c>
      <c r="BJ790" s="14" t="s">
        <v>87</v>
      </c>
      <c r="BK790" s="204">
        <f>ROUND(P790*H790,2)</f>
        <v>0</v>
      </c>
      <c r="BL790" s="14" t="s">
        <v>135</v>
      </c>
      <c r="BM790" s="203" t="s">
        <v>3278</v>
      </c>
    </row>
    <row r="791" s="2" customFormat="1" ht="24.15" customHeight="1">
      <c r="A791" s="35"/>
      <c r="B791" s="36"/>
      <c r="C791" s="189" t="s">
        <v>3279</v>
      </c>
      <c r="D791" s="189" t="s">
        <v>128</v>
      </c>
      <c r="E791" s="190" t="s">
        <v>3280</v>
      </c>
      <c r="F791" s="191" t="s">
        <v>3281</v>
      </c>
      <c r="G791" s="192" t="s">
        <v>1455</v>
      </c>
      <c r="H791" s="193">
        <v>10</v>
      </c>
      <c r="I791" s="194"/>
      <c r="J791" s="195"/>
      <c r="K791" s="196">
        <f>ROUND(P791*H791,2)</f>
        <v>0</v>
      </c>
      <c r="L791" s="191" t="s">
        <v>879</v>
      </c>
      <c r="M791" s="197"/>
      <c r="N791" s="198" t="s">
        <v>1</v>
      </c>
      <c r="O791" s="199" t="s">
        <v>42</v>
      </c>
      <c r="P791" s="200">
        <f>I791+J791</f>
        <v>0</v>
      </c>
      <c r="Q791" s="200">
        <f>ROUND(I791*H791,2)</f>
        <v>0</v>
      </c>
      <c r="R791" s="200">
        <f>ROUND(J791*H791,2)</f>
        <v>0</v>
      </c>
      <c r="S791" s="88"/>
      <c r="T791" s="201">
        <f>S791*H791</f>
        <v>0</v>
      </c>
      <c r="U791" s="201">
        <v>0</v>
      </c>
      <c r="V791" s="201">
        <f>U791*H791</f>
        <v>0</v>
      </c>
      <c r="W791" s="201">
        <v>0</v>
      </c>
      <c r="X791" s="202">
        <f>W791*H791</f>
        <v>0</v>
      </c>
      <c r="Y791" s="35"/>
      <c r="Z791" s="35"/>
      <c r="AA791" s="35"/>
      <c r="AB791" s="35"/>
      <c r="AC791" s="35"/>
      <c r="AD791" s="35"/>
      <c r="AE791" s="35"/>
      <c r="AR791" s="203" t="s">
        <v>133</v>
      </c>
      <c r="AT791" s="203" t="s">
        <v>128</v>
      </c>
      <c r="AU791" s="203" t="s">
        <v>87</v>
      </c>
      <c r="AY791" s="14" t="s">
        <v>134</v>
      </c>
      <c r="BE791" s="204">
        <f>IF(O791="základní",K791,0)</f>
        <v>0</v>
      </c>
      <c r="BF791" s="204">
        <f>IF(O791="snížená",K791,0)</f>
        <v>0</v>
      </c>
      <c r="BG791" s="204">
        <f>IF(O791="zákl. přenesená",K791,0)</f>
        <v>0</v>
      </c>
      <c r="BH791" s="204">
        <f>IF(O791="sníž. přenesená",K791,0)</f>
        <v>0</v>
      </c>
      <c r="BI791" s="204">
        <f>IF(O791="nulová",K791,0)</f>
        <v>0</v>
      </c>
      <c r="BJ791" s="14" t="s">
        <v>87</v>
      </c>
      <c r="BK791" s="204">
        <f>ROUND(P791*H791,2)</f>
        <v>0</v>
      </c>
      <c r="BL791" s="14" t="s">
        <v>135</v>
      </c>
      <c r="BM791" s="203" t="s">
        <v>3282</v>
      </c>
    </row>
    <row r="792" s="2" customFormat="1" ht="49.05" customHeight="1">
      <c r="A792" s="35"/>
      <c r="B792" s="36"/>
      <c r="C792" s="189" t="s">
        <v>2247</v>
      </c>
      <c r="D792" s="189" t="s">
        <v>128</v>
      </c>
      <c r="E792" s="190" t="s">
        <v>3283</v>
      </c>
      <c r="F792" s="191" t="s">
        <v>3284</v>
      </c>
      <c r="G792" s="192" t="s">
        <v>131</v>
      </c>
      <c r="H792" s="193">
        <v>1</v>
      </c>
      <c r="I792" s="194"/>
      <c r="J792" s="195"/>
      <c r="K792" s="196">
        <f>ROUND(P792*H792,2)</f>
        <v>0</v>
      </c>
      <c r="L792" s="191" t="s">
        <v>892</v>
      </c>
      <c r="M792" s="197"/>
      <c r="N792" s="198" t="s">
        <v>1</v>
      </c>
      <c r="O792" s="199" t="s">
        <v>42</v>
      </c>
      <c r="P792" s="200">
        <f>I792+J792</f>
        <v>0</v>
      </c>
      <c r="Q792" s="200">
        <f>ROUND(I792*H792,2)</f>
        <v>0</v>
      </c>
      <c r="R792" s="200">
        <f>ROUND(J792*H792,2)</f>
        <v>0</v>
      </c>
      <c r="S792" s="88"/>
      <c r="T792" s="201">
        <f>S792*H792</f>
        <v>0</v>
      </c>
      <c r="U792" s="201">
        <v>0</v>
      </c>
      <c r="V792" s="201">
        <f>U792*H792</f>
        <v>0</v>
      </c>
      <c r="W792" s="201">
        <v>0</v>
      </c>
      <c r="X792" s="202">
        <f>W792*H792</f>
        <v>0</v>
      </c>
      <c r="Y792" s="35"/>
      <c r="Z792" s="35"/>
      <c r="AA792" s="35"/>
      <c r="AB792" s="35"/>
      <c r="AC792" s="35"/>
      <c r="AD792" s="35"/>
      <c r="AE792" s="35"/>
      <c r="AR792" s="203" t="s">
        <v>133</v>
      </c>
      <c r="AT792" s="203" t="s">
        <v>128</v>
      </c>
      <c r="AU792" s="203" t="s">
        <v>87</v>
      </c>
      <c r="AY792" s="14" t="s">
        <v>134</v>
      </c>
      <c r="BE792" s="204">
        <f>IF(O792="základní",K792,0)</f>
        <v>0</v>
      </c>
      <c r="BF792" s="204">
        <f>IF(O792="snížená",K792,0)</f>
        <v>0</v>
      </c>
      <c r="BG792" s="204">
        <f>IF(O792="zákl. přenesená",K792,0)</f>
        <v>0</v>
      </c>
      <c r="BH792" s="204">
        <f>IF(O792="sníž. přenesená",K792,0)</f>
        <v>0</v>
      </c>
      <c r="BI792" s="204">
        <f>IF(O792="nulová",K792,0)</f>
        <v>0</v>
      </c>
      <c r="BJ792" s="14" t="s">
        <v>87</v>
      </c>
      <c r="BK792" s="204">
        <f>ROUND(P792*H792,2)</f>
        <v>0</v>
      </c>
      <c r="BL792" s="14" t="s">
        <v>135</v>
      </c>
      <c r="BM792" s="203" t="s">
        <v>3285</v>
      </c>
    </row>
    <row r="793" s="2" customFormat="1" ht="49.05" customHeight="1">
      <c r="A793" s="35"/>
      <c r="B793" s="36"/>
      <c r="C793" s="189" t="s">
        <v>3286</v>
      </c>
      <c r="D793" s="189" t="s">
        <v>128</v>
      </c>
      <c r="E793" s="190" t="s">
        <v>3287</v>
      </c>
      <c r="F793" s="191" t="s">
        <v>3288</v>
      </c>
      <c r="G793" s="192" t="s">
        <v>131</v>
      </c>
      <c r="H793" s="193">
        <v>1</v>
      </c>
      <c r="I793" s="194"/>
      <c r="J793" s="195"/>
      <c r="K793" s="196">
        <f>ROUND(P793*H793,2)</f>
        <v>0</v>
      </c>
      <c r="L793" s="191" t="s">
        <v>892</v>
      </c>
      <c r="M793" s="197"/>
      <c r="N793" s="198" t="s">
        <v>1</v>
      </c>
      <c r="O793" s="199" t="s">
        <v>42</v>
      </c>
      <c r="P793" s="200">
        <f>I793+J793</f>
        <v>0</v>
      </c>
      <c r="Q793" s="200">
        <f>ROUND(I793*H793,2)</f>
        <v>0</v>
      </c>
      <c r="R793" s="200">
        <f>ROUND(J793*H793,2)</f>
        <v>0</v>
      </c>
      <c r="S793" s="88"/>
      <c r="T793" s="201">
        <f>S793*H793</f>
        <v>0</v>
      </c>
      <c r="U793" s="201">
        <v>0</v>
      </c>
      <c r="V793" s="201">
        <f>U793*H793</f>
        <v>0</v>
      </c>
      <c r="W793" s="201">
        <v>0</v>
      </c>
      <c r="X793" s="202">
        <f>W793*H793</f>
        <v>0</v>
      </c>
      <c r="Y793" s="35"/>
      <c r="Z793" s="35"/>
      <c r="AA793" s="35"/>
      <c r="AB793" s="35"/>
      <c r="AC793" s="35"/>
      <c r="AD793" s="35"/>
      <c r="AE793" s="35"/>
      <c r="AR793" s="203" t="s">
        <v>133</v>
      </c>
      <c r="AT793" s="203" t="s">
        <v>128</v>
      </c>
      <c r="AU793" s="203" t="s">
        <v>87</v>
      </c>
      <c r="AY793" s="14" t="s">
        <v>134</v>
      </c>
      <c r="BE793" s="204">
        <f>IF(O793="základní",K793,0)</f>
        <v>0</v>
      </c>
      <c r="BF793" s="204">
        <f>IF(O793="snížená",K793,0)</f>
        <v>0</v>
      </c>
      <c r="BG793" s="204">
        <f>IF(O793="zákl. přenesená",K793,0)</f>
        <v>0</v>
      </c>
      <c r="BH793" s="204">
        <f>IF(O793="sníž. přenesená",K793,0)</f>
        <v>0</v>
      </c>
      <c r="BI793" s="204">
        <f>IF(O793="nulová",K793,0)</f>
        <v>0</v>
      </c>
      <c r="BJ793" s="14" t="s">
        <v>87</v>
      </c>
      <c r="BK793" s="204">
        <f>ROUND(P793*H793,2)</f>
        <v>0</v>
      </c>
      <c r="BL793" s="14" t="s">
        <v>135</v>
      </c>
      <c r="BM793" s="203" t="s">
        <v>3289</v>
      </c>
    </row>
    <row r="794" s="2" customFormat="1" ht="49.05" customHeight="1">
      <c r="A794" s="35"/>
      <c r="B794" s="36"/>
      <c r="C794" s="189" t="s">
        <v>3290</v>
      </c>
      <c r="D794" s="189" t="s">
        <v>128</v>
      </c>
      <c r="E794" s="190" t="s">
        <v>3291</v>
      </c>
      <c r="F794" s="191" t="s">
        <v>3292</v>
      </c>
      <c r="G794" s="192" t="s">
        <v>131</v>
      </c>
      <c r="H794" s="193">
        <v>1</v>
      </c>
      <c r="I794" s="194"/>
      <c r="J794" s="195"/>
      <c r="K794" s="196">
        <f>ROUND(P794*H794,2)</f>
        <v>0</v>
      </c>
      <c r="L794" s="191" t="s">
        <v>892</v>
      </c>
      <c r="M794" s="197"/>
      <c r="N794" s="198" t="s">
        <v>1</v>
      </c>
      <c r="O794" s="199" t="s">
        <v>42</v>
      </c>
      <c r="P794" s="200">
        <f>I794+J794</f>
        <v>0</v>
      </c>
      <c r="Q794" s="200">
        <f>ROUND(I794*H794,2)</f>
        <v>0</v>
      </c>
      <c r="R794" s="200">
        <f>ROUND(J794*H794,2)</f>
        <v>0</v>
      </c>
      <c r="S794" s="88"/>
      <c r="T794" s="201">
        <f>S794*H794</f>
        <v>0</v>
      </c>
      <c r="U794" s="201">
        <v>0</v>
      </c>
      <c r="V794" s="201">
        <f>U794*H794</f>
        <v>0</v>
      </c>
      <c r="W794" s="201">
        <v>0</v>
      </c>
      <c r="X794" s="202">
        <f>W794*H794</f>
        <v>0</v>
      </c>
      <c r="Y794" s="35"/>
      <c r="Z794" s="35"/>
      <c r="AA794" s="35"/>
      <c r="AB794" s="35"/>
      <c r="AC794" s="35"/>
      <c r="AD794" s="35"/>
      <c r="AE794" s="35"/>
      <c r="AR794" s="203" t="s">
        <v>133</v>
      </c>
      <c r="AT794" s="203" t="s">
        <v>128</v>
      </c>
      <c r="AU794" s="203" t="s">
        <v>87</v>
      </c>
      <c r="AY794" s="14" t="s">
        <v>134</v>
      </c>
      <c r="BE794" s="204">
        <f>IF(O794="základní",K794,0)</f>
        <v>0</v>
      </c>
      <c r="BF794" s="204">
        <f>IF(O794="snížená",K794,0)</f>
        <v>0</v>
      </c>
      <c r="BG794" s="204">
        <f>IF(O794="zákl. přenesená",K794,0)</f>
        <v>0</v>
      </c>
      <c r="BH794" s="204">
        <f>IF(O794="sníž. přenesená",K794,0)</f>
        <v>0</v>
      </c>
      <c r="BI794" s="204">
        <f>IF(O794="nulová",K794,0)</f>
        <v>0</v>
      </c>
      <c r="BJ794" s="14" t="s">
        <v>87</v>
      </c>
      <c r="BK794" s="204">
        <f>ROUND(P794*H794,2)</f>
        <v>0</v>
      </c>
      <c r="BL794" s="14" t="s">
        <v>135</v>
      </c>
      <c r="BM794" s="203" t="s">
        <v>3293</v>
      </c>
    </row>
    <row r="795" s="2" customFormat="1" ht="49.05" customHeight="1">
      <c r="A795" s="35"/>
      <c r="B795" s="36"/>
      <c r="C795" s="189" t="s">
        <v>3294</v>
      </c>
      <c r="D795" s="189" t="s">
        <v>128</v>
      </c>
      <c r="E795" s="190" t="s">
        <v>3295</v>
      </c>
      <c r="F795" s="191" t="s">
        <v>3296</v>
      </c>
      <c r="G795" s="192" t="s">
        <v>131</v>
      </c>
      <c r="H795" s="193">
        <v>1</v>
      </c>
      <c r="I795" s="194"/>
      <c r="J795" s="195"/>
      <c r="K795" s="196">
        <f>ROUND(P795*H795,2)</f>
        <v>0</v>
      </c>
      <c r="L795" s="191" t="s">
        <v>892</v>
      </c>
      <c r="M795" s="197"/>
      <c r="N795" s="198" t="s">
        <v>1</v>
      </c>
      <c r="O795" s="199" t="s">
        <v>42</v>
      </c>
      <c r="P795" s="200">
        <f>I795+J795</f>
        <v>0</v>
      </c>
      <c r="Q795" s="200">
        <f>ROUND(I795*H795,2)</f>
        <v>0</v>
      </c>
      <c r="R795" s="200">
        <f>ROUND(J795*H795,2)</f>
        <v>0</v>
      </c>
      <c r="S795" s="88"/>
      <c r="T795" s="201">
        <f>S795*H795</f>
        <v>0</v>
      </c>
      <c r="U795" s="201">
        <v>0</v>
      </c>
      <c r="V795" s="201">
        <f>U795*H795</f>
        <v>0</v>
      </c>
      <c r="W795" s="201">
        <v>0</v>
      </c>
      <c r="X795" s="202">
        <f>W795*H795</f>
        <v>0</v>
      </c>
      <c r="Y795" s="35"/>
      <c r="Z795" s="35"/>
      <c r="AA795" s="35"/>
      <c r="AB795" s="35"/>
      <c r="AC795" s="35"/>
      <c r="AD795" s="35"/>
      <c r="AE795" s="35"/>
      <c r="AR795" s="203" t="s">
        <v>133</v>
      </c>
      <c r="AT795" s="203" t="s">
        <v>128</v>
      </c>
      <c r="AU795" s="203" t="s">
        <v>87</v>
      </c>
      <c r="AY795" s="14" t="s">
        <v>134</v>
      </c>
      <c r="BE795" s="204">
        <f>IF(O795="základní",K795,0)</f>
        <v>0</v>
      </c>
      <c r="BF795" s="204">
        <f>IF(O795="snížená",K795,0)</f>
        <v>0</v>
      </c>
      <c r="BG795" s="204">
        <f>IF(O795="zákl. přenesená",K795,0)</f>
        <v>0</v>
      </c>
      <c r="BH795" s="204">
        <f>IF(O795="sníž. přenesená",K795,0)</f>
        <v>0</v>
      </c>
      <c r="BI795" s="204">
        <f>IF(O795="nulová",K795,0)</f>
        <v>0</v>
      </c>
      <c r="BJ795" s="14" t="s">
        <v>87</v>
      </c>
      <c r="BK795" s="204">
        <f>ROUND(P795*H795,2)</f>
        <v>0</v>
      </c>
      <c r="BL795" s="14" t="s">
        <v>135</v>
      </c>
      <c r="BM795" s="203" t="s">
        <v>3297</v>
      </c>
    </row>
    <row r="796" s="2" customFormat="1" ht="49.05" customHeight="1">
      <c r="A796" s="35"/>
      <c r="B796" s="36"/>
      <c r="C796" s="189" t="s">
        <v>2281</v>
      </c>
      <c r="D796" s="189" t="s">
        <v>128</v>
      </c>
      <c r="E796" s="190" t="s">
        <v>3298</v>
      </c>
      <c r="F796" s="191" t="s">
        <v>3299</v>
      </c>
      <c r="G796" s="192" t="s">
        <v>131</v>
      </c>
      <c r="H796" s="193">
        <v>1</v>
      </c>
      <c r="I796" s="194"/>
      <c r="J796" s="195"/>
      <c r="K796" s="196">
        <f>ROUND(P796*H796,2)</f>
        <v>0</v>
      </c>
      <c r="L796" s="191" t="s">
        <v>892</v>
      </c>
      <c r="M796" s="197"/>
      <c r="N796" s="198" t="s">
        <v>1</v>
      </c>
      <c r="O796" s="199" t="s">
        <v>42</v>
      </c>
      <c r="P796" s="200">
        <f>I796+J796</f>
        <v>0</v>
      </c>
      <c r="Q796" s="200">
        <f>ROUND(I796*H796,2)</f>
        <v>0</v>
      </c>
      <c r="R796" s="200">
        <f>ROUND(J796*H796,2)</f>
        <v>0</v>
      </c>
      <c r="S796" s="88"/>
      <c r="T796" s="201">
        <f>S796*H796</f>
        <v>0</v>
      </c>
      <c r="U796" s="201">
        <v>0</v>
      </c>
      <c r="V796" s="201">
        <f>U796*H796</f>
        <v>0</v>
      </c>
      <c r="W796" s="201">
        <v>0</v>
      </c>
      <c r="X796" s="202">
        <f>W796*H796</f>
        <v>0</v>
      </c>
      <c r="Y796" s="35"/>
      <c r="Z796" s="35"/>
      <c r="AA796" s="35"/>
      <c r="AB796" s="35"/>
      <c r="AC796" s="35"/>
      <c r="AD796" s="35"/>
      <c r="AE796" s="35"/>
      <c r="AR796" s="203" t="s">
        <v>133</v>
      </c>
      <c r="AT796" s="203" t="s">
        <v>128</v>
      </c>
      <c r="AU796" s="203" t="s">
        <v>87</v>
      </c>
      <c r="AY796" s="14" t="s">
        <v>134</v>
      </c>
      <c r="BE796" s="204">
        <f>IF(O796="základní",K796,0)</f>
        <v>0</v>
      </c>
      <c r="BF796" s="204">
        <f>IF(O796="snížená",K796,0)</f>
        <v>0</v>
      </c>
      <c r="BG796" s="204">
        <f>IF(O796="zákl. přenesená",K796,0)</f>
        <v>0</v>
      </c>
      <c r="BH796" s="204">
        <f>IF(O796="sníž. přenesená",K796,0)</f>
        <v>0</v>
      </c>
      <c r="BI796" s="204">
        <f>IF(O796="nulová",K796,0)</f>
        <v>0</v>
      </c>
      <c r="BJ796" s="14" t="s">
        <v>87</v>
      </c>
      <c r="BK796" s="204">
        <f>ROUND(P796*H796,2)</f>
        <v>0</v>
      </c>
      <c r="BL796" s="14" t="s">
        <v>135</v>
      </c>
      <c r="BM796" s="203" t="s">
        <v>3300</v>
      </c>
    </row>
    <row r="797" s="2" customFormat="1" ht="49.05" customHeight="1">
      <c r="A797" s="35"/>
      <c r="B797" s="36"/>
      <c r="C797" s="189" t="s">
        <v>3301</v>
      </c>
      <c r="D797" s="189" t="s">
        <v>128</v>
      </c>
      <c r="E797" s="190" t="s">
        <v>3302</v>
      </c>
      <c r="F797" s="191" t="s">
        <v>3303</v>
      </c>
      <c r="G797" s="192" t="s">
        <v>131</v>
      </c>
      <c r="H797" s="193">
        <v>1</v>
      </c>
      <c r="I797" s="194"/>
      <c r="J797" s="195"/>
      <c r="K797" s="196">
        <f>ROUND(P797*H797,2)</f>
        <v>0</v>
      </c>
      <c r="L797" s="191" t="s">
        <v>892</v>
      </c>
      <c r="M797" s="197"/>
      <c r="N797" s="198" t="s">
        <v>1</v>
      </c>
      <c r="O797" s="199" t="s">
        <v>42</v>
      </c>
      <c r="P797" s="200">
        <f>I797+J797</f>
        <v>0</v>
      </c>
      <c r="Q797" s="200">
        <f>ROUND(I797*H797,2)</f>
        <v>0</v>
      </c>
      <c r="R797" s="200">
        <f>ROUND(J797*H797,2)</f>
        <v>0</v>
      </c>
      <c r="S797" s="88"/>
      <c r="T797" s="201">
        <f>S797*H797</f>
        <v>0</v>
      </c>
      <c r="U797" s="201">
        <v>0</v>
      </c>
      <c r="V797" s="201">
        <f>U797*H797</f>
        <v>0</v>
      </c>
      <c r="W797" s="201">
        <v>0</v>
      </c>
      <c r="X797" s="202">
        <f>W797*H797</f>
        <v>0</v>
      </c>
      <c r="Y797" s="35"/>
      <c r="Z797" s="35"/>
      <c r="AA797" s="35"/>
      <c r="AB797" s="35"/>
      <c r="AC797" s="35"/>
      <c r="AD797" s="35"/>
      <c r="AE797" s="35"/>
      <c r="AR797" s="203" t="s">
        <v>133</v>
      </c>
      <c r="AT797" s="203" t="s">
        <v>128</v>
      </c>
      <c r="AU797" s="203" t="s">
        <v>87</v>
      </c>
      <c r="AY797" s="14" t="s">
        <v>134</v>
      </c>
      <c r="BE797" s="204">
        <f>IF(O797="základní",K797,0)</f>
        <v>0</v>
      </c>
      <c r="BF797" s="204">
        <f>IF(O797="snížená",K797,0)</f>
        <v>0</v>
      </c>
      <c r="BG797" s="204">
        <f>IF(O797="zákl. přenesená",K797,0)</f>
        <v>0</v>
      </c>
      <c r="BH797" s="204">
        <f>IF(O797="sníž. přenesená",K797,0)</f>
        <v>0</v>
      </c>
      <c r="BI797" s="204">
        <f>IF(O797="nulová",K797,0)</f>
        <v>0</v>
      </c>
      <c r="BJ797" s="14" t="s">
        <v>87</v>
      </c>
      <c r="BK797" s="204">
        <f>ROUND(P797*H797,2)</f>
        <v>0</v>
      </c>
      <c r="BL797" s="14" t="s">
        <v>135</v>
      </c>
      <c r="BM797" s="203" t="s">
        <v>3304</v>
      </c>
    </row>
    <row r="798" s="2" customFormat="1" ht="37.8" customHeight="1">
      <c r="A798" s="35"/>
      <c r="B798" s="36"/>
      <c r="C798" s="189" t="s">
        <v>2285</v>
      </c>
      <c r="D798" s="189" t="s">
        <v>128</v>
      </c>
      <c r="E798" s="190" t="s">
        <v>3305</v>
      </c>
      <c r="F798" s="191" t="s">
        <v>3306</v>
      </c>
      <c r="G798" s="192" t="s">
        <v>131</v>
      </c>
      <c r="H798" s="193">
        <v>6</v>
      </c>
      <c r="I798" s="194"/>
      <c r="J798" s="195"/>
      <c r="K798" s="196">
        <f>ROUND(P798*H798,2)</f>
        <v>0</v>
      </c>
      <c r="L798" s="191" t="s">
        <v>879</v>
      </c>
      <c r="M798" s="197"/>
      <c r="N798" s="198" t="s">
        <v>1</v>
      </c>
      <c r="O798" s="199" t="s">
        <v>42</v>
      </c>
      <c r="P798" s="200">
        <f>I798+J798</f>
        <v>0</v>
      </c>
      <c r="Q798" s="200">
        <f>ROUND(I798*H798,2)</f>
        <v>0</v>
      </c>
      <c r="R798" s="200">
        <f>ROUND(J798*H798,2)</f>
        <v>0</v>
      </c>
      <c r="S798" s="88"/>
      <c r="T798" s="201">
        <f>S798*H798</f>
        <v>0</v>
      </c>
      <c r="U798" s="201">
        <v>0</v>
      </c>
      <c r="V798" s="201">
        <f>U798*H798</f>
        <v>0</v>
      </c>
      <c r="W798" s="201">
        <v>0</v>
      </c>
      <c r="X798" s="202">
        <f>W798*H798</f>
        <v>0</v>
      </c>
      <c r="Y798" s="35"/>
      <c r="Z798" s="35"/>
      <c r="AA798" s="35"/>
      <c r="AB798" s="35"/>
      <c r="AC798" s="35"/>
      <c r="AD798" s="35"/>
      <c r="AE798" s="35"/>
      <c r="AR798" s="203" t="s">
        <v>133</v>
      </c>
      <c r="AT798" s="203" t="s">
        <v>128</v>
      </c>
      <c r="AU798" s="203" t="s">
        <v>87</v>
      </c>
      <c r="AY798" s="14" t="s">
        <v>134</v>
      </c>
      <c r="BE798" s="204">
        <f>IF(O798="základní",K798,0)</f>
        <v>0</v>
      </c>
      <c r="BF798" s="204">
        <f>IF(O798="snížená",K798,0)</f>
        <v>0</v>
      </c>
      <c r="BG798" s="204">
        <f>IF(O798="zákl. přenesená",K798,0)</f>
        <v>0</v>
      </c>
      <c r="BH798" s="204">
        <f>IF(O798="sníž. přenesená",K798,0)</f>
        <v>0</v>
      </c>
      <c r="BI798" s="204">
        <f>IF(O798="nulová",K798,0)</f>
        <v>0</v>
      </c>
      <c r="BJ798" s="14" t="s">
        <v>87</v>
      </c>
      <c r="BK798" s="204">
        <f>ROUND(P798*H798,2)</f>
        <v>0</v>
      </c>
      <c r="BL798" s="14" t="s">
        <v>135</v>
      </c>
      <c r="BM798" s="203" t="s">
        <v>3307</v>
      </c>
    </row>
    <row r="799" s="12" customFormat="1" ht="25.92" customHeight="1">
      <c r="A799" s="12"/>
      <c r="B799" s="238"/>
      <c r="C799" s="239"/>
      <c r="D799" s="240" t="s">
        <v>78</v>
      </c>
      <c r="E799" s="241" t="s">
        <v>3308</v>
      </c>
      <c r="F799" s="241" t="s">
        <v>3309</v>
      </c>
      <c r="G799" s="239"/>
      <c r="H799" s="239"/>
      <c r="I799" s="242"/>
      <c r="J799" s="242"/>
      <c r="K799" s="243">
        <f>BK799</f>
        <v>0</v>
      </c>
      <c r="L799" s="239"/>
      <c r="M799" s="244"/>
      <c r="N799" s="245"/>
      <c r="O799" s="246"/>
      <c r="P799" s="246"/>
      <c r="Q799" s="247">
        <f>SUM(Q800:Q871)</f>
        <v>0</v>
      </c>
      <c r="R799" s="247">
        <f>SUM(R800:R871)</f>
        <v>0</v>
      </c>
      <c r="S799" s="246"/>
      <c r="T799" s="248">
        <f>SUM(T800:T871)</f>
        <v>0</v>
      </c>
      <c r="U799" s="246"/>
      <c r="V799" s="248">
        <f>SUM(V800:V871)</f>
        <v>0</v>
      </c>
      <c r="W799" s="246"/>
      <c r="X799" s="249">
        <f>SUM(X800:X871)</f>
        <v>0</v>
      </c>
      <c r="Y799" s="12"/>
      <c r="Z799" s="12"/>
      <c r="AA799" s="12"/>
      <c r="AB799" s="12"/>
      <c r="AC799" s="12"/>
      <c r="AD799" s="12"/>
      <c r="AE799" s="12"/>
      <c r="AR799" s="250" t="s">
        <v>87</v>
      </c>
      <c r="AT799" s="251" t="s">
        <v>78</v>
      </c>
      <c r="AU799" s="251" t="s">
        <v>79</v>
      </c>
      <c r="AY799" s="250" t="s">
        <v>134</v>
      </c>
      <c r="BK799" s="252">
        <f>SUM(BK800:BK871)</f>
        <v>0</v>
      </c>
    </row>
    <row r="800" s="2" customFormat="1" ht="24.15" customHeight="1">
      <c r="A800" s="35"/>
      <c r="B800" s="36"/>
      <c r="C800" s="189" t="s">
        <v>3310</v>
      </c>
      <c r="D800" s="189" t="s">
        <v>128</v>
      </c>
      <c r="E800" s="190" t="s">
        <v>3311</v>
      </c>
      <c r="F800" s="191" t="s">
        <v>3312</v>
      </c>
      <c r="G800" s="192" t="s">
        <v>131</v>
      </c>
      <c r="H800" s="193">
        <v>3</v>
      </c>
      <c r="I800" s="194"/>
      <c r="J800" s="195"/>
      <c r="K800" s="196">
        <f>ROUND(P800*H800,2)</f>
        <v>0</v>
      </c>
      <c r="L800" s="191" t="s">
        <v>879</v>
      </c>
      <c r="M800" s="197"/>
      <c r="N800" s="198" t="s">
        <v>1</v>
      </c>
      <c r="O800" s="199" t="s">
        <v>42</v>
      </c>
      <c r="P800" s="200">
        <f>I800+J800</f>
        <v>0</v>
      </c>
      <c r="Q800" s="200">
        <f>ROUND(I800*H800,2)</f>
        <v>0</v>
      </c>
      <c r="R800" s="200">
        <f>ROUND(J800*H800,2)</f>
        <v>0</v>
      </c>
      <c r="S800" s="88"/>
      <c r="T800" s="201">
        <f>S800*H800</f>
        <v>0</v>
      </c>
      <c r="U800" s="201">
        <v>0</v>
      </c>
      <c r="V800" s="201">
        <f>U800*H800</f>
        <v>0</v>
      </c>
      <c r="W800" s="201">
        <v>0</v>
      </c>
      <c r="X800" s="202">
        <f>W800*H800</f>
        <v>0</v>
      </c>
      <c r="Y800" s="35"/>
      <c r="Z800" s="35"/>
      <c r="AA800" s="35"/>
      <c r="AB800" s="35"/>
      <c r="AC800" s="35"/>
      <c r="AD800" s="35"/>
      <c r="AE800" s="35"/>
      <c r="AR800" s="203" t="s">
        <v>133</v>
      </c>
      <c r="AT800" s="203" t="s">
        <v>128</v>
      </c>
      <c r="AU800" s="203" t="s">
        <v>87</v>
      </c>
      <c r="AY800" s="14" t="s">
        <v>134</v>
      </c>
      <c r="BE800" s="204">
        <f>IF(O800="základní",K800,0)</f>
        <v>0</v>
      </c>
      <c r="BF800" s="204">
        <f>IF(O800="snížená",K800,0)</f>
        <v>0</v>
      </c>
      <c r="BG800" s="204">
        <f>IF(O800="zákl. přenesená",K800,0)</f>
        <v>0</v>
      </c>
      <c r="BH800" s="204">
        <f>IF(O800="sníž. přenesená",K800,0)</f>
        <v>0</v>
      </c>
      <c r="BI800" s="204">
        <f>IF(O800="nulová",K800,0)</f>
        <v>0</v>
      </c>
      <c r="BJ800" s="14" t="s">
        <v>87</v>
      </c>
      <c r="BK800" s="204">
        <f>ROUND(P800*H800,2)</f>
        <v>0</v>
      </c>
      <c r="BL800" s="14" t="s">
        <v>135</v>
      </c>
      <c r="BM800" s="203" t="s">
        <v>3313</v>
      </c>
    </row>
    <row r="801" s="2" customFormat="1" ht="24.15" customHeight="1">
      <c r="A801" s="35"/>
      <c r="B801" s="36"/>
      <c r="C801" s="189" t="s">
        <v>2289</v>
      </c>
      <c r="D801" s="189" t="s">
        <v>128</v>
      </c>
      <c r="E801" s="190" t="s">
        <v>3314</v>
      </c>
      <c r="F801" s="191" t="s">
        <v>3315</v>
      </c>
      <c r="G801" s="192" t="s">
        <v>164</v>
      </c>
      <c r="H801" s="193">
        <v>30</v>
      </c>
      <c r="I801" s="194"/>
      <c r="J801" s="195"/>
      <c r="K801" s="196">
        <f>ROUND(P801*H801,2)</f>
        <v>0</v>
      </c>
      <c r="L801" s="191" t="s">
        <v>879</v>
      </c>
      <c r="M801" s="197"/>
      <c r="N801" s="198" t="s">
        <v>1</v>
      </c>
      <c r="O801" s="199" t="s">
        <v>42</v>
      </c>
      <c r="P801" s="200">
        <f>I801+J801</f>
        <v>0</v>
      </c>
      <c r="Q801" s="200">
        <f>ROUND(I801*H801,2)</f>
        <v>0</v>
      </c>
      <c r="R801" s="200">
        <f>ROUND(J801*H801,2)</f>
        <v>0</v>
      </c>
      <c r="S801" s="88"/>
      <c r="T801" s="201">
        <f>S801*H801</f>
        <v>0</v>
      </c>
      <c r="U801" s="201">
        <v>0</v>
      </c>
      <c r="V801" s="201">
        <f>U801*H801</f>
        <v>0</v>
      </c>
      <c r="W801" s="201">
        <v>0</v>
      </c>
      <c r="X801" s="202">
        <f>W801*H801</f>
        <v>0</v>
      </c>
      <c r="Y801" s="35"/>
      <c r="Z801" s="35"/>
      <c r="AA801" s="35"/>
      <c r="AB801" s="35"/>
      <c r="AC801" s="35"/>
      <c r="AD801" s="35"/>
      <c r="AE801" s="35"/>
      <c r="AR801" s="203" t="s">
        <v>133</v>
      </c>
      <c r="AT801" s="203" t="s">
        <v>128</v>
      </c>
      <c r="AU801" s="203" t="s">
        <v>87</v>
      </c>
      <c r="AY801" s="14" t="s">
        <v>134</v>
      </c>
      <c r="BE801" s="204">
        <f>IF(O801="základní",K801,0)</f>
        <v>0</v>
      </c>
      <c r="BF801" s="204">
        <f>IF(O801="snížená",K801,0)</f>
        <v>0</v>
      </c>
      <c r="BG801" s="204">
        <f>IF(O801="zákl. přenesená",K801,0)</f>
        <v>0</v>
      </c>
      <c r="BH801" s="204">
        <f>IF(O801="sníž. přenesená",K801,0)</f>
        <v>0</v>
      </c>
      <c r="BI801" s="204">
        <f>IF(O801="nulová",K801,0)</f>
        <v>0</v>
      </c>
      <c r="BJ801" s="14" t="s">
        <v>87</v>
      </c>
      <c r="BK801" s="204">
        <f>ROUND(P801*H801,2)</f>
        <v>0</v>
      </c>
      <c r="BL801" s="14" t="s">
        <v>135</v>
      </c>
      <c r="BM801" s="203" t="s">
        <v>3316</v>
      </c>
    </row>
    <row r="802" s="2" customFormat="1" ht="24.15" customHeight="1">
      <c r="A802" s="35"/>
      <c r="B802" s="36"/>
      <c r="C802" s="189" t="s">
        <v>3317</v>
      </c>
      <c r="D802" s="189" t="s">
        <v>128</v>
      </c>
      <c r="E802" s="190" t="s">
        <v>3318</v>
      </c>
      <c r="F802" s="191" t="s">
        <v>3319</v>
      </c>
      <c r="G802" s="192" t="s">
        <v>131</v>
      </c>
      <c r="H802" s="193">
        <v>3</v>
      </c>
      <c r="I802" s="194"/>
      <c r="J802" s="195"/>
      <c r="K802" s="196">
        <f>ROUND(P802*H802,2)</f>
        <v>0</v>
      </c>
      <c r="L802" s="191" t="s">
        <v>879</v>
      </c>
      <c r="M802" s="197"/>
      <c r="N802" s="198" t="s">
        <v>1</v>
      </c>
      <c r="O802" s="199" t="s">
        <v>42</v>
      </c>
      <c r="P802" s="200">
        <f>I802+J802</f>
        <v>0</v>
      </c>
      <c r="Q802" s="200">
        <f>ROUND(I802*H802,2)</f>
        <v>0</v>
      </c>
      <c r="R802" s="200">
        <f>ROUND(J802*H802,2)</f>
        <v>0</v>
      </c>
      <c r="S802" s="88"/>
      <c r="T802" s="201">
        <f>S802*H802</f>
        <v>0</v>
      </c>
      <c r="U802" s="201">
        <v>0</v>
      </c>
      <c r="V802" s="201">
        <f>U802*H802</f>
        <v>0</v>
      </c>
      <c r="W802" s="201">
        <v>0</v>
      </c>
      <c r="X802" s="202">
        <f>W802*H802</f>
        <v>0</v>
      </c>
      <c r="Y802" s="35"/>
      <c r="Z802" s="35"/>
      <c r="AA802" s="35"/>
      <c r="AB802" s="35"/>
      <c r="AC802" s="35"/>
      <c r="AD802" s="35"/>
      <c r="AE802" s="35"/>
      <c r="AR802" s="203" t="s">
        <v>133</v>
      </c>
      <c r="AT802" s="203" t="s">
        <v>128</v>
      </c>
      <c r="AU802" s="203" t="s">
        <v>87</v>
      </c>
      <c r="AY802" s="14" t="s">
        <v>134</v>
      </c>
      <c r="BE802" s="204">
        <f>IF(O802="základní",K802,0)</f>
        <v>0</v>
      </c>
      <c r="BF802" s="204">
        <f>IF(O802="snížená",K802,0)</f>
        <v>0</v>
      </c>
      <c r="BG802" s="204">
        <f>IF(O802="zákl. přenesená",K802,0)</f>
        <v>0</v>
      </c>
      <c r="BH802" s="204">
        <f>IF(O802="sníž. přenesená",K802,0)</f>
        <v>0</v>
      </c>
      <c r="BI802" s="204">
        <f>IF(O802="nulová",K802,0)</f>
        <v>0</v>
      </c>
      <c r="BJ802" s="14" t="s">
        <v>87</v>
      </c>
      <c r="BK802" s="204">
        <f>ROUND(P802*H802,2)</f>
        <v>0</v>
      </c>
      <c r="BL802" s="14" t="s">
        <v>135</v>
      </c>
      <c r="BM802" s="203" t="s">
        <v>3320</v>
      </c>
    </row>
    <row r="803" s="2" customFormat="1" ht="24.15" customHeight="1">
      <c r="A803" s="35"/>
      <c r="B803" s="36"/>
      <c r="C803" s="189" t="s">
        <v>3321</v>
      </c>
      <c r="D803" s="189" t="s">
        <v>128</v>
      </c>
      <c r="E803" s="190" t="s">
        <v>3322</v>
      </c>
      <c r="F803" s="191" t="s">
        <v>3323</v>
      </c>
      <c r="G803" s="192" t="s">
        <v>131</v>
      </c>
      <c r="H803" s="193">
        <v>3</v>
      </c>
      <c r="I803" s="194"/>
      <c r="J803" s="195"/>
      <c r="K803" s="196">
        <f>ROUND(P803*H803,2)</f>
        <v>0</v>
      </c>
      <c r="L803" s="191" t="s">
        <v>879</v>
      </c>
      <c r="M803" s="197"/>
      <c r="N803" s="198" t="s">
        <v>1</v>
      </c>
      <c r="O803" s="199" t="s">
        <v>42</v>
      </c>
      <c r="P803" s="200">
        <f>I803+J803</f>
        <v>0</v>
      </c>
      <c r="Q803" s="200">
        <f>ROUND(I803*H803,2)</f>
        <v>0</v>
      </c>
      <c r="R803" s="200">
        <f>ROUND(J803*H803,2)</f>
        <v>0</v>
      </c>
      <c r="S803" s="88"/>
      <c r="T803" s="201">
        <f>S803*H803</f>
        <v>0</v>
      </c>
      <c r="U803" s="201">
        <v>0</v>
      </c>
      <c r="V803" s="201">
        <f>U803*H803</f>
        <v>0</v>
      </c>
      <c r="W803" s="201">
        <v>0</v>
      </c>
      <c r="X803" s="202">
        <f>W803*H803</f>
        <v>0</v>
      </c>
      <c r="Y803" s="35"/>
      <c r="Z803" s="35"/>
      <c r="AA803" s="35"/>
      <c r="AB803" s="35"/>
      <c r="AC803" s="35"/>
      <c r="AD803" s="35"/>
      <c r="AE803" s="35"/>
      <c r="AR803" s="203" t="s">
        <v>133</v>
      </c>
      <c r="AT803" s="203" t="s">
        <v>128</v>
      </c>
      <c r="AU803" s="203" t="s">
        <v>87</v>
      </c>
      <c r="AY803" s="14" t="s">
        <v>134</v>
      </c>
      <c r="BE803" s="204">
        <f>IF(O803="základní",K803,0)</f>
        <v>0</v>
      </c>
      <c r="BF803" s="204">
        <f>IF(O803="snížená",K803,0)</f>
        <v>0</v>
      </c>
      <c r="BG803" s="204">
        <f>IF(O803="zákl. přenesená",K803,0)</f>
        <v>0</v>
      </c>
      <c r="BH803" s="204">
        <f>IF(O803="sníž. přenesená",K803,0)</f>
        <v>0</v>
      </c>
      <c r="BI803" s="204">
        <f>IF(O803="nulová",K803,0)</f>
        <v>0</v>
      </c>
      <c r="BJ803" s="14" t="s">
        <v>87</v>
      </c>
      <c r="BK803" s="204">
        <f>ROUND(P803*H803,2)</f>
        <v>0</v>
      </c>
      <c r="BL803" s="14" t="s">
        <v>135</v>
      </c>
      <c r="BM803" s="203" t="s">
        <v>3324</v>
      </c>
    </row>
    <row r="804" s="2" customFormat="1">
      <c r="A804" s="35"/>
      <c r="B804" s="36"/>
      <c r="C804" s="189" t="s">
        <v>3325</v>
      </c>
      <c r="D804" s="189" t="s">
        <v>128</v>
      </c>
      <c r="E804" s="190" t="s">
        <v>3326</v>
      </c>
      <c r="F804" s="191" t="s">
        <v>3327</v>
      </c>
      <c r="G804" s="192" t="s">
        <v>131</v>
      </c>
      <c r="H804" s="193">
        <v>3</v>
      </c>
      <c r="I804" s="194"/>
      <c r="J804" s="195"/>
      <c r="K804" s="196">
        <f>ROUND(P804*H804,2)</f>
        <v>0</v>
      </c>
      <c r="L804" s="191" t="s">
        <v>879</v>
      </c>
      <c r="M804" s="197"/>
      <c r="N804" s="198" t="s">
        <v>1</v>
      </c>
      <c r="O804" s="199" t="s">
        <v>42</v>
      </c>
      <c r="P804" s="200">
        <f>I804+J804</f>
        <v>0</v>
      </c>
      <c r="Q804" s="200">
        <f>ROUND(I804*H804,2)</f>
        <v>0</v>
      </c>
      <c r="R804" s="200">
        <f>ROUND(J804*H804,2)</f>
        <v>0</v>
      </c>
      <c r="S804" s="88"/>
      <c r="T804" s="201">
        <f>S804*H804</f>
        <v>0</v>
      </c>
      <c r="U804" s="201">
        <v>0</v>
      </c>
      <c r="V804" s="201">
        <f>U804*H804</f>
        <v>0</v>
      </c>
      <c r="W804" s="201">
        <v>0</v>
      </c>
      <c r="X804" s="202">
        <f>W804*H804</f>
        <v>0</v>
      </c>
      <c r="Y804" s="35"/>
      <c r="Z804" s="35"/>
      <c r="AA804" s="35"/>
      <c r="AB804" s="35"/>
      <c r="AC804" s="35"/>
      <c r="AD804" s="35"/>
      <c r="AE804" s="35"/>
      <c r="AR804" s="203" t="s">
        <v>133</v>
      </c>
      <c r="AT804" s="203" t="s">
        <v>128</v>
      </c>
      <c r="AU804" s="203" t="s">
        <v>87</v>
      </c>
      <c r="AY804" s="14" t="s">
        <v>134</v>
      </c>
      <c r="BE804" s="204">
        <f>IF(O804="základní",K804,0)</f>
        <v>0</v>
      </c>
      <c r="BF804" s="204">
        <f>IF(O804="snížená",K804,0)</f>
        <v>0</v>
      </c>
      <c r="BG804" s="204">
        <f>IF(O804="zákl. přenesená",K804,0)</f>
        <v>0</v>
      </c>
      <c r="BH804" s="204">
        <f>IF(O804="sníž. přenesená",K804,0)</f>
        <v>0</v>
      </c>
      <c r="BI804" s="204">
        <f>IF(O804="nulová",K804,0)</f>
        <v>0</v>
      </c>
      <c r="BJ804" s="14" t="s">
        <v>87</v>
      </c>
      <c r="BK804" s="204">
        <f>ROUND(P804*H804,2)</f>
        <v>0</v>
      </c>
      <c r="BL804" s="14" t="s">
        <v>135</v>
      </c>
      <c r="BM804" s="203" t="s">
        <v>3328</v>
      </c>
    </row>
    <row r="805" s="2" customFormat="1" ht="24.15" customHeight="1">
      <c r="A805" s="35"/>
      <c r="B805" s="36"/>
      <c r="C805" s="189" t="s">
        <v>3329</v>
      </c>
      <c r="D805" s="189" t="s">
        <v>128</v>
      </c>
      <c r="E805" s="190" t="s">
        <v>3330</v>
      </c>
      <c r="F805" s="191" t="s">
        <v>3331</v>
      </c>
      <c r="G805" s="192" t="s">
        <v>158</v>
      </c>
      <c r="H805" s="193">
        <v>20</v>
      </c>
      <c r="I805" s="194"/>
      <c r="J805" s="195"/>
      <c r="K805" s="196">
        <f>ROUND(P805*H805,2)</f>
        <v>0</v>
      </c>
      <c r="L805" s="191" t="s">
        <v>879</v>
      </c>
      <c r="M805" s="197"/>
      <c r="N805" s="198" t="s">
        <v>1</v>
      </c>
      <c r="O805" s="199" t="s">
        <v>42</v>
      </c>
      <c r="P805" s="200">
        <f>I805+J805</f>
        <v>0</v>
      </c>
      <c r="Q805" s="200">
        <f>ROUND(I805*H805,2)</f>
        <v>0</v>
      </c>
      <c r="R805" s="200">
        <f>ROUND(J805*H805,2)</f>
        <v>0</v>
      </c>
      <c r="S805" s="88"/>
      <c r="T805" s="201">
        <f>S805*H805</f>
        <v>0</v>
      </c>
      <c r="U805" s="201">
        <v>0</v>
      </c>
      <c r="V805" s="201">
        <f>U805*H805</f>
        <v>0</v>
      </c>
      <c r="W805" s="201">
        <v>0</v>
      </c>
      <c r="X805" s="202">
        <f>W805*H805</f>
        <v>0</v>
      </c>
      <c r="Y805" s="35"/>
      <c r="Z805" s="35"/>
      <c r="AA805" s="35"/>
      <c r="AB805" s="35"/>
      <c r="AC805" s="35"/>
      <c r="AD805" s="35"/>
      <c r="AE805" s="35"/>
      <c r="AR805" s="203" t="s">
        <v>133</v>
      </c>
      <c r="AT805" s="203" t="s">
        <v>128</v>
      </c>
      <c r="AU805" s="203" t="s">
        <v>87</v>
      </c>
      <c r="AY805" s="14" t="s">
        <v>134</v>
      </c>
      <c r="BE805" s="204">
        <f>IF(O805="základní",K805,0)</f>
        <v>0</v>
      </c>
      <c r="BF805" s="204">
        <f>IF(O805="snížená",K805,0)</f>
        <v>0</v>
      </c>
      <c r="BG805" s="204">
        <f>IF(O805="zákl. přenesená",K805,0)</f>
        <v>0</v>
      </c>
      <c r="BH805" s="204">
        <f>IF(O805="sníž. přenesená",K805,0)</f>
        <v>0</v>
      </c>
      <c r="BI805" s="204">
        <f>IF(O805="nulová",K805,0)</f>
        <v>0</v>
      </c>
      <c r="BJ805" s="14" t="s">
        <v>87</v>
      </c>
      <c r="BK805" s="204">
        <f>ROUND(P805*H805,2)</f>
        <v>0</v>
      </c>
      <c r="BL805" s="14" t="s">
        <v>135</v>
      </c>
      <c r="BM805" s="203" t="s">
        <v>3332</v>
      </c>
    </row>
    <row r="806" s="2" customFormat="1" ht="33" customHeight="1">
      <c r="A806" s="35"/>
      <c r="B806" s="36"/>
      <c r="C806" s="189" t="s">
        <v>3333</v>
      </c>
      <c r="D806" s="189" t="s">
        <v>128</v>
      </c>
      <c r="E806" s="190" t="s">
        <v>3334</v>
      </c>
      <c r="F806" s="191" t="s">
        <v>3335</v>
      </c>
      <c r="G806" s="192" t="s">
        <v>164</v>
      </c>
      <c r="H806" s="193">
        <v>5</v>
      </c>
      <c r="I806" s="194"/>
      <c r="J806" s="195"/>
      <c r="K806" s="196">
        <f>ROUND(P806*H806,2)</f>
        <v>0</v>
      </c>
      <c r="L806" s="191" t="s">
        <v>879</v>
      </c>
      <c r="M806" s="197"/>
      <c r="N806" s="198" t="s">
        <v>1</v>
      </c>
      <c r="O806" s="199" t="s">
        <v>42</v>
      </c>
      <c r="P806" s="200">
        <f>I806+J806</f>
        <v>0</v>
      </c>
      <c r="Q806" s="200">
        <f>ROUND(I806*H806,2)</f>
        <v>0</v>
      </c>
      <c r="R806" s="200">
        <f>ROUND(J806*H806,2)</f>
        <v>0</v>
      </c>
      <c r="S806" s="88"/>
      <c r="T806" s="201">
        <f>S806*H806</f>
        <v>0</v>
      </c>
      <c r="U806" s="201">
        <v>0</v>
      </c>
      <c r="V806" s="201">
        <f>U806*H806</f>
        <v>0</v>
      </c>
      <c r="W806" s="201">
        <v>0</v>
      </c>
      <c r="X806" s="202">
        <f>W806*H806</f>
        <v>0</v>
      </c>
      <c r="Y806" s="35"/>
      <c r="Z806" s="35"/>
      <c r="AA806" s="35"/>
      <c r="AB806" s="35"/>
      <c r="AC806" s="35"/>
      <c r="AD806" s="35"/>
      <c r="AE806" s="35"/>
      <c r="AR806" s="203" t="s">
        <v>133</v>
      </c>
      <c r="AT806" s="203" t="s">
        <v>128</v>
      </c>
      <c r="AU806" s="203" t="s">
        <v>87</v>
      </c>
      <c r="AY806" s="14" t="s">
        <v>134</v>
      </c>
      <c r="BE806" s="204">
        <f>IF(O806="základní",K806,0)</f>
        <v>0</v>
      </c>
      <c r="BF806" s="204">
        <f>IF(O806="snížená",K806,0)</f>
        <v>0</v>
      </c>
      <c r="BG806" s="204">
        <f>IF(O806="zákl. přenesená",K806,0)</f>
        <v>0</v>
      </c>
      <c r="BH806" s="204">
        <f>IF(O806="sníž. přenesená",K806,0)</f>
        <v>0</v>
      </c>
      <c r="BI806" s="204">
        <f>IF(O806="nulová",K806,0)</f>
        <v>0</v>
      </c>
      <c r="BJ806" s="14" t="s">
        <v>87</v>
      </c>
      <c r="BK806" s="204">
        <f>ROUND(P806*H806,2)</f>
        <v>0</v>
      </c>
      <c r="BL806" s="14" t="s">
        <v>135</v>
      </c>
      <c r="BM806" s="203" t="s">
        <v>3336</v>
      </c>
    </row>
    <row r="807" s="2" customFormat="1" ht="24.15" customHeight="1">
      <c r="A807" s="35"/>
      <c r="B807" s="36"/>
      <c r="C807" s="189" t="s">
        <v>3337</v>
      </c>
      <c r="D807" s="189" t="s">
        <v>128</v>
      </c>
      <c r="E807" s="190" t="s">
        <v>3338</v>
      </c>
      <c r="F807" s="191" t="s">
        <v>3339</v>
      </c>
      <c r="G807" s="192" t="s">
        <v>131</v>
      </c>
      <c r="H807" s="193">
        <v>3</v>
      </c>
      <c r="I807" s="194"/>
      <c r="J807" s="195"/>
      <c r="K807" s="196">
        <f>ROUND(P807*H807,2)</f>
        <v>0</v>
      </c>
      <c r="L807" s="191" t="s">
        <v>879</v>
      </c>
      <c r="M807" s="197"/>
      <c r="N807" s="198" t="s">
        <v>1</v>
      </c>
      <c r="O807" s="199" t="s">
        <v>42</v>
      </c>
      <c r="P807" s="200">
        <f>I807+J807</f>
        <v>0</v>
      </c>
      <c r="Q807" s="200">
        <f>ROUND(I807*H807,2)</f>
        <v>0</v>
      </c>
      <c r="R807" s="200">
        <f>ROUND(J807*H807,2)</f>
        <v>0</v>
      </c>
      <c r="S807" s="88"/>
      <c r="T807" s="201">
        <f>S807*H807</f>
        <v>0</v>
      </c>
      <c r="U807" s="201">
        <v>0</v>
      </c>
      <c r="V807" s="201">
        <f>U807*H807</f>
        <v>0</v>
      </c>
      <c r="W807" s="201">
        <v>0</v>
      </c>
      <c r="X807" s="202">
        <f>W807*H807</f>
        <v>0</v>
      </c>
      <c r="Y807" s="35"/>
      <c r="Z807" s="35"/>
      <c r="AA807" s="35"/>
      <c r="AB807" s="35"/>
      <c r="AC807" s="35"/>
      <c r="AD807" s="35"/>
      <c r="AE807" s="35"/>
      <c r="AR807" s="203" t="s">
        <v>133</v>
      </c>
      <c r="AT807" s="203" t="s">
        <v>128</v>
      </c>
      <c r="AU807" s="203" t="s">
        <v>87</v>
      </c>
      <c r="AY807" s="14" t="s">
        <v>134</v>
      </c>
      <c r="BE807" s="204">
        <f>IF(O807="základní",K807,0)</f>
        <v>0</v>
      </c>
      <c r="BF807" s="204">
        <f>IF(O807="snížená",K807,0)</f>
        <v>0</v>
      </c>
      <c r="BG807" s="204">
        <f>IF(O807="zákl. přenesená",K807,0)</f>
        <v>0</v>
      </c>
      <c r="BH807" s="204">
        <f>IF(O807="sníž. přenesená",K807,0)</f>
        <v>0</v>
      </c>
      <c r="BI807" s="204">
        <f>IF(O807="nulová",K807,0)</f>
        <v>0</v>
      </c>
      <c r="BJ807" s="14" t="s">
        <v>87</v>
      </c>
      <c r="BK807" s="204">
        <f>ROUND(P807*H807,2)</f>
        <v>0</v>
      </c>
      <c r="BL807" s="14" t="s">
        <v>135</v>
      </c>
      <c r="BM807" s="203" t="s">
        <v>3340</v>
      </c>
    </row>
    <row r="808" s="2" customFormat="1" ht="24.15" customHeight="1">
      <c r="A808" s="35"/>
      <c r="B808" s="36"/>
      <c r="C808" s="189" t="s">
        <v>3341</v>
      </c>
      <c r="D808" s="189" t="s">
        <v>128</v>
      </c>
      <c r="E808" s="190" t="s">
        <v>3342</v>
      </c>
      <c r="F808" s="191" t="s">
        <v>3343</v>
      </c>
      <c r="G808" s="192" t="s">
        <v>131</v>
      </c>
      <c r="H808" s="193">
        <v>3</v>
      </c>
      <c r="I808" s="194"/>
      <c r="J808" s="195"/>
      <c r="K808" s="196">
        <f>ROUND(P808*H808,2)</f>
        <v>0</v>
      </c>
      <c r="L808" s="191" t="s">
        <v>879</v>
      </c>
      <c r="M808" s="197"/>
      <c r="N808" s="198" t="s">
        <v>1</v>
      </c>
      <c r="O808" s="199" t="s">
        <v>42</v>
      </c>
      <c r="P808" s="200">
        <f>I808+J808</f>
        <v>0</v>
      </c>
      <c r="Q808" s="200">
        <f>ROUND(I808*H808,2)</f>
        <v>0</v>
      </c>
      <c r="R808" s="200">
        <f>ROUND(J808*H808,2)</f>
        <v>0</v>
      </c>
      <c r="S808" s="88"/>
      <c r="T808" s="201">
        <f>S808*H808</f>
        <v>0</v>
      </c>
      <c r="U808" s="201">
        <v>0</v>
      </c>
      <c r="V808" s="201">
        <f>U808*H808</f>
        <v>0</v>
      </c>
      <c r="W808" s="201">
        <v>0</v>
      </c>
      <c r="X808" s="202">
        <f>W808*H808</f>
        <v>0</v>
      </c>
      <c r="Y808" s="35"/>
      <c r="Z808" s="35"/>
      <c r="AA808" s="35"/>
      <c r="AB808" s="35"/>
      <c r="AC808" s="35"/>
      <c r="AD808" s="35"/>
      <c r="AE808" s="35"/>
      <c r="AR808" s="203" t="s">
        <v>1265</v>
      </c>
      <c r="AT808" s="203" t="s">
        <v>128</v>
      </c>
      <c r="AU808" s="203" t="s">
        <v>87</v>
      </c>
      <c r="AY808" s="14" t="s">
        <v>134</v>
      </c>
      <c r="BE808" s="204">
        <f>IF(O808="základní",K808,0)</f>
        <v>0</v>
      </c>
      <c r="BF808" s="204">
        <f>IF(O808="snížená",K808,0)</f>
        <v>0</v>
      </c>
      <c r="BG808" s="204">
        <f>IF(O808="zákl. přenesená",K808,0)</f>
        <v>0</v>
      </c>
      <c r="BH808" s="204">
        <f>IF(O808="sníž. přenesená",K808,0)</f>
        <v>0</v>
      </c>
      <c r="BI808" s="204">
        <f>IF(O808="nulová",K808,0)</f>
        <v>0</v>
      </c>
      <c r="BJ808" s="14" t="s">
        <v>87</v>
      </c>
      <c r="BK808" s="204">
        <f>ROUND(P808*H808,2)</f>
        <v>0</v>
      </c>
      <c r="BL808" s="14" t="s">
        <v>1265</v>
      </c>
      <c r="BM808" s="203" t="s">
        <v>3344</v>
      </c>
    </row>
    <row r="809" s="2" customFormat="1" ht="24.15" customHeight="1">
      <c r="A809" s="35"/>
      <c r="B809" s="36"/>
      <c r="C809" s="189" t="s">
        <v>3345</v>
      </c>
      <c r="D809" s="189" t="s">
        <v>128</v>
      </c>
      <c r="E809" s="190" t="s">
        <v>3346</v>
      </c>
      <c r="F809" s="191" t="s">
        <v>3347</v>
      </c>
      <c r="G809" s="192" t="s">
        <v>131</v>
      </c>
      <c r="H809" s="193">
        <v>1</v>
      </c>
      <c r="I809" s="194"/>
      <c r="J809" s="195"/>
      <c r="K809" s="196">
        <f>ROUND(P809*H809,2)</f>
        <v>0</v>
      </c>
      <c r="L809" s="191" t="s">
        <v>879</v>
      </c>
      <c r="M809" s="197"/>
      <c r="N809" s="198" t="s">
        <v>1</v>
      </c>
      <c r="O809" s="199" t="s">
        <v>42</v>
      </c>
      <c r="P809" s="200">
        <f>I809+J809</f>
        <v>0</v>
      </c>
      <c r="Q809" s="200">
        <f>ROUND(I809*H809,2)</f>
        <v>0</v>
      </c>
      <c r="R809" s="200">
        <f>ROUND(J809*H809,2)</f>
        <v>0</v>
      </c>
      <c r="S809" s="88"/>
      <c r="T809" s="201">
        <f>S809*H809</f>
        <v>0</v>
      </c>
      <c r="U809" s="201">
        <v>0</v>
      </c>
      <c r="V809" s="201">
        <f>U809*H809</f>
        <v>0</v>
      </c>
      <c r="W809" s="201">
        <v>0</v>
      </c>
      <c r="X809" s="202">
        <f>W809*H809</f>
        <v>0</v>
      </c>
      <c r="Y809" s="35"/>
      <c r="Z809" s="35"/>
      <c r="AA809" s="35"/>
      <c r="AB809" s="35"/>
      <c r="AC809" s="35"/>
      <c r="AD809" s="35"/>
      <c r="AE809" s="35"/>
      <c r="AR809" s="203" t="s">
        <v>133</v>
      </c>
      <c r="AT809" s="203" t="s">
        <v>128</v>
      </c>
      <c r="AU809" s="203" t="s">
        <v>87</v>
      </c>
      <c r="AY809" s="14" t="s">
        <v>134</v>
      </c>
      <c r="BE809" s="204">
        <f>IF(O809="základní",K809,0)</f>
        <v>0</v>
      </c>
      <c r="BF809" s="204">
        <f>IF(O809="snížená",K809,0)</f>
        <v>0</v>
      </c>
      <c r="BG809" s="204">
        <f>IF(O809="zákl. přenesená",K809,0)</f>
        <v>0</v>
      </c>
      <c r="BH809" s="204">
        <f>IF(O809="sníž. přenesená",K809,0)</f>
        <v>0</v>
      </c>
      <c r="BI809" s="204">
        <f>IF(O809="nulová",K809,0)</f>
        <v>0</v>
      </c>
      <c r="BJ809" s="14" t="s">
        <v>87</v>
      </c>
      <c r="BK809" s="204">
        <f>ROUND(P809*H809,2)</f>
        <v>0</v>
      </c>
      <c r="BL809" s="14" t="s">
        <v>135</v>
      </c>
      <c r="BM809" s="203" t="s">
        <v>3348</v>
      </c>
    </row>
    <row r="810" s="2" customFormat="1" ht="24.15" customHeight="1">
      <c r="A810" s="35"/>
      <c r="B810" s="36"/>
      <c r="C810" s="189" t="s">
        <v>3349</v>
      </c>
      <c r="D810" s="189" t="s">
        <v>128</v>
      </c>
      <c r="E810" s="190" t="s">
        <v>3350</v>
      </c>
      <c r="F810" s="191" t="s">
        <v>3351</v>
      </c>
      <c r="G810" s="192" t="s">
        <v>131</v>
      </c>
      <c r="H810" s="193">
        <v>1</v>
      </c>
      <c r="I810" s="194"/>
      <c r="J810" s="195"/>
      <c r="K810" s="196">
        <f>ROUND(P810*H810,2)</f>
        <v>0</v>
      </c>
      <c r="L810" s="191" t="s">
        <v>879</v>
      </c>
      <c r="M810" s="197"/>
      <c r="N810" s="198" t="s">
        <v>1</v>
      </c>
      <c r="O810" s="199" t="s">
        <v>42</v>
      </c>
      <c r="P810" s="200">
        <f>I810+J810</f>
        <v>0</v>
      </c>
      <c r="Q810" s="200">
        <f>ROUND(I810*H810,2)</f>
        <v>0</v>
      </c>
      <c r="R810" s="200">
        <f>ROUND(J810*H810,2)</f>
        <v>0</v>
      </c>
      <c r="S810" s="88"/>
      <c r="T810" s="201">
        <f>S810*H810</f>
        <v>0</v>
      </c>
      <c r="U810" s="201">
        <v>0</v>
      </c>
      <c r="V810" s="201">
        <f>U810*H810</f>
        <v>0</v>
      </c>
      <c r="W810" s="201">
        <v>0</v>
      </c>
      <c r="X810" s="202">
        <f>W810*H810</f>
        <v>0</v>
      </c>
      <c r="Y810" s="35"/>
      <c r="Z810" s="35"/>
      <c r="AA810" s="35"/>
      <c r="AB810" s="35"/>
      <c r="AC810" s="35"/>
      <c r="AD810" s="35"/>
      <c r="AE810" s="35"/>
      <c r="AR810" s="203" t="s">
        <v>133</v>
      </c>
      <c r="AT810" s="203" t="s">
        <v>128</v>
      </c>
      <c r="AU810" s="203" t="s">
        <v>87</v>
      </c>
      <c r="AY810" s="14" t="s">
        <v>134</v>
      </c>
      <c r="BE810" s="204">
        <f>IF(O810="základní",K810,0)</f>
        <v>0</v>
      </c>
      <c r="BF810" s="204">
        <f>IF(O810="snížená",K810,0)</f>
        <v>0</v>
      </c>
      <c r="BG810" s="204">
        <f>IF(O810="zákl. přenesená",K810,0)</f>
        <v>0</v>
      </c>
      <c r="BH810" s="204">
        <f>IF(O810="sníž. přenesená",K810,0)</f>
        <v>0</v>
      </c>
      <c r="BI810" s="204">
        <f>IF(O810="nulová",K810,0)</f>
        <v>0</v>
      </c>
      <c r="BJ810" s="14" t="s">
        <v>87</v>
      </c>
      <c r="BK810" s="204">
        <f>ROUND(P810*H810,2)</f>
        <v>0</v>
      </c>
      <c r="BL810" s="14" t="s">
        <v>135</v>
      </c>
      <c r="BM810" s="203" t="s">
        <v>3352</v>
      </c>
    </row>
    <row r="811" s="2" customFormat="1" ht="24.15" customHeight="1">
      <c r="A811" s="35"/>
      <c r="B811" s="36"/>
      <c r="C811" s="189" t="s">
        <v>3353</v>
      </c>
      <c r="D811" s="189" t="s">
        <v>128</v>
      </c>
      <c r="E811" s="190" t="s">
        <v>3354</v>
      </c>
      <c r="F811" s="191" t="s">
        <v>3355</v>
      </c>
      <c r="G811" s="192" t="s">
        <v>211</v>
      </c>
      <c r="H811" s="193">
        <v>1</v>
      </c>
      <c r="I811" s="194"/>
      <c r="J811" s="195"/>
      <c r="K811" s="196">
        <f>ROUND(P811*H811,2)</f>
        <v>0</v>
      </c>
      <c r="L811" s="191" t="s">
        <v>879</v>
      </c>
      <c r="M811" s="197"/>
      <c r="N811" s="198" t="s">
        <v>1</v>
      </c>
      <c r="O811" s="199" t="s">
        <v>42</v>
      </c>
      <c r="P811" s="200">
        <f>I811+J811</f>
        <v>0</v>
      </c>
      <c r="Q811" s="200">
        <f>ROUND(I811*H811,2)</f>
        <v>0</v>
      </c>
      <c r="R811" s="200">
        <f>ROUND(J811*H811,2)</f>
        <v>0</v>
      </c>
      <c r="S811" s="88"/>
      <c r="T811" s="201">
        <f>S811*H811</f>
        <v>0</v>
      </c>
      <c r="U811" s="201">
        <v>0</v>
      </c>
      <c r="V811" s="201">
        <f>U811*H811</f>
        <v>0</v>
      </c>
      <c r="W811" s="201">
        <v>0</v>
      </c>
      <c r="X811" s="202">
        <f>W811*H811</f>
        <v>0</v>
      </c>
      <c r="Y811" s="35"/>
      <c r="Z811" s="35"/>
      <c r="AA811" s="35"/>
      <c r="AB811" s="35"/>
      <c r="AC811" s="35"/>
      <c r="AD811" s="35"/>
      <c r="AE811" s="35"/>
      <c r="AR811" s="203" t="s">
        <v>133</v>
      </c>
      <c r="AT811" s="203" t="s">
        <v>128</v>
      </c>
      <c r="AU811" s="203" t="s">
        <v>87</v>
      </c>
      <c r="AY811" s="14" t="s">
        <v>134</v>
      </c>
      <c r="BE811" s="204">
        <f>IF(O811="základní",K811,0)</f>
        <v>0</v>
      </c>
      <c r="BF811" s="204">
        <f>IF(O811="snížená",K811,0)</f>
        <v>0</v>
      </c>
      <c r="BG811" s="204">
        <f>IF(O811="zákl. přenesená",K811,0)</f>
        <v>0</v>
      </c>
      <c r="BH811" s="204">
        <f>IF(O811="sníž. přenesená",K811,0)</f>
        <v>0</v>
      </c>
      <c r="BI811" s="204">
        <f>IF(O811="nulová",K811,0)</f>
        <v>0</v>
      </c>
      <c r="BJ811" s="14" t="s">
        <v>87</v>
      </c>
      <c r="BK811" s="204">
        <f>ROUND(P811*H811,2)</f>
        <v>0</v>
      </c>
      <c r="BL811" s="14" t="s">
        <v>135</v>
      </c>
      <c r="BM811" s="203" t="s">
        <v>3356</v>
      </c>
    </row>
    <row r="812" s="2" customFormat="1" ht="24.15" customHeight="1">
      <c r="A812" s="35"/>
      <c r="B812" s="36"/>
      <c r="C812" s="189" t="s">
        <v>3357</v>
      </c>
      <c r="D812" s="189" t="s">
        <v>128</v>
      </c>
      <c r="E812" s="190" t="s">
        <v>3358</v>
      </c>
      <c r="F812" s="191" t="s">
        <v>3359</v>
      </c>
      <c r="G812" s="192" t="s">
        <v>131</v>
      </c>
      <c r="H812" s="193">
        <v>1</v>
      </c>
      <c r="I812" s="194"/>
      <c r="J812" s="195"/>
      <c r="K812" s="196">
        <f>ROUND(P812*H812,2)</f>
        <v>0</v>
      </c>
      <c r="L812" s="191" t="s">
        <v>879</v>
      </c>
      <c r="M812" s="197"/>
      <c r="N812" s="198" t="s">
        <v>1</v>
      </c>
      <c r="O812" s="199" t="s">
        <v>42</v>
      </c>
      <c r="P812" s="200">
        <f>I812+J812</f>
        <v>0</v>
      </c>
      <c r="Q812" s="200">
        <f>ROUND(I812*H812,2)</f>
        <v>0</v>
      </c>
      <c r="R812" s="200">
        <f>ROUND(J812*H812,2)</f>
        <v>0</v>
      </c>
      <c r="S812" s="88"/>
      <c r="T812" s="201">
        <f>S812*H812</f>
        <v>0</v>
      </c>
      <c r="U812" s="201">
        <v>0</v>
      </c>
      <c r="V812" s="201">
        <f>U812*H812</f>
        <v>0</v>
      </c>
      <c r="W812" s="201">
        <v>0</v>
      </c>
      <c r="X812" s="202">
        <f>W812*H812</f>
        <v>0</v>
      </c>
      <c r="Y812" s="35"/>
      <c r="Z812" s="35"/>
      <c r="AA812" s="35"/>
      <c r="AB812" s="35"/>
      <c r="AC812" s="35"/>
      <c r="AD812" s="35"/>
      <c r="AE812" s="35"/>
      <c r="AR812" s="203" t="s">
        <v>133</v>
      </c>
      <c r="AT812" s="203" t="s">
        <v>128</v>
      </c>
      <c r="AU812" s="203" t="s">
        <v>87</v>
      </c>
      <c r="AY812" s="14" t="s">
        <v>134</v>
      </c>
      <c r="BE812" s="204">
        <f>IF(O812="základní",K812,0)</f>
        <v>0</v>
      </c>
      <c r="BF812" s="204">
        <f>IF(O812="snížená",K812,0)</f>
        <v>0</v>
      </c>
      <c r="BG812" s="204">
        <f>IF(O812="zákl. přenesená",K812,0)</f>
        <v>0</v>
      </c>
      <c r="BH812" s="204">
        <f>IF(O812="sníž. přenesená",K812,0)</f>
        <v>0</v>
      </c>
      <c r="BI812" s="204">
        <f>IF(O812="nulová",K812,0)</f>
        <v>0</v>
      </c>
      <c r="BJ812" s="14" t="s">
        <v>87</v>
      </c>
      <c r="BK812" s="204">
        <f>ROUND(P812*H812,2)</f>
        <v>0</v>
      </c>
      <c r="BL812" s="14" t="s">
        <v>135</v>
      </c>
      <c r="BM812" s="203" t="s">
        <v>3360</v>
      </c>
    </row>
    <row r="813" s="2" customFormat="1" ht="24.15" customHeight="1">
      <c r="A813" s="35"/>
      <c r="B813" s="36"/>
      <c r="C813" s="189" t="s">
        <v>3361</v>
      </c>
      <c r="D813" s="189" t="s">
        <v>128</v>
      </c>
      <c r="E813" s="190" t="s">
        <v>3362</v>
      </c>
      <c r="F813" s="191" t="s">
        <v>3363</v>
      </c>
      <c r="G813" s="192" t="s">
        <v>131</v>
      </c>
      <c r="H813" s="193">
        <v>1</v>
      </c>
      <c r="I813" s="194"/>
      <c r="J813" s="195"/>
      <c r="K813" s="196">
        <f>ROUND(P813*H813,2)</f>
        <v>0</v>
      </c>
      <c r="L813" s="191" t="s">
        <v>879</v>
      </c>
      <c r="M813" s="197"/>
      <c r="N813" s="198" t="s">
        <v>1</v>
      </c>
      <c r="O813" s="199" t="s">
        <v>42</v>
      </c>
      <c r="P813" s="200">
        <f>I813+J813</f>
        <v>0</v>
      </c>
      <c r="Q813" s="200">
        <f>ROUND(I813*H813,2)</f>
        <v>0</v>
      </c>
      <c r="R813" s="200">
        <f>ROUND(J813*H813,2)</f>
        <v>0</v>
      </c>
      <c r="S813" s="88"/>
      <c r="T813" s="201">
        <f>S813*H813</f>
        <v>0</v>
      </c>
      <c r="U813" s="201">
        <v>0</v>
      </c>
      <c r="V813" s="201">
        <f>U813*H813</f>
        <v>0</v>
      </c>
      <c r="W813" s="201">
        <v>0</v>
      </c>
      <c r="X813" s="202">
        <f>W813*H813</f>
        <v>0</v>
      </c>
      <c r="Y813" s="35"/>
      <c r="Z813" s="35"/>
      <c r="AA813" s="35"/>
      <c r="AB813" s="35"/>
      <c r="AC813" s="35"/>
      <c r="AD813" s="35"/>
      <c r="AE813" s="35"/>
      <c r="AR813" s="203" t="s">
        <v>133</v>
      </c>
      <c r="AT813" s="203" t="s">
        <v>128</v>
      </c>
      <c r="AU813" s="203" t="s">
        <v>87</v>
      </c>
      <c r="AY813" s="14" t="s">
        <v>134</v>
      </c>
      <c r="BE813" s="204">
        <f>IF(O813="základní",K813,0)</f>
        <v>0</v>
      </c>
      <c r="BF813" s="204">
        <f>IF(O813="snížená",K813,0)</f>
        <v>0</v>
      </c>
      <c r="BG813" s="204">
        <f>IF(O813="zákl. přenesená",K813,0)</f>
        <v>0</v>
      </c>
      <c r="BH813" s="204">
        <f>IF(O813="sníž. přenesená",K813,0)</f>
        <v>0</v>
      </c>
      <c r="BI813" s="204">
        <f>IF(O813="nulová",K813,0)</f>
        <v>0</v>
      </c>
      <c r="BJ813" s="14" t="s">
        <v>87</v>
      </c>
      <c r="BK813" s="204">
        <f>ROUND(P813*H813,2)</f>
        <v>0</v>
      </c>
      <c r="BL813" s="14" t="s">
        <v>135</v>
      </c>
      <c r="BM813" s="203" t="s">
        <v>3364</v>
      </c>
    </row>
    <row r="814" s="2" customFormat="1" ht="24.15" customHeight="1">
      <c r="A814" s="35"/>
      <c r="B814" s="36"/>
      <c r="C814" s="189" t="s">
        <v>3365</v>
      </c>
      <c r="D814" s="189" t="s">
        <v>128</v>
      </c>
      <c r="E814" s="190" t="s">
        <v>3366</v>
      </c>
      <c r="F814" s="191" t="s">
        <v>3367</v>
      </c>
      <c r="G814" s="192" t="s">
        <v>131</v>
      </c>
      <c r="H814" s="193">
        <v>1</v>
      </c>
      <c r="I814" s="194"/>
      <c r="J814" s="195"/>
      <c r="K814" s="196">
        <f>ROUND(P814*H814,2)</f>
        <v>0</v>
      </c>
      <c r="L814" s="191" t="s">
        <v>879</v>
      </c>
      <c r="M814" s="197"/>
      <c r="N814" s="198" t="s">
        <v>1</v>
      </c>
      <c r="O814" s="199" t="s">
        <v>42</v>
      </c>
      <c r="P814" s="200">
        <f>I814+J814</f>
        <v>0</v>
      </c>
      <c r="Q814" s="200">
        <f>ROUND(I814*H814,2)</f>
        <v>0</v>
      </c>
      <c r="R814" s="200">
        <f>ROUND(J814*H814,2)</f>
        <v>0</v>
      </c>
      <c r="S814" s="88"/>
      <c r="T814" s="201">
        <f>S814*H814</f>
        <v>0</v>
      </c>
      <c r="U814" s="201">
        <v>0</v>
      </c>
      <c r="V814" s="201">
        <f>U814*H814</f>
        <v>0</v>
      </c>
      <c r="W814" s="201">
        <v>0</v>
      </c>
      <c r="X814" s="202">
        <f>W814*H814</f>
        <v>0</v>
      </c>
      <c r="Y814" s="35"/>
      <c r="Z814" s="35"/>
      <c r="AA814" s="35"/>
      <c r="AB814" s="35"/>
      <c r="AC814" s="35"/>
      <c r="AD814" s="35"/>
      <c r="AE814" s="35"/>
      <c r="AR814" s="203" t="s">
        <v>133</v>
      </c>
      <c r="AT814" s="203" t="s">
        <v>128</v>
      </c>
      <c r="AU814" s="203" t="s">
        <v>87</v>
      </c>
      <c r="AY814" s="14" t="s">
        <v>134</v>
      </c>
      <c r="BE814" s="204">
        <f>IF(O814="základní",K814,0)</f>
        <v>0</v>
      </c>
      <c r="BF814" s="204">
        <f>IF(O814="snížená",K814,0)</f>
        <v>0</v>
      </c>
      <c r="BG814" s="204">
        <f>IF(O814="zákl. přenesená",K814,0)</f>
        <v>0</v>
      </c>
      <c r="BH814" s="204">
        <f>IF(O814="sníž. přenesená",K814,0)</f>
        <v>0</v>
      </c>
      <c r="BI814" s="204">
        <f>IF(O814="nulová",K814,0)</f>
        <v>0</v>
      </c>
      <c r="BJ814" s="14" t="s">
        <v>87</v>
      </c>
      <c r="BK814" s="204">
        <f>ROUND(P814*H814,2)</f>
        <v>0</v>
      </c>
      <c r="BL814" s="14" t="s">
        <v>135</v>
      </c>
      <c r="BM814" s="203" t="s">
        <v>3368</v>
      </c>
    </row>
    <row r="815" s="2" customFormat="1" ht="24.15" customHeight="1">
      <c r="A815" s="35"/>
      <c r="B815" s="36"/>
      <c r="C815" s="189" t="s">
        <v>3369</v>
      </c>
      <c r="D815" s="189" t="s">
        <v>128</v>
      </c>
      <c r="E815" s="190" t="s">
        <v>3370</v>
      </c>
      <c r="F815" s="191" t="s">
        <v>3371</v>
      </c>
      <c r="G815" s="192" t="s">
        <v>131</v>
      </c>
      <c r="H815" s="193">
        <v>1</v>
      </c>
      <c r="I815" s="194"/>
      <c r="J815" s="195"/>
      <c r="K815" s="196">
        <f>ROUND(P815*H815,2)</f>
        <v>0</v>
      </c>
      <c r="L815" s="191" t="s">
        <v>879</v>
      </c>
      <c r="M815" s="197"/>
      <c r="N815" s="198" t="s">
        <v>1</v>
      </c>
      <c r="O815" s="199" t="s">
        <v>42</v>
      </c>
      <c r="P815" s="200">
        <f>I815+J815</f>
        <v>0</v>
      </c>
      <c r="Q815" s="200">
        <f>ROUND(I815*H815,2)</f>
        <v>0</v>
      </c>
      <c r="R815" s="200">
        <f>ROUND(J815*H815,2)</f>
        <v>0</v>
      </c>
      <c r="S815" s="88"/>
      <c r="T815" s="201">
        <f>S815*H815</f>
        <v>0</v>
      </c>
      <c r="U815" s="201">
        <v>0</v>
      </c>
      <c r="V815" s="201">
        <f>U815*H815</f>
        <v>0</v>
      </c>
      <c r="W815" s="201">
        <v>0</v>
      </c>
      <c r="X815" s="202">
        <f>W815*H815</f>
        <v>0</v>
      </c>
      <c r="Y815" s="35"/>
      <c r="Z815" s="35"/>
      <c r="AA815" s="35"/>
      <c r="AB815" s="35"/>
      <c r="AC815" s="35"/>
      <c r="AD815" s="35"/>
      <c r="AE815" s="35"/>
      <c r="AR815" s="203" t="s">
        <v>133</v>
      </c>
      <c r="AT815" s="203" t="s">
        <v>128</v>
      </c>
      <c r="AU815" s="203" t="s">
        <v>87</v>
      </c>
      <c r="AY815" s="14" t="s">
        <v>134</v>
      </c>
      <c r="BE815" s="204">
        <f>IF(O815="základní",K815,0)</f>
        <v>0</v>
      </c>
      <c r="BF815" s="204">
        <f>IF(O815="snížená",K815,0)</f>
        <v>0</v>
      </c>
      <c r="BG815" s="204">
        <f>IF(O815="zákl. přenesená",K815,0)</f>
        <v>0</v>
      </c>
      <c r="BH815" s="204">
        <f>IF(O815="sníž. přenesená",K815,0)</f>
        <v>0</v>
      </c>
      <c r="BI815" s="204">
        <f>IF(O815="nulová",K815,0)</f>
        <v>0</v>
      </c>
      <c r="BJ815" s="14" t="s">
        <v>87</v>
      </c>
      <c r="BK815" s="204">
        <f>ROUND(P815*H815,2)</f>
        <v>0</v>
      </c>
      <c r="BL815" s="14" t="s">
        <v>135</v>
      </c>
      <c r="BM815" s="203" t="s">
        <v>3372</v>
      </c>
    </row>
    <row r="816" s="2" customFormat="1" ht="24.15" customHeight="1">
      <c r="A816" s="35"/>
      <c r="B816" s="36"/>
      <c r="C816" s="189" t="s">
        <v>3373</v>
      </c>
      <c r="D816" s="189" t="s">
        <v>128</v>
      </c>
      <c r="E816" s="190" t="s">
        <v>3374</v>
      </c>
      <c r="F816" s="191" t="s">
        <v>3375</v>
      </c>
      <c r="G816" s="192" t="s">
        <v>131</v>
      </c>
      <c r="H816" s="193">
        <v>1</v>
      </c>
      <c r="I816" s="194"/>
      <c r="J816" s="195"/>
      <c r="K816" s="196">
        <f>ROUND(P816*H816,2)</f>
        <v>0</v>
      </c>
      <c r="L816" s="191" t="s">
        <v>879</v>
      </c>
      <c r="M816" s="197"/>
      <c r="N816" s="198" t="s">
        <v>1</v>
      </c>
      <c r="O816" s="199" t="s">
        <v>42</v>
      </c>
      <c r="P816" s="200">
        <f>I816+J816</f>
        <v>0</v>
      </c>
      <c r="Q816" s="200">
        <f>ROUND(I816*H816,2)</f>
        <v>0</v>
      </c>
      <c r="R816" s="200">
        <f>ROUND(J816*H816,2)</f>
        <v>0</v>
      </c>
      <c r="S816" s="88"/>
      <c r="T816" s="201">
        <f>S816*H816</f>
        <v>0</v>
      </c>
      <c r="U816" s="201">
        <v>0</v>
      </c>
      <c r="V816" s="201">
        <f>U816*H816</f>
        <v>0</v>
      </c>
      <c r="W816" s="201">
        <v>0</v>
      </c>
      <c r="X816" s="202">
        <f>W816*H816</f>
        <v>0</v>
      </c>
      <c r="Y816" s="35"/>
      <c r="Z816" s="35"/>
      <c r="AA816" s="35"/>
      <c r="AB816" s="35"/>
      <c r="AC816" s="35"/>
      <c r="AD816" s="35"/>
      <c r="AE816" s="35"/>
      <c r="AR816" s="203" t="s">
        <v>133</v>
      </c>
      <c r="AT816" s="203" t="s">
        <v>128</v>
      </c>
      <c r="AU816" s="203" t="s">
        <v>87</v>
      </c>
      <c r="AY816" s="14" t="s">
        <v>134</v>
      </c>
      <c r="BE816" s="204">
        <f>IF(O816="základní",K816,0)</f>
        <v>0</v>
      </c>
      <c r="BF816" s="204">
        <f>IF(O816="snížená",K816,0)</f>
        <v>0</v>
      </c>
      <c r="BG816" s="204">
        <f>IF(O816="zákl. přenesená",K816,0)</f>
        <v>0</v>
      </c>
      <c r="BH816" s="204">
        <f>IF(O816="sníž. přenesená",K816,0)</f>
        <v>0</v>
      </c>
      <c r="BI816" s="204">
        <f>IF(O816="nulová",K816,0)</f>
        <v>0</v>
      </c>
      <c r="BJ816" s="14" t="s">
        <v>87</v>
      </c>
      <c r="BK816" s="204">
        <f>ROUND(P816*H816,2)</f>
        <v>0</v>
      </c>
      <c r="BL816" s="14" t="s">
        <v>135</v>
      </c>
      <c r="BM816" s="203" t="s">
        <v>3376</v>
      </c>
    </row>
    <row r="817" s="2" customFormat="1" ht="24.15" customHeight="1">
      <c r="A817" s="35"/>
      <c r="B817" s="36"/>
      <c r="C817" s="189" t="s">
        <v>3377</v>
      </c>
      <c r="D817" s="189" t="s">
        <v>128</v>
      </c>
      <c r="E817" s="190" t="s">
        <v>3378</v>
      </c>
      <c r="F817" s="191" t="s">
        <v>3379</v>
      </c>
      <c r="G817" s="192" t="s">
        <v>168</v>
      </c>
      <c r="H817" s="193">
        <v>200</v>
      </c>
      <c r="I817" s="194"/>
      <c r="J817" s="195"/>
      <c r="K817" s="196">
        <f>ROUND(P817*H817,2)</f>
        <v>0</v>
      </c>
      <c r="L817" s="191" t="s">
        <v>879</v>
      </c>
      <c r="M817" s="197"/>
      <c r="N817" s="198" t="s">
        <v>1</v>
      </c>
      <c r="O817" s="199" t="s">
        <v>42</v>
      </c>
      <c r="P817" s="200">
        <f>I817+J817</f>
        <v>0</v>
      </c>
      <c r="Q817" s="200">
        <f>ROUND(I817*H817,2)</f>
        <v>0</v>
      </c>
      <c r="R817" s="200">
        <f>ROUND(J817*H817,2)</f>
        <v>0</v>
      </c>
      <c r="S817" s="88"/>
      <c r="T817" s="201">
        <f>S817*H817</f>
        <v>0</v>
      </c>
      <c r="U817" s="201">
        <v>0</v>
      </c>
      <c r="V817" s="201">
        <f>U817*H817</f>
        <v>0</v>
      </c>
      <c r="W817" s="201">
        <v>0</v>
      </c>
      <c r="X817" s="202">
        <f>W817*H817</f>
        <v>0</v>
      </c>
      <c r="Y817" s="35"/>
      <c r="Z817" s="35"/>
      <c r="AA817" s="35"/>
      <c r="AB817" s="35"/>
      <c r="AC817" s="35"/>
      <c r="AD817" s="35"/>
      <c r="AE817" s="35"/>
      <c r="AR817" s="203" t="s">
        <v>133</v>
      </c>
      <c r="AT817" s="203" t="s">
        <v>128</v>
      </c>
      <c r="AU817" s="203" t="s">
        <v>87</v>
      </c>
      <c r="AY817" s="14" t="s">
        <v>134</v>
      </c>
      <c r="BE817" s="204">
        <f>IF(O817="základní",K817,0)</f>
        <v>0</v>
      </c>
      <c r="BF817" s="204">
        <f>IF(O817="snížená",K817,0)</f>
        <v>0</v>
      </c>
      <c r="BG817" s="204">
        <f>IF(O817="zákl. přenesená",K817,0)</f>
        <v>0</v>
      </c>
      <c r="BH817" s="204">
        <f>IF(O817="sníž. přenesená",K817,0)</f>
        <v>0</v>
      </c>
      <c r="BI817" s="204">
        <f>IF(O817="nulová",K817,0)</f>
        <v>0</v>
      </c>
      <c r="BJ817" s="14" t="s">
        <v>87</v>
      </c>
      <c r="BK817" s="204">
        <f>ROUND(P817*H817,2)</f>
        <v>0</v>
      </c>
      <c r="BL817" s="14" t="s">
        <v>135</v>
      </c>
      <c r="BM817" s="203" t="s">
        <v>3380</v>
      </c>
    </row>
    <row r="818" s="2" customFormat="1" ht="24.15" customHeight="1">
      <c r="A818" s="35"/>
      <c r="B818" s="36"/>
      <c r="C818" s="189" t="s">
        <v>3381</v>
      </c>
      <c r="D818" s="189" t="s">
        <v>128</v>
      </c>
      <c r="E818" s="190" t="s">
        <v>3382</v>
      </c>
      <c r="F818" s="191" t="s">
        <v>3383</v>
      </c>
      <c r="G818" s="192" t="s">
        <v>131</v>
      </c>
      <c r="H818" s="193">
        <v>10</v>
      </c>
      <c r="I818" s="194"/>
      <c r="J818" s="195"/>
      <c r="K818" s="196">
        <f>ROUND(P818*H818,2)</f>
        <v>0</v>
      </c>
      <c r="L818" s="191" t="s">
        <v>879</v>
      </c>
      <c r="M818" s="197"/>
      <c r="N818" s="198" t="s">
        <v>1</v>
      </c>
      <c r="O818" s="199" t="s">
        <v>42</v>
      </c>
      <c r="P818" s="200">
        <f>I818+J818</f>
        <v>0</v>
      </c>
      <c r="Q818" s="200">
        <f>ROUND(I818*H818,2)</f>
        <v>0</v>
      </c>
      <c r="R818" s="200">
        <f>ROUND(J818*H818,2)</f>
        <v>0</v>
      </c>
      <c r="S818" s="88"/>
      <c r="T818" s="201">
        <f>S818*H818</f>
        <v>0</v>
      </c>
      <c r="U818" s="201">
        <v>0</v>
      </c>
      <c r="V818" s="201">
        <f>U818*H818</f>
        <v>0</v>
      </c>
      <c r="W818" s="201">
        <v>0</v>
      </c>
      <c r="X818" s="202">
        <f>W818*H818</f>
        <v>0</v>
      </c>
      <c r="Y818" s="35"/>
      <c r="Z818" s="35"/>
      <c r="AA818" s="35"/>
      <c r="AB818" s="35"/>
      <c r="AC818" s="35"/>
      <c r="AD818" s="35"/>
      <c r="AE818" s="35"/>
      <c r="AR818" s="203" t="s">
        <v>133</v>
      </c>
      <c r="AT818" s="203" t="s">
        <v>128</v>
      </c>
      <c r="AU818" s="203" t="s">
        <v>87</v>
      </c>
      <c r="AY818" s="14" t="s">
        <v>134</v>
      </c>
      <c r="BE818" s="204">
        <f>IF(O818="základní",K818,0)</f>
        <v>0</v>
      </c>
      <c r="BF818" s="204">
        <f>IF(O818="snížená",K818,0)</f>
        <v>0</v>
      </c>
      <c r="BG818" s="204">
        <f>IF(O818="zákl. přenesená",K818,0)</f>
        <v>0</v>
      </c>
      <c r="BH818" s="204">
        <f>IF(O818="sníž. přenesená",K818,0)</f>
        <v>0</v>
      </c>
      <c r="BI818" s="204">
        <f>IF(O818="nulová",K818,0)</f>
        <v>0</v>
      </c>
      <c r="BJ818" s="14" t="s">
        <v>87</v>
      </c>
      <c r="BK818" s="204">
        <f>ROUND(P818*H818,2)</f>
        <v>0</v>
      </c>
      <c r="BL818" s="14" t="s">
        <v>135</v>
      </c>
      <c r="BM818" s="203" t="s">
        <v>3384</v>
      </c>
    </row>
    <row r="819" s="2" customFormat="1" ht="24.15" customHeight="1">
      <c r="A819" s="35"/>
      <c r="B819" s="36"/>
      <c r="C819" s="189" t="s">
        <v>2301</v>
      </c>
      <c r="D819" s="189" t="s">
        <v>128</v>
      </c>
      <c r="E819" s="190" t="s">
        <v>3385</v>
      </c>
      <c r="F819" s="191" t="s">
        <v>3386</v>
      </c>
      <c r="G819" s="192" t="s">
        <v>211</v>
      </c>
      <c r="H819" s="193">
        <v>100</v>
      </c>
      <c r="I819" s="194"/>
      <c r="J819" s="195"/>
      <c r="K819" s="196">
        <f>ROUND(P819*H819,2)</f>
        <v>0</v>
      </c>
      <c r="L819" s="191" t="s">
        <v>879</v>
      </c>
      <c r="M819" s="197"/>
      <c r="N819" s="198" t="s">
        <v>1</v>
      </c>
      <c r="O819" s="199" t="s">
        <v>42</v>
      </c>
      <c r="P819" s="200">
        <f>I819+J819</f>
        <v>0</v>
      </c>
      <c r="Q819" s="200">
        <f>ROUND(I819*H819,2)</f>
        <v>0</v>
      </c>
      <c r="R819" s="200">
        <f>ROUND(J819*H819,2)</f>
        <v>0</v>
      </c>
      <c r="S819" s="88"/>
      <c r="T819" s="201">
        <f>S819*H819</f>
        <v>0</v>
      </c>
      <c r="U819" s="201">
        <v>0</v>
      </c>
      <c r="V819" s="201">
        <f>U819*H819</f>
        <v>0</v>
      </c>
      <c r="W819" s="201">
        <v>0</v>
      </c>
      <c r="X819" s="202">
        <f>W819*H819</f>
        <v>0</v>
      </c>
      <c r="Y819" s="35"/>
      <c r="Z819" s="35"/>
      <c r="AA819" s="35"/>
      <c r="AB819" s="35"/>
      <c r="AC819" s="35"/>
      <c r="AD819" s="35"/>
      <c r="AE819" s="35"/>
      <c r="AR819" s="203" t="s">
        <v>133</v>
      </c>
      <c r="AT819" s="203" t="s">
        <v>128</v>
      </c>
      <c r="AU819" s="203" t="s">
        <v>87</v>
      </c>
      <c r="AY819" s="14" t="s">
        <v>134</v>
      </c>
      <c r="BE819" s="204">
        <f>IF(O819="základní",K819,0)</f>
        <v>0</v>
      </c>
      <c r="BF819" s="204">
        <f>IF(O819="snížená",K819,0)</f>
        <v>0</v>
      </c>
      <c r="BG819" s="204">
        <f>IF(O819="zákl. přenesená",K819,0)</f>
        <v>0</v>
      </c>
      <c r="BH819" s="204">
        <f>IF(O819="sníž. přenesená",K819,0)</f>
        <v>0</v>
      </c>
      <c r="BI819" s="204">
        <f>IF(O819="nulová",K819,0)</f>
        <v>0</v>
      </c>
      <c r="BJ819" s="14" t="s">
        <v>87</v>
      </c>
      <c r="BK819" s="204">
        <f>ROUND(P819*H819,2)</f>
        <v>0</v>
      </c>
      <c r="BL819" s="14" t="s">
        <v>135</v>
      </c>
      <c r="BM819" s="203" t="s">
        <v>3387</v>
      </c>
    </row>
    <row r="820" s="2" customFormat="1" ht="24.15" customHeight="1">
      <c r="A820" s="35"/>
      <c r="B820" s="36"/>
      <c r="C820" s="189" t="s">
        <v>3388</v>
      </c>
      <c r="D820" s="189" t="s">
        <v>128</v>
      </c>
      <c r="E820" s="190" t="s">
        <v>3389</v>
      </c>
      <c r="F820" s="191" t="s">
        <v>3390</v>
      </c>
      <c r="G820" s="192" t="s">
        <v>211</v>
      </c>
      <c r="H820" s="193">
        <v>400</v>
      </c>
      <c r="I820" s="194"/>
      <c r="J820" s="195"/>
      <c r="K820" s="196">
        <f>ROUND(P820*H820,2)</f>
        <v>0</v>
      </c>
      <c r="L820" s="191" t="s">
        <v>879</v>
      </c>
      <c r="M820" s="197"/>
      <c r="N820" s="198" t="s">
        <v>1</v>
      </c>
      <c r="O820" s="199" t="s">
        <v>42</v>
      </c>
      <c r="P820" s="200">
        <f>I820+J820</f>
        <v>0</v>
      </c>
      <c r="Q820" s="200">
        <f>ROUND(I820*H820,2)</f>
        <v>0</v>
      </c>
      <c r="R820" s="200">
        <f>ROUND(J820*H820,2)</f>
        <v>0</v>
      </c>
      <c r="S820" s="88"/>
      <c r="T820" s="201">
        <f>S820*H820</f>
        <v>0</v>
      </c>
      <c r="U820" s="201">
        <v>0</v>
      </c>
      <c r="V820" s="201">
        <f>U820*H820</f>
        <v>0</v>
      </c>
      <c r="W820" s="201">
        <v>0</v>
      </c>
      <c r="X820" s="202">
        <f>W820*H820</f>
        <v>0</v>
      </c>
      <c r="Y820" s="35"/>
      <c r="Z820" s="35"/>
      <c r="AA820" s="35"/>
      <c r="AB820" s="35"/>
      <c r="AC820" s="35"/>
      <c r="AD820" s="35"/>
      <c r="AE820" s="35"/>
      <c r="AR820" s="203" t="s">
        <v>133</v>
      </c>
      <c r="AT820" s="203" t="s">
        <v>128</v>
      </c>
      <c r="AU820" s="203" t="s">
        <v>87</v>
      </c>
      <c r="AY820" s="14" t="s">
        <v>134</v>
      </c>
      <c r="BE820" s="204">
        <f>IF(O820="základní",K820,0)</f>
        <v>0</v>
      </c>
      <c r="BF820" s="204">
        <f>IF(O820="snížená",K820,0)</f>
        <v>0</v>
      </c>
      <c r="BG820" s="204">
        <f>IF(O820="zákl. přenesená",K820,0)</f>
        <v>0</v>
      </c>
      <c r="BH820" s="204">
        <f>IF(O820="sníž. přenesená",K820,0)</f>
        <v>0</v>
      </c>
      <c r="BI820" s="204">
        <f>IF(O820="nulová",K820,0)</f>
        <v>0</v>
      </c>
      <c r="BJ820" s="14" t="s">
        <v>87</v>
      </c>
      <c r="BK820" s="204">
        <f>ROUND(P820*H820,2)</f>
        <v>0</v>
      </c>
      <c r="BL820" s="14" t="s">
        <v>135</v>
      </c>
      <c r="BM820" s="203" t="s">
        <v>3391</v>
      </c>
    </row>
    <row r="821" s="2" customFormat="1">
      <c r="A821" s="35"/>
      <c r="B821" s="36"/>
      <c r="C821" s="189" t="s">
        <v>3392</v>
      </c>
      <c r="D821" s="189" t="s">
        <v>128</v>
      </c>
      <c r="E821" s="190" t="s">
        <v>3393</v>
      </c>
      <c r="F821" s="191" t="s">
        <v>3394</v>
      </c>
      <c r="G821" s="192" t="s">
        <v>211</v>
      </c>
      <c r="H821" s="193">
        <v>400</v>
      </c>
      <c r="I821" s="194"/>
      <c r="J821" s="195"/>
      <c r="K821" s="196">
        <f>ROUND(P821*H821,2)</f>
        <v>0</v>
      </c>
      <c r="L821" s="191" t="s">
        <v>879</v>
      </c>
      <c r="M821" s="197"/>
      <c r="N821" s="198" t="s">
        <v>1</v>
      </c>
      <c r="O821" s="199" t="s">
        <v>42</v>
      </c>
      <c r="P821" s="200">
        <f>I821+J821</f>
        <v>0</v>
      </c>
      <c r="Q821" s="200">
        <f>ROUND(I821*H821,2)</f>
        <v>0</v>
      </c>
      <c r="R821" s="200">
        <f>ROUND(J821*H821,2)</f>
        <v>0</v>
      </c>
      <c r="S821" s="88"/>
      <c r="T821" s="201">
        <f>S821*H821</f>
        <v>0</v>
      </c>
      <c r="U821" s="201">
        <v>0</v>
      </c>
      <c r="V821" s="201">
        <f>U821*H821</f>
        <v>0</v>
      </c>
      <c r="W821" s="201">
        <v>0</v>
      </c>
      <c r="X821" s="202">
        <f>W821*H821</f>
        <v>0</v>
      </c>
      <c r="Y821" s="35"/>
      <c r="Z821" s="35"/>
      <c r="AA821" s="35"/>
      <c r="AB821" s="35"/>
      <c r="AC821" s="35"/>
      <c r="AD821" s="35"/>
      <c r="AE821" s="35"/>
      <c r="AR821" s="203" t="s">
        <v>133</v>
      </c>
      <c r="AT821" s="203" t="s">
        <v>128</v>
      </c>
      <c r="AU821" s="203" t="s">
        <v>87</v>
      </c>
      <c r="AY821" s="14" t="s">
        <v>134</v>
      </c>
      <c r="BE821" s="204">
        <f>IF(O821="základní",K821,0)</f>
        <v>0</v>
      </c>
      <c r="BF821" s="204">
        <f>IF(O821="snížená",K821,0)</f>
        <v>0</v>
      </c>
      <c r="BG821" s="204">
        <f>IF(O821="zákl. přenesená",K821,0)</f>
        <v>0</v>
      </c>
      <c r="BH821" s="204">
        <f>IF(O821="sníž. přenesená",K821,0)</f>
        <v>0</v>
      </c>
      <c r="BI821" s="204">
        <f>IF(O821="nulová",K821,0)</f>
        <v>0</v>
      </c>
      <c r="BJ821" s="14" t="s">
        <v>87</v>
      </c>
      <c r="BK821" s="204">
        <f>ROUND(P821*H821,2)</f>
        <v>0</v>
      </c>
      <c r="BL821" s="14" t="s">
        <v>135</v>
      </c>
      <c r="BM821" s="203" t="s">
        <v>3395</v>
      </c>
    </row>
    <row r="822" s="2" customFormat="1" ht="24.15" customHeight="1">
      <c r="A822" s="35"/>
      <c r="B822" s="36"/>
      <c r="C822" s="189" t="s">
        <v>3396</v>
      </c>
      <c r="D822" s="189" t="s">
        <v>128</v>
      </c>
      <c r="E822" s="190" t="s">
        <v>3397</v>
      </c>
      <c r="F822" s="191" t="s">
        <v>3398</v>
      </c>
      <c r="G822" s="192" t="s">
        <v>211</v>
      </c>
      <c r="H822" s="193">
        <v>500</v>
      </c>
      <c r="I822" s="194"/>
      <c r="J822" s="195"/>
      <c r="K822" s="196">
        <f>ROUND(P822*H822,2)</f>
        <v>0</v>
      </c>
      <c r="L822" s="191" t="s">
        <v>879</v>
      </c>
      <c r="M822" s="197"/>
      <c r="N822" s="198" t="s">
        <v>1</v>
      </c>
      <c r="O822" s="199" t="s">
        <v>42</v>
      </c>
      <c r="P822" s="200">
        <f>I822+J822</f>
        <v>0</v>
      </c>
      <c r="Q822" s="200">
        <f>ROUND(I822*H822,2)</f>
        <v>0</v>
      </c>
      <c r="R822" s="200">
        <f>ROUND(J822*H822,2)</f>
        <v>0</v>
      </c>
      <c r="S822" s="88"/>
      <c r="T822" s="201">
        <f>S822*H822</f>
        <v>0</v>
      </c>
      <c r="U822" s="201">
        <v>0</v>
      </c>
      <c r="V822" s="201">
        <f>U822*H822</f>
        <v>0</v>
      </c>
      <c r="W822" s="201">
        <v>0</v>
      </c>
      <c r="X822" s="202">
        <f>W822*H822</f>
        <v>0</v>
      </c>
      <c r="Y822" s="35"/>
      <c r="Z822" s="35"/>
      <c r="AA822" s="35"/>
      <c r="AB822" s="35"/>
      <c r="AC822" s="35"/>
      <c r="AD822" s="35"/>
      <c r="AE822" s="35"/>
      <c r="AR822" s="203" t="s">
        <v>133</v>
      </c>
      <c r="AT822" s="203" t="s">
        <v>128</v>
      </c>
      <c r="AU822" s="203" t="s">
        <v>87</v>
      </c>
      <c r="AY822" s="14" t="s">
        <v>134</v>
      </c>
      <c r="BE822" s="204">
        <f>IF(O822="základní",K822,0)</f>
        <v>0</v>
      </c>
      <c r="BF822" s="204">
        <f>IF(O822="snížená",K822,0)</f>
        <v>0</v>
      </c>
      <c r="BG822" s="204">
        <f>IF(O822="zákl. přenesená",K822,0)</f>
        <v>0</v>
      </c>
      <c r="BH822" s="204">
        <f>IF(O822="sníž. přenesená",K822,0)</f>
        <v>0</v>
      </c>
      <c r="BI822" s="204">
        <f>IF(O822="nulová",K822,0)</f>
        <v>0</v>
      </c>
      <c r="BJ822" s="14" t="s">
        <v>87</v>
      </c>
      <c r="BK822" s="204">
        <f>ROUND(P822*H822,2)</f>
        <v>0</v>
      </c>
      <c r="BL822" s="14" t="s">
        <v>135</v>
      </c>
      <c r="BM822" s="203" t="s">
        <v>3399</v>
      </c>
    </row>
    <row r="823" s="2" customFormat="1" ht="33" customHeight="1">
      <c r="A823" s="35"/>
      <c r="B823" s="36"/>
      <c r="C823" s="189" t="s">
        <v>3400</v>
      </c>
      <c r="D823" s="189" t="s">
        <v>128</v>
      </c>
      <c r="E823" s="190" t="s">
        <v>3401</v>
      </c>
      <c r="F823" s="191" t="s">
        <v>3402</v>
      </c>
      <c r="G823" s="192" t="s">
        <v>131</v>
      </c>
      <c r="H823" s="193">
        <v>8</v>
      </c>
      <c r="I823" s="194"/>
      <c r="J823" s="195"/>
      <c r="K823" s="196">
        <f>ROUND(P823*H823,2)</f>
        <v>0</v>
      </c>
      <c r="L823" s="191" t="s">
        <v>879</v>
      </c>
      <c r="M823" s="197"/>
      <c r="N823" s="198" t="s">
        <v>1</v>
      </c>
      <c r="O823" s="199" t="s">
        <v>42</v>
      </c>
      <c r="P823" s="200">
        <f>I823+J823</f>
        <v>0</v>
      </c>
      <c r="Q823" s="200">
        <f>ROUND(I823*H823,2)</f>
        <v>0</v>
      </c>
      <c r="R823" s="200">
        <f>ROUND(J823*H823,2)</f>
        <v>0</v>
      </c>
      <c r="S823" s="88"/>
      <c r="T823" s="201">
        <f>S823*H823</f>
        <v>0</v>
      </c>
      <c r="U823" s="201">
        <v>0</v>
      </c>
      <c r="V823" s="201">
        <f>U823*H823</f>
        <v>0</v>
      </c>
      <c r="W823" s="201">
        <v>0</v>
      </c>
      <c r="X823" s="202">
        <f>W823*H823</f>
        <v>0</v>
      </c>
      <c r="Y823" s="35"/>
      <c r="Z823" s="35"/>
      <c r="AA823" s="35"/>
      <c r="AB823" s="35"/>
      <c r="AC823" s="35"/>
      <c r="AD823" s="35"/>
      <c r="AE823" s="35"/>
      <c r="AR823" s="203" t="s">
        <v>133</v>
      </c>
      <c r="AT823" s="203" t="s">
        <v>128</v>
      </c>
      <c r="AU823" s="203" t="s">
        <v>87</v>
      </c>
      <c r="AY823" s="14" t="s">
        <v>134</v>
      </c>
      <c r="BE823" s="204">
        <f>IF(O823="základní",K823,0)</f>
        <v>0</v>
      </c>
      <c r="BF823" s="204">
        <f>IF(O823="snížená",K823,0)</f>
        <v>0</v>
      </c>
      <c r="BG823" s="204">
        <f>IF(O823="zákl. přenesená",K823,0)</f>
        <v>0</v>
      </c>
      <c r="BH823" s="204">
        <f>IF(O823="sníž. přenesená",K823,0)</f>
        <v>0</v>
      </c>
      <c r="BI823" s="204">
        <f>IF(O823="nulová",K823,0)</f>
        <v>0</v>
      </c>
      <c r="BJ823" s="14" t="s">
        <v>87</v>
      </c>
      <c r="BK823" s="204">
        <f>ROUND(P823*H823,2)</f>
        <v>0</v>
      </c>
      <c r="BL823" s="14" t="s">
        <v>135</v>
      </c>
      <c r="BM823" s="203" t="s">
        <v>3403</v>
      </c>
    </row>
    <row r="824" s="2" customFormat="1" ht="24.15" customHeight="1">
      <c r="A824" s="35"/>
      <c r="B824" s="36"/>
      <c r="C824" s="189" t="s">
        <v>3404</v>
      </c>
      <c r="D824" s="189" t="s">
        <v>128</v>
      </c>
      <c r="E824" s="190" t="s">
        <v>3405</v>
      </c>
      <c r="F824" s="191" t="s">
        <v>3406</v>
      </c>
      <c r="G824" s="192" t="s">
        <v>131</v>
      </c>
      <c r="H824" s="193">
        <v>1</v>
      </c>
      <c r="I824" s="194"/>
      <c r="J824" s="195"/>
      <c r="K824" s="196">
        <f>ROUND(P824*H824,2)</f>
        <v>0</v>
      </c>
      <c r="L824" s="191" t="s">
        <v>879</v>
      </c>
      <c r="M824" s="197"/>
      <c r="N824" s="198" t="s">
        <v>1</v>
      </c>
      <c r="O824" s="199" t="s">
        <v>42</v>
      </c>
      <c r="P824" s="200">
        <f>I824+J824</f>
        <v>0</v>
      </c>
      <c r="Q824" s="200">
        <f>ROUND(I824*H824,2)</f>
        <v>0</v>
      </c>
      <c r="R824" s="200">
        <f>ROUND(J824*H824,2)</f>
        <v>0</v>
      </c>
      <c r="S824" s="88"/>
      <c r="T824" s="201">
        <f>S824*H824</f>
        <v>0</v>
      </c>
      <c r="U824" s="201">
        <v>0</v>
      </c>
      <c r="V824" s="201">
        <f>U824*H824</f>
        <v>0</v>
      </c>
      <c r="W824" s="201">
        <v>0</v>
      </c>
      <c r="X824" s="202">
        <f>W824*H824</f>
        <v>0</v>
      </c>
      <c r="Y824" s="35"/>
      <c r="Z824" s="35"/>
      <c r="AA824" s="35"/>
      <c r="AB824" s="35"/>
      <c r="AC824" s="35"/>
      <c r="AD824" s="35"/>
      <c r="AE824" s="35"/>
      <c r="AR824" s="203" t="s">
        <v>133</v>
      </c>
      <c r="AT824" s="203" t="s">
        <v>128</v>
      </c>
      <c r="AU824" s="203" t="s">
        <v>87</v>
      </c>
      <c r="AY824" s="14" t="s">
        <v>134</v>
      </c>
      <c r="BE824" s="204">
        <f>IF(O824="základní",K824,0)</f>
        <v>0</v>
      </c>
      <c r="BF824" s="204">
        <f>IF(O824="snížená",K824,0)</f>
        <v>0</v>
      </c>
      <c r="BG824" s="204">
        <f>IF(O824="zákl. přenesená",K824,0)</f>
        <v>0</v>
      </c>
      <c r="BH824" s="204">
        <f>IF(O824="sníž. přenesená",K824,0)</f>
        <v>0</v>
      </c>
      <c r="BI824" s="204">
        <f>IF(O824="nulová",K824,0)</f>
        <v>0</v>
      </c>
      <c r="BJ824" s="14" t="s">
        <v>87</v>
      </c>
      <c r="BK824" s="204">
        <f>ROUND(P824*H824,2)</f>
        <v>0</v>
      </c>
      <c r="BL824" s="14" t="s">
        <v>135</v>
      </c>
      <c r="BM824" s="203" t="s">
        <v>3407</v>
      </c>
    </row>
    <row r="825" s="2" customFormat="1">
      <c r="A825" s="35"/>
      <c r="B825" s="36"/>
      <c r="C825" s="189" t="s">
        <v>3408</v>
      </c>
      <c r="D825" s="189" t="s">
        <v>128</v>
      </c>
      <c r="E825" s="190" t="s">
        <v>3409</v>
      </c>
      <c r="F825" s="191" t="s">
        <v>3410</v>
      </c>
      <c r="G825" s="192" t="s">
        <v>131</v>
      </c>
      <c r="H825" s="193">
        <v>2</v>
      </c>
      <c r="I825" s="194"/>
      <c r="J825" s="195"/>
      <c r="K825" s="196">
        <f>ROUND(P825*H825,2)</f>
        <v>0</v>
      </c>
      <c r="L825" s="191" t="s">
        <v>879</v>
      </c>
      <c r="M825" s="197"/>
      <c r="N825" s="198" t="s">
        <v>1</v>
      </c>
      <c r="O825" s="199" t="s">
        <v>42</v>
      </c>
      <c r="P825" s="200">
        <f>I825+J825</f>
        <v>0</v>
      </c>
      <c r="Q825" s="200">
        <f>ROUND(I825*H825,2)</f>
        <v>0</v>
      </c>
      <c r="R825" s="200">
        <f>ROUND(J825*H825,2)</f>
        <v>0</v>
      </c>
      <c r="S825" s="88"/>
      <c r="T825" s="201">
        <f>S825*H825</f>
        <v>0</v>
      </c>
      <c r="U825" s="201">
        <v>0</v>
      </c>
      <c r="V825" s="201">
        <f>U825*H825</f>
        <v>0</v>
      </c>
      <c r="W825" s="201">
        <v>0</v>
      </c>
      <c r="X825" s="202">
        <f>W825*H825</f>
        <v>0</v>
      </c>
      <c r="Y825" s="35"/>
      <c r="Z825" s="35"/>
      <c r="AA825" s="35"/>
      <c r="AB825" s="35"/>
      <c r="AC825" s="35"/>
      <c r="AD825" s="35"/>
      <c r="AE825" s="35"/>
      <c r="AR825" s="203" t="s">
        <v>133</v>
      </c>
      <c r="AT825" s="203" t="s">
        <v>128</v>
      </c>
      <c r="AU825" s="203" t="s">
        <v>87</v>
      </c>
      <c r="AY825" s="14" t="s">
        <v>134</v>
      </c>
      <c r="BE825" s="204">
        <f>IF(O825="základní",K825,0)</f>
        <v>0</v>
      </c>
      <c r="BF825" s="204">
        <f>IF(O825="snížená",K825,0)</f>
        <v>0</v>
      </c>
      <c r="BG825" s="204">
        <f>IF(O825="zákl. přenesená",K825,0)</f>
        <v>0</v>
      </c>
      <c r="BH825" s="204">
        <f>IF(O825="sníž. přenesená",K825,0)</f>
        <v>0</v>
      </c>
      <c r="BI825" s="204">
        <f>IF(O825="nulová",K825,0)</f>
        <v>0</v>
      </c>
      <c r="BJ825" s="14" t="s">
        <v>87</v>
      </c>
      <c r="BK825" s="204">
        <f>ROUND(P825*H825,2)</f>
        <v>0</v>
      </c>
      <c r="BL825" s="14" t="s">
        <v>135</v>
      </c>
      <c r="BM825" s="203" t="s">
        <v>3411</v>
      </c>
    </row>
    <row r="826" s="2" customFormat="1">
      <c r="A826" s="35"/>
      <c r="B826" s="36"/>
      <c r="C826" s="189" t="s">
        <v>3412</v>
      </c>
      <c r="D826" s="189" t="s">
        <v>128</v>
      </c>
      <c r="E826" s="190" t="s">
        <v>3413</v>
      </c>
      <c r="F826" s="191" t="s">
        <v>3414</v>
      </c>
      <c r="G826" s="192" t="s">
        <v>131</v>
      </c>
      <c r="H826" s="193">
        <v>1</v>
      </c>
      <c r="I826" s="194"/>
      <c r="J826" s="195"/>
      <c r="K826" s="196">
        <f>ROUND(P826*H826,2)</f>
        <v>0</v>
      </c>
      <c r="L826" s="191" t="s">
        <v>879</v>
      </c>
      <c r="M826" s="197"/>
      <c r="N826" s="198" t="s">
        <v>1</v>
      </c>
      <c r="O826" s="199" t="s">
        <v>42</v>
      </c>
      <c r="P826" s="200">
        <f>I826+J826</f>
        <v>0</v>
      </c>
      <c r="Q826" s="200">
        <f>ROUND(I826*H826,2)</f>
        <v>0</v>
      </c>
      <c r="R826" s="200">
        <f>ROUND(J826*H826,2)</f>
        <v>0</v>
      </c>
      <c r="S826" s="88"/>
      <c r="T826" s="201">
        <f>S826*H826</f>
        <v>0</v>
      </c>
      <c r="U826" s="201">
        <v>0</v>
      </c>
      <c r="V826" s="201">
        <f>U826*H826</f>
        <v>0</v>
      </c>
      <c r="W826" s="201">
        <v>0</v>
      </c>
      <c r="X826" s="202">
        <f>W826*H826</f>
        <v>0</v>
      </c>
      <c r="Y826" s="35"/>
      <c r="Z826" s="35"/>
      <c r="AA826" s="35"/>
      <c r="AB826" s="35"/>
      <c r="AC826" s="35"/>
      <c r="AD826" s="35"/>
      <c r="AE826" s="35"/>
      <c r="AR826" s="203" t="s">
        <v>133</v>
      </c>
      <c r="AT826" s="203" t="s">
        <v>128</v>
      </c>
      <c r="AU826" s="203" t="s">
        <v>87</v>
      </c>
      <c r="AY826" s="14" t="s">
        <v>134</v>
      </c>
      <c r="BE826" s="204">
        <f>IF(O826="základní",K826,0)</f>
        <v>0</v>
      </c>
      <c r="BF826" s="204">
        <f>IF(O826="snížená",K826,0)</f>
        <v>0</v>
      </c>
      <c r="BG826" s="204">
        <f>IF(O826="zákl. přenesená",K826,0)</f>
        <v>0</v>
      </c>
      <c r="BH826" s="204">
        <f>IF(O826="sníž. přenesená",K826,0)</f>
        <v>0</v>
      </c>
      <c r="BI826" s="204">
        <f>IF(O826="nulová",K826,0)</f>
        <v>0</v>
      </c>
      <c r="BJ826" s="14" t="s">
        <v>87</v>
      </c>
      <c r="BK826" s="204">
        <f>ROUND(P826*H826,2)</f>
        <v>0</v>
      </c>
      <c r="BL826" s="14" t="s">
        <v>135</v>
      </c>
      <c r="BM826" s="203" t="s">
        <v>3415</v>
      </c>
    </row>
    <row r="827" s="2" customFormat="1" ht="24.15" customHeight="1">
      <c r="A827" s="35"/>
      <c r="B827" s="36"/>
      <c r="C827" s="189" t="s">
        <v>3416</v>
      </c>
      <c r="D827" s="189" t="s">
        <v>128</v>
      </c>
      <c r="E827" s="190" t="s">
        <v>3417</v>
      </c>
      <c r="F827" s="191" t="s">
        <v>3418</v>
      </c>
      <c r="G827" s="192" t="s">
        <v>131</v>
      </c>
      <c r="H827" s="193">
        <v>8</v>
      </c>
      <c r="I827" s="194"/>
      <c r="J827" s="195"/>
      <c r="K827" s="196">
        <f>ROUND(P827*H827,2)</f>
        <v>0</v>
      </c>
      <c r="L827" s="191" t="s">
        <v>879</v>
      </c>
      <c r="M827" s="197"/>
      <c r="N827" s="198" t="s">
        <v>1</v>
      </c>
      <c r="O827" s="199" t="s">
        <v>42</v>
      </c>
      <c r="P827" s="200">
        <f>I827+J827</f>
        <v>0</v>
      </c>
      <c r="Q827" s="200">
        <f>ROUND(I827*H827,2)</f>
        <v>0</v>
      </c>
      <c r="R827" s="200">
        <f>ROUND(J827*H827,2)</f>
        <v>0</v>
      </c>
      <c r="S827" s="88"/>
      <c r="T827" s="201">
        <f>S827*H827</f>
        <v>0</v>
      </c>
      <c r="U827" s="201">
        <v>0</v>
      </c>
      <c r="V827" s="201">
        <f>U827*H827</f>
        <v>0</v>
      </c>
      <c r="W827" s="201">
        <v>0</v>
      </c>
      <c r="X827" s="202">
        <f>W827*H827</f>
        <v>0</v>
      </c>
      <c r="Y827" s="35"/>
      <c r="Z827" s="35"/>
      <c r="AA827" s="35"/>
      <c r="AB827" s="35"/>
      <c r="AC827" s="35"/>
      <c r="AD827" s="35"/>
      <c r="AE827" s="35"/>
      <c r="AR827" s="203" t="s">
        <v>133</v>
      </c>
      <c r="AT827" s="203" t="s">
        <v>128</v>
      </c>
      <c r="AU827" s="203" t="s">
        <v>87</v>
      </c>
      <c r="AY827" s="14" t="s">
        <v>134</v>
      </c>
      <c r="BE827" s="204">
        <f>IF(O827="základní",K827,0)</f>
        <v>0</v>
      </c>
      <c r="BF827" s="204">
        <f>IF(O827="snížená",K827,0)</f>
        <v>0</v>
      </c>
      <c r="BG827" s="204">
        <f>IF(O827="zákl. přenesená",K827,0)</f>
        <v>0</v>
      </c>
      <c r="BH827" s="204">
        <f>IF(O827="sníž. přenesená",K827,0)</f>
        <v>0</v>
      </c>
      <c r="BI827" s="204">
        <f>IF(O827="nulová",K827,0)</f>
        <v>0</v>
      </c>
      <c r="BJ827" s="14" t="s">
        <v>87</v>
      </c>
      <c r="BK827" s="204">
        <f>ROUND(P827*H827,2)</f>
        <v>0</v>
      </c>
      <c r="BL827" s="14" t="s">
        <v>135</v>
      </c>
      <c r="BM827" s="203" t="s">
        <v>3419</v>
      </c>
    </row>
    <row r="828" s="2" customFormat="1" ht="24.15" customHeight="1">
      <c r="A828" s="35"/>
      <c r="B828" s="36"/>
      <c r="C828" s="189" t="s">
        <v>3420</v>
      </c>
      <c r="D828" s="189" t="s">
        <v>128</v>
      </c>
      <c r="E828" s="190" t="s">
        <v>3421</v>
      </c>
      <c r="F828" s="191" t="s">
        <v>3422</v>
      </c>
      <c r="G828" s="192" t="s">
        <v>131</v>
      </c>
      <c r="H828" s="193">
        <v>1</v>
      </c>
      <c r="I828" s="194"/>
      <c r="J828" s="195"/>
      <c r="K828" s="196">
        <f>ROUND(P828*H828,2)</f>
        <v>0</v>
      </c>
      <c r="L828" s="191" t="s">
        <v>879</v>
      </c>
      <c r="M828" s="197"/>
      <c r="N828" s="198" t="s">
        <v>1</v>
      </c>
      <c r="O828" s="199" t="s">
        <v>42</v>
      </c>
      <c r="P828" s="200">
        <f>I828+J828</f>
        <v>0</v>
      </c>
      <c r="Q828" s="200">
        <f>ROUND(I828*H828,2)</f>
        <v>0</v>
      </c>
      <c r="R828" s="200">
        <f>ROUND(J828*H828,2)</f>
        <v>0</v>
      </c>
      <c r="S828" s="88"/>
      <c r="T828" s="201">
        <f>S828*H828</f>
        <v>0</v>
      </c>
      <c r="U828" s="201">
        <v>0</v>
      </c>
      <c r="V828" s="201">
        <f>U828*H828</f>
        <v>0</v>
      </c>
      <c r="W828" s="201">
        <v>0</v>
      </c>
      <c r="X828" s="202">
        <f>W828*H828</f>
        <v>0</v>
      </c>
      <c r="Y828" s="35"/>
      <c r="Z828" s="35"/>
      <c r="AA828" s="35"/>
      <c r="AB828" s="35"/>
      <c r="AC828" s="35"/>
      <c r="AD828" s="35"/>
      <c r="AE828" s="35"/>
      <c r="AR828" s="203" t="s">
        <v>133</v>
      </c>
      <c r="AT828" s="203" t="s">
        <v>128</v>
      </c>
      <c r="AU828" s="203" t="s">
        <v>87</v>
      </c>
      <c r="AY828" s="14" t="s">
        <v>134</v>
      </c>
      <c r="BE828" s="204">
        <f>IF(O828="základní",K828,0)</f>
        <v>0</v>
      </c>
      <c r="BF828" s="204">
        <f>IF(O828="snížená",K828,0)</f>
        <v>0</v>
      </c>
      <c r="BG828" s="204">
        <f>IF(O828="zákl. přenesená",K828,0)</f>
        <v>0</v>
      </c>
      <c r="BH828" s="204">
        <f>IF(O828="sníž. přenesená",K828,0)</f>
        <v>0</v>
      </c>
      <c r="BI828" s="204">
        <f>IF(O828="nulová",K828,0)</f>
        <v>0</v>
      </c>
      <c r="BJ828" s="14" t="s">
        <v>87</v>
      </c>
      <c r="BK828" s="204">
        <f>ROUND(P828*H828,2)</f>
        <v>0</v>
      </c>
      <c r="BL828" s="14" t="s">
        <v>135</v>
      </c>
      <c r="BM828" s="203" t="s">
        <v>3423</v>
      </c>
    </row>
    <row r="829" s="2" customFormat="1" ht="24.15" customHeight="1">
      <c r="A829" s="35"/>
      <c r="B829" s="36"/>
      <c r="C829" s="189" t="s">
        <v>3424</v>
      </c>
      <c r="D829" s="189" t="s">
        <v>128</v>
      </c>
      <c r="E829" s="190" t="s">
        <v>3425</v>
      </c>
      <c r="F829" s="191" t="s">
        <v>3426</v>
      </c>
      <c r="G829" s="192" t="s">
        <v>131</v>
      </c>
      <c r="H829" s="193">
        <v>1</v>
      </c>
      <c r="I829" s="194"/>
      <c r="J829" s="195"/>
      <c r="K829" s="196">
        <f>ROUND(P829*H829,2)</f>
        <v>0</v>
      </c>
      <c r="L829" s="191" t="s">
        <v>879</v>
      </c>
      <c r="M829" s="197"/>
      <c r="N829" s="198" t="s">
        <v>1</v>
      </c>
      <c r="O829" s="199" t="s">
        <v>42</v>
      </c>
      <c r="P829" s="200">
        <f>I829+J829</f>
        <v>0</v>
      </c>
      <c r="Q829" s="200">
        <f>ROUND(I829*H829,2)</f>
        <v>0</v>
      </c>
      <c r="R829" s="200">
        <f>ROUND(J829*H829,2)</f>
        <v>0</v>
      </c>
      <c r="S829" s="88"/>
      <c r="T829" s="201">
        <f>S829*H829</f>
        <v>0</v>
      </c>
      <c r="U829" s="201">
        <v>0</v>
      </c>
      <c r="V829" s="201">
        <f>U829*H829</f>
        <v>0</v>
      </c>
      <c r="W829" s="201">
        <v>0</v>
      </c>
      <c r="X829" s="202">
        <f>W829*H829</f>
        <v>0</v>
      </c>
      <c r="Y829" s="35"/>
      <c r="Z829" s="35"/>
      <c r="AA829" s="35"/>
      <c r="AB829" s="35"/>
      <c r="AC829" s="35"/>
      <c r="AD829" s="35"/>
      <c r="AE829" s="35"/>
      <c r="AR829" s="203" t="s">
        <v>133</v>
      </c>
      <c r="AT829" s="203" t="s">
        <v>128</v>
      </c>
      <c r="AU829" s="203" t="s">
        <v>87</v>
      </c>
      <c r="AY829" s="14" t="s">
        <v>134</v>
      </c>
      <c r="BE829" s="204">
        <f>IF(O829="základní",K829,0)</f>
        <v>0</v>
      </c>
      <c r="BF829" s="204">
        <f>IF(O829="snížená",K829,0)</f>
        <v>0</v>
      </c>
      <c r="BG829" s="204">
        <f>IF(O829="zákl. přenesená",K829,0)</f>
        <v>0</v>
      </c>
      <c r="BH829" s="204">
        <f>IF(O829="sníž. přenesená",K829,0)</f>
        <v>0</v>
      </c>
      <c r="BI829" s="204">
        <f>IF(O829="nulová",K829,0)</f>
        <v>0</v>
      </c>
      <c r="BJ829" s="14" t="s">
        <v>87</v>
      </c>
      <c r="BK829" s="204">
        <f>ROUND(P829*H829,2)</f>
        <v>0</v>
      </c>
      <c r="BL829" s="14" t="s">
        <v>135</v>
      </c>
      <c r="BM829" s="203" t="s">
        <v>3427</v>
      </c>
    </row>
    <row r="830" s="2" customFormat="1" ht="24.15" customHeight="1">
      <c r="A830" s="35"/>
      <c r="B830" s="36"/>
      <c r="C830" s="189" t="s">
        <v>3428</v>
      </c>
      <c r="D830" s="189" t="s">
        <v>128</v>
      </c>
      <c r="E830" s="190" t="s">
        <v>3429</v>
      </c>
      <c r="F830" s="191" t="s">
        <v>3430</v>
      </c>
      <c r="G830" s="192" t="s">
        <v>131</v>
      </c>
      <c r="H830" s="193">
        <v>4</v>
      </c>
      <c r="I830" s="194"/>
      <c r="J830" s="195"/>
      <c r="K830" s="196">
        <f>ROUND(P830*H830,2)</f>
        <v>0</v>
      </c>
      <c r="L830" s="191" t="s">
        <v>879</v>
      </c>
      <c r="M830" s="197"/>
      <c r="N830" s="198" t="s">
        <v>1</v>
      </c>
      <c r="O830" s="199" t="s">
        <v>42</v>
      </c>
      <c r="P830" s="200">
        <f>I830+J830</f>
        <v>0</v>
      </c>
      <c r="Q830" s="200">
        <f>ROUND(I830*H830,2)</f>
        <v>0</v>
      </c>
      <c r="R830" s="200">
        <f>ROUND(J830*H830,2)</f>
        <v>0</v>
      </c>
      <c r="S830" s="88"/>
      <c r="T830" s="201">
        <f>S830*H830</f>
        <v>0</v>
      </c>
      <c r="U830" s="201">
        <v>0</v>
      </c>
      <c r="V830" s="201">
        <f>U830*H830</f>
        <v>0</v>
      </c>
      <c r="W830" s="201">
        <v>0</v>
      </c>
      <c r="X830" s="202">
        <f>W830*H830</f>
        <v>0</v>
      </c>
      <c r="Y830" s="35"/>
      <c r="Z830" s="35"/>
      <c r="AA830" s="35"/>
      <c r="AB830" s="35"/>
      <c r="AC830" s="35"/>
      <c r="AD830" s="35"/>
      <c r="AE830" s="35"/>
      <c r="AR830" s="203" t="s">
        <v>133</v>
      </c>
      <c r="AT830" s="203" t="s">
        <v>128</v>
      </c>
      <c r="AU830" s="203" t="s">
        <v>87</v>
      </c>
      <c r="AY830" s="14" t="s">
        <v>134</v>
      </c>
      <c r="BE830" s="204">
        <f>IF(O830="základní",K830,0)</f>
        <v>0</v>
      </c>
      <c r="BF830" s="204">
        <f>IF(O830="snížená",K830,0)</f>
        <v>0</v>
      </c>
      <c r="BG830" s="204">
        <f>IF(O830="zákl. přenesená",K830,0)</f>
        <v>0</v>
      </c>
      <c r="BH830" s="204">
        <f>IF(O830="sníž. přenesená",K830,0)</f>
        <v>0</v>
      </c>
      <c r="BI830" s="204">
        <f>IF(O830="nulová",K830,0)</f>
        <v>0</v>
      </c>
      <c r="BJ830" s="14" t="s">
        <v>87</v>
      </c>
      <c r="BK830" s="204">
        <f>ROUND(P830*H830,2)</f>
        <v>0</v>
      </c>
      <c r="BL830" s="14" t="s">
        <v>135</v>
      </c>
      <c r="BM830" s="203" t="s">
        <v>3431</v>
      </c>
    </row>
    <row r="831" s="2" customFormat="1" ht="37.8" customHeight="1">
      <c r="A831" s="35"/>
      <c r="B831" s="36"/>
      <c r="C831" s="189" t="s">
        <v>3432</v>
      </c>
      <c r="D831" s="189" t="s">
        <v>128</v>
      </c>
      <c r="E831" s="190" t="s">
        <v>3433</v>
      </c>
      <c r="F831" s="191" t="s">
        <v>3434</v>
      </c>
      <c r="G831" s="192" t="s">
        <v>131</v>
      </c>
      <c r="H831" s="193">
        <v>4</v>
      </c>
      <c r="I831" s="194"/>
      <c r="J831" s="195"/>
      <c r="K831" s="196">
        <f>ROUND(P831*H831,2)</f>
        <v>0</v>
      </c>
      <c r="L831" s="191" t="s">
        <v>879</v>
      </c>
      <c r="M831" s="197"/>
      <c r="N831" s="198" t="s">
        <v>1</v>
      </c>
      <c r="O831" s="199" t="s">
        <v>42</v>
      </c>
      <c r="P831" s="200">
        <f>I831+J831</f>
        <v>0</v>
      </c>
      <c r="Q831" s="200">
        <f>ROUND(I831*H831,2)</f>
        <v>0</v>
      </c>
      <c r="R831" s="200">
        <f>ROUND(J831*H831,2)</f>
        <v>0</v>
      </c>
      <c r="S831" s="88"/>
      <c r="T831" s="201">
        <f>S831*H831</f>
        <v>0</v>
      </c>
      <c r="U831" s="201">
        <v>0</v>
      </c>
      <c r="V831" s="201">
        <f>U831*H831</f>
        <v>0</v>
      </c>
      <c r="W831" s="201">
        <v>0</v>
      </c>
      <c r="X831" s="202">
        <f>W831*H831</f>
        <v>0</v>
      </c>
      <c r="Y831" s="35"/>
      <c r="Z831" s="35"/>
      <c r="AA831" s="35"/>
      <c r="AB831" s="35"/>
      <c r="AC831" s="35"/>
      <c r="AD831" s="35"/>
      <c r="AE831" s="35"/>
      <c r="AR831" s="203" t="s">
        <v>133</v>
      </c>
      <c r="AT831" s="203" t="s">
        <v>128</v>
      </c>
      <c r="AU831" s="203" t="s">
        <v>87</v>
      </c>
      <c r="AY831" s="14" t="s">
        <v>134</v>
      </c>
      <c r="BE831" s="204">
        <f>IF(O831="základní",K831,0)</f>
        <v>0</v>
      </c>
      <c r="BF831" s="204">
        <f>IF(O831="snížená",K831,0)</f>
        <v>0</v>
      </c>
      <c r="BG831" s="204">
        <f>IF(O831="zákl. přenesená",K831,0)</f>
        <v>0</v>
      </c>
      <c r="BH831" s="204">
        <f>IF(O831="sníž. přenesená",K831,0)</f>
        <v>0</v>
      </c>
      <c r="BI831" s="204">
        <f>IF(O831="nulová",K831,0)</f>
        <v>0</v>
      </c>
      <c r="BJ831" s="14" t="s">
        <v>87</v>
      </c>
      <c r="BK831" s="204">
        <f>ROUND(P831*H831,2)</f>
        <v>0</v>
      </c>
      <c r="BL831" s="14" t="s">
        <v>135</v>
      </c>
      <c r="BM831" s="203" t="s">
        <v>3435</v>
      </c>
    </row>
    <row r="832" s="2" customFormat="1" ht="24.15" customHeight="1">
      <c r="A832" s="35"/>
      <c r="B832" s="36"/>
      <c r="C832" s="189" t="s">
        <v>3436</v>
      </c>
      <c r="D832" s="189" t="s">
        <v>128</v>
      </c>
      <c r="E832" s="190" t="s">
        <v>3437</v>
      </c>
      <c r="F832" s="191" t="s">
        <v>3438</v>
      </c>
      <c r="G832" s="192" t="s">
        <v>131</v>
      </c>
      <c r="H832" s="193">
        <v>8</v>
      </c>
      <c r="I832" s="194"/>
      <c r="J832" s="195"/>
      <c r="K832" s="196">
        <f>ROUND(P832*H832,2)</f>
        <v>0</v>
      </c>
      <c r="L832" s="191" t="s">
        <v>879</v>
      </c>
      <c r="M832" s="197"/>
      <c r="N832" s="198" t="s">
        <v>1</v>
      </c>
      <c r="O832" s="199" t="s">
        <v>42</v>
      </c>
      <c r="P832" s="200">
        <f>I832+J832</f>
        <v>0</v>
      </c>
      <c r="Q832" s="200">
        <f>ROUND(I832*H832,2)</f>
        <v>0</v>
      </c>
      <c r="R832" s="200">
        <f>ROUND(J832*H832,2)</f>
        <v>0</v>
      </c>
      <c r="S832" s="88"/>
      <c r="T832" s="201">
        <f>S832*H832</f>
        <v>0</v>
      </c>
      <c r="U832" s="201">
        <v>0</v>
      </c>
      <c r="V832" s="201">
        <f>U832*H832</f>
        <v>0</v>
      </c>
      <c r="W832" s="201">
        <v>0</v>
      </c>
      <c r="X832" s="202">
        <f>W832*H832</f>
        <v>0</v>
      </c>
      <c r="Y832" s="35"/>
      <c r="Z832" s="35"/>
      <c r="AA832" s="35"/>
      <c r="AB832" s="35"/>
      <c r="AC832" s="35"/>
      <c r="AD832" s="35"/>
      <c r="AE832" s="35"/>
      <c r="AR832" s="203" t="s">
        <v>133</v>
      </c>
      <c r="AT832" s="203" t="s">
        <v>128</v>
      </c>
      <c r="AU832" s="203" t="s">
        <v>87</v>
      </c>
      <c r="AY832" s="14" t="s">
        <v>134</v>
      </c>
      <c r="BE832" s="204">
        <f>IF(O832="základní",K832,0)</f>
        <v>0</v>
      </c>
      <c r="BF832" s="204">
        <f>IF(O832="snížená",K832,0)</f>
        <v>0</v>
      </c>
      <c r="BG832" s="204">
        <f>IF(O832="zákl. přenesená",K832,0)</f>
        <v>0</v>
      </c>
      <c r="BH832" s="204">
        <f>IF(O832="sníž. přenesená",K832,0)</f>
        <v>0</v>
      </c>
      <c r="BI832" s="204">
        <f>IF(O832="nulová",K832,0)</f>
        <v>0</v>
      </c>
      <c r="BJ832" s="14" t="s">
        <v>87</v>
      </c>
      <c r="BK832" s="204">
        <f>ROUND(P832*H832,2)</f>
        <v>0</v>
      </c>
      <c r="BL832" s="14" t="s">
        <v>135</v>
      </c>
      <c r="BM832" s="203" t="s">
        <v>3439</v>
      </c>
    </row>
    <row r="833" s="2" customFormat="1" ht="24.15" customHeight="1">
      <c r="A833" s="35"/>
      <c r="B833" s="36"/>
      <c r="C833" s="189" t="s">
        <v>3440</v>
      </c>
      <c r="D833" s="189" t="s">
        <v>128</v>
      </c>
      <c r="E833" s="190" t="s">
        <v>3441</v>
      </c>
      <c r="F833" s="191" t="s">
        <v>3442</v>
      </c>
      <c r="G833" s="192" t="s">
        <v>131</v>
      </c>
      <c r="H833" s="193">
        <v>1</v>
      </c>
      <c r="I833" s="194"/>
      <c r="J833" s="195"/>
      <c r="K833" s="196">
        <f>ROUND(P833*H833,2)</f>
        <v>0</v>
      </c>
      <c r="L833" s="191" t="s">
        <v>879</v>
      </c>
      <c r="M833" s="197"/>
      <c r="N833" s="198" t="s">
        <v>1</v>
      </c>
      <c r="O833" s="199" t="s">
        <v>42</v>
      </c>
      <c r="P833" s="200">
        <f>I833+J833</f>
        <v>0</v>
      </c>
      <c r="Q833" s="200">
        <f>ROUND(I833*H833,2)</f>
        <v>0</v>
      </c>
      <c r="R833" s="200">
        <f>ROUND(J833*H833,2)</f>
        <v>0</v>
      </c>
      <c r="S833" s="88"/>
      <c r="T833" s="201">
        <f>S833*H833</f>
        <v>0</v>
      </c>
      <c r="U833" s="201">
        <v>0</v>
      </c>
      <c r="V833" s="201">
        <f>U833*H833</f>
        <v>0</v>
      </c>
      <c r="W833" s="201">
        <v>0</v>
      </c>
      <c r="X833" s="202">
        <f>W833*H833</f>
        <v>0</v>
      </c>
      <c r="Y833" s="35"/>
      <c r="Z833" s="35"/>
      <c r="AA833" s="35"/>
      <c r="AB833" s="35"/>
      <c r="AC833" s="35"/>
      <c r="AD833" s="35"/>
      <c r="AE833" s="35"/>
      <c r="AR833" s="203" t="s">
        <v>1265</v>
      </c>
      <c r="AT833" s="203" t="s">
        <v>128</v>
      </c>
      <c r="AU833" s="203" t="s">
        <v>87</v>
      </c>
      <c r="AY833" s="14" t="s">
        <v>134</v>
      </c>
      <c r="BE833" s="204">
        <f>IF(O833="základní",K833,0)</f>
        <v>0</v>
      </c>
      <c r="BF833" s="204">
        <f>IF(O833="snížená",K833,0)</f>
        <v>0</v>
      </c>
      <c r="BG833" s="204">
        <f>IF(O833="zákl. přenesená",K833,0)</f>
        <v>0</v>
      </c>
      <c r="BH833" s="204">
        <f>IF(O833="sníž. přenesená",K833,0)</f>
        <v>0</v>
      </c>
      <c r="BI833" s="204">
        <f>IF(O833="nulová",K833,0)</f>
        <v>0</v>
      </c>
      <c r="BJ833" s="14" t="s">
        <v>87</v>
      </c>
      <c r="BK833" s="204">
        <f>ROUND(P833*H833,2)</f>
        <v>0</v>
      </c>
      <c r="BL833" s="14" t="s">
        <v>1265</v>
      </c>
      <c r="BM833" s="203" t="s">
        <v>3443</v>
      </c>
    </row>
    <row r="834" s="2" customFormat="1" ht="49.05" customHeight="1">
      <c r="A834" s="35"/>
      <c r="B834" s="36"/>
      <c r="C834" s="189" t="s">
        <v>3444</v>
      </c>
      <c r="D834" s="189" t="s">
        <v>128</v>
      </c>
      <c r="E834" s="190" t="s">
        <v>3445</v>
      </c>
      <c r="F834" s="191" t="s">
        <v>3446</v>
      </c>
      <c r="G834" s="192" t="s">
        <v>131</v>
      </c>
      <c r="H834" s="193">
        <v>10</v>
      </c>
      <c r="I834" s="194"/>
      <c r="J834" s="195"/>
      <c r="K834" s="196">
        <f>ROUND(P834*H834,2)</f>
        <v>0</v>
      </c>
      <c r="L834" s="191" t="s">
        <v>892</v>
      </c>
      <c r="M834" s="197"/>
      <c r="N834" s="198" t="s">
        <v>1</v>
      </c>
      <c r="O834" s="199" t="s">
        <v>42</v>
      </c>
      <c r="P834" s="200">
        <f>I834+J834</f>
        <v>0</v>
      </c>
      <c r="Q834" s="200">
        <f>ROUND(I834*H834,2)</f>
        <v>0</v>
      </c>
      <c r="R834" s="200">
        <f>ROUND(J834*H834,2)</f>
        <v>0</v>
      </c>
      <c r="S834" s="88"/>
      <c r="T834" s="201">
        <f>S834*H834</f>
        <v>0</v>
      </c>
      <c r="U834" s="201">
        <v>0</v>
      </c>
      <c r="V834" s="201">
        <f>U834*H834</f>
        <v>0</v>
      </c>
      <c r="W834" s="201">
        <v>0</v>
      </c>
      <c r="X834" s="202">
        <f>W834*H834</f>
        <v>0</v>
      </c>
      <c r="Y834" s="35"/>
      <c r="Z834" s="35"/>
      <c r="AA834" s="35"/>
      <c r="AB834" s="35"/>
      <c r="AC834" s="35"/>
      <c r="AD834" s="35"/>
      <c r="AE834" s="35"/>
      <c r="AR834" s="203" t="s">
        <v>133</v>
      </c>
      <c r="AT834" s="203" t="s">
        <v>128</v>
      </c>
      <c r="AU834" s="203" t="s">
        <v>87</v>
      </c>
      <c r="AY834" s="14" t="s">
        <v>134</v>
      </c>
      <c r="BE834" s="204">
        <f>IF(O834="základní",K834,0)</f>
        <v>0</v>
      </c>
      <c r="BF834" s="204">
        <f>IF(O834="snížená",K834,0)</f>
        <v>0</v>
      </c>
      <c r="BG834" s="204">
        <f>IF(O834="zákl. přenesená",K834,0)</f>
        <v>0</v>
      </c>
      <c r="BH834" s="204">
        <f>IF(O834="sníž. přenesená",K834,0)</f>
        <v>0</v>
      </c>
      <c r="BI834" s="204">
        <f>IF(O834="nulová",K834,0)</f>
        <v>0</v>
      </c>
      <c r="BJ834" s="14" t="s">
        <v>87</v>
      </c>
      <c r="BK834" s="204">
        <f>ROUND(P834*H834,2)</f>
        <v>0</v>
      </c>
      <c r="BL834" s="14" t="s">
        <v>135</v>
      </c>
      <c r="BM834" s="203" t="s">
        <v>3447</v>
      </c>
    </row>
    <row r="835" s="2" customFormat="1">
      <c r="A835" s="35"/>
      <c r="B835" s="36"/>
      <c r="C835" s="189" t="s">
        <v>3448</v>
      </c>
      <c r="D835" s="189" t="s">
        <v>128</v>
      </c>
      <c r="E835" s="190" t="s">
        <v>3449</v>
      </c>
      <c r="F835" s="191" t="s">
        <v>3450</v>
      </c>
      <c r="G835" s="192" t="s">
        <v>131</v>
      </c>
      <c r="H835" s="193">
        <v>2</v>
      </c>
      <c r="I835" s="194"/>
      <c r="J835" s="195"/>
      <c r="K835" s="196">
        <f>ROUND(P835*H835,2)</f>
        <v>0</v>
      </c>
      <c r="L835" s="191" t="s">
        <v>879</v>
      </c>
      <c r="M835" s="197"/>
      <c r="N835" s="198" t="s">
        <v>1</v>
      </c>
      <c r="O835" s="199" t="s">
        <v>42</v>
      </c>
      <c r="P835" s="200">
        <f>I835+J835</f>
        <v>0</v>
      </c>
      <c r="Q835" s="200">
        <f>ROUND(I835*H835,2)</f>
        <v>0</v>
      </c>
      <c r="R835" s="200">
        <f>ROUND(J835*H835,2)</f>
        <v>0</v>
      </c>
      <c r="S835" s="88"/>
      <c r="T835" s="201">
        <f>S835*H835</f>
        <v>0</v>
      </c>
      <c r="U835" s="201">
        <v>0</v>
      </c>
      <c r="V835" s="201">
        <f>U835*H835</f>
        <v>0</v>
      </c>
      <c r="W835" s="201">
        <v>0</v>
      </c>
      <c r="X835" s="202">
        <f>W835*H835</f>
        <v>0</v>
      </c>
      <c r="Y835" s="35"/>
      <c r="Z835" s="35"/>
      <c r="AA835" s="35"/>
      <c r="AB835" s="35"/>
      <c r="AC835" s="35"/>
      <c r="AD835" s="35"/>
      <c r="AE835" s="35"/>
      <c r="AR835" s="203" t="s">
        <v>133</v>
      </c>
      <c r="AT835" s="203" t="s">
        <v>128</v>
      </c>
      <c r="AU835" s="203" t="s">
        <v>87</v>
      </c>
      <c r="AY835" s="14" t="s">
        <v>134</v>
      </c>
      <c r="BE835" s="204">
        <f>IF(O835="základní",K835,0)</f>
        <v>0</v>
      </c>
      <c r="BF835" s="204">
        <f>IF(O835="snížená",K835,0)</f>
        <v>0</v>
      </c>
      <c r="BG835" s="204">
        <f>IF(O835="zákl. přenesená",K835,0)</f>
        <v>0</v>
      </c>
      <c r="BH835" s="204">
        <f>IF(O835="sníž. přenesená",K835,0)</f>
        <v>0</v>
      </c>
      <c r="BI835" s="204">
        <f>IF(O835="nulová",K835,0)</f>
        <v>0</v>
      </c>
      <c r="BJ835" s="14" t="s">
        <v>87</v>
      </c>
      <c r="BK835" s="204">
        <f>ROUND(P835*H835,2)</f>
        <v>0</v>
      </c>
      <c r="BL835" s="14" t="s">
        <v>135</v>
      </c>
      <c r="BM835" s="203" t="s">
        <v>3451</v>
      </c>
    </row>
    <row r="836" s="2" customFormat="1">
      <c r="A836" s="35"/>
      <c r="B836" s="36"/>
      <c r="C836" s="189" t="s">
        <v>3452</v>
      </c>
      <c r="D836" s="189" t="s">
        <v>128</v>
      </c>
      <c r="E836" s="190" t="s">
        <v>3453</v>
      </c>
      <c r="F836" s="191" t="s">
        <v>3454</v>
      </c>
      <c r="G836" s="192" t="s">
        <v>131</v>
      </c>
      <c r="H836" s="193">
        <v>1</v>
      </c>
      <c r="I836" s="194"/>
      <c r="J836" s="195"/>
      <c r="K836" s="196">
        <f>ROUND(P836*H836,2)</f>
        <v>0</v>
      </c>
      <c r="L836" s="191" t="s">
        <v>879</v>
      </c>
      <c r="M836" s="197"/>
      <c r="N836" s="198" t="s">
        <v>1</v>
      </c>
      <c r="O836" s="199" t="s">
        <v>42</v>
      </c>
      <c r="P836" s="200">
        <f>I836+J836</f>
        <v>0</v>
      </c>
      <c r="Q836" s="200">
        <f>ROUND(I836*H836,2)</f>
        <v>0</v>
      </c>
      <c r="R836" s="200">
        <f>ROUND(J836*H836,2)</f>
        <v>0</v>
      </c>
      <c r="S836" s="88"/>
      <c r="T836" s="201">
        <f>S836*H836</f>
        <v>0</v>
      </c>
      <c r="U836" s="201">
        <v>0</v>
      </c>
      <c r="V836" s="201">
        <f>U836*H836</f>
        <v>0</v>
      </c>
      <c r="W836" s="201">
        <v>0</v>
      </c>
      <c r="X836" s="202">
        <f>W836*H836</f>
        <v>0</v>
      </c>
      <c r="Y836" s="35"/>
      <c r="Z836" s="35"/>
      <c r="AA836" s="35"/>
      <c r="AB836" s="35"/>
      <c r="AC836" s="35"/>
      <c r="AD836" s="35"/>
      <c r="AE836" s="35"/>
      <c r="AR836" s="203" t="s">
        <v>1265</v>
      </c>
      <c r="AT836" s="203" t="s">
        <v>128</v>
      </c>
      <c r="AU836" s="203" t="s">
        <v>87</v>
      </c>
      <c r="AY836" s="14" t="s">
        <v>134</v>
      </c>
      <c r="BE836" s="204">
        <f>IF(O836="základní",K836,0)</f>
        <v>0</v>
      </c>
      <c r="BF836" s="204">
        <f>IF(O836="snížená",K836,0)</f>
        <v>0</v>
      </c>
      <c r="BG836" s="204">
        <f>IF(O836="zákl. přenesená",K836,0)</f>
        <v>0</v>
      </c>
      <c r="BH836" s="204">
        <f>IF(O836="sníž. přenesená",K836,0)</f>
        <v>0</v>
      </c>
      <c r="BI836" s="204">
        <f>IF(O836="nulová",K836,0)</f>
        <v>0</v>
      </c>
      <c r="BJ836" s="14" t="s">
        <v>87</v>
      </c>
      <c r="BK836" s="204">
        <f>ROUND(P836*H836,2)</f>
        <v>0</v>
      </c>
      <c r="BL836" s="14" t="s">
        <v>1265</v>
      </c>
      <c r="BM836" s="203" t="s">
        <v>3455</v>
      </c>
    </row>
    <row r="837" s="2" customFormat="1" ht="24.15" customHeight="1">
      <c r="A837" s="35"/>
      <c r="B837" s="36"/>
      <c r="C837" s="189" t="s">
        <v>3456</v>
      </c>
      <c r="D837" s="189" t="s">
        <v>128</v>
      </c>
      <c r="E837" s="190" t="s">
        <v>3457</v>
      </c>
      <c r="F837" s="191" t="s">
        <v>3458</v>
      </c>
      <c r="G837" s="192" t="s">
        <v>131</v>
      </c>
      <c r="H837" s="193">
        <v>25</v>
      </c>
      <c r="I837" s="194"/>
      <c r="J837" s="195"/>
      <c r="K837" s="196">
        <f>ROUND(P837*H837,2)</f>
        <v>0</v>
      </c>
      <c r="L837" s="191" t="s">
        <v>879</v>
      </c>
      <c r="M837" s="197"/>
      <c r="N837" s="198" t="s">
        <v>1</v>
      </c>
      <c r="O837" s="199" t="s">
        <v>42</v>
      </c>
      <c r="P837" s="200">
        <f>I837+J837</f>
        <v>0</v>
      </c>
      <c r="Q837" s="200">
        <f>ROUND(I837*H837,2)</f>
        <v>0</v>
      </c>
      <c r="R837" s="200">
        <f>ROUND(J837*H837,2)</f>
        <v>0</v>
      </c>
      <c r="S837" s="88"/>
      <c r="T837" s="201">
        <f>S837*H837</f>
        <v>0</v>
      </c>
      <c r="U837" s="201">
        <v>0</v>
      </c>
      <c r="V837" s="201">
        <f>U837*H837</f>
        <v>0</v>
      </c>
      <c r="W837" s="201">
        <v>0</v>
      </c>
      <c r="X837" s="202">
        <f>W837*H837</f>
        <v>0</v>
      </c>
      <c r="Y837" s="35"/>
      <c r="Z837" s="35"/>
      <c r="AA837" s="35"/>
      <c r="AB837" s="35"/>
      <c r="AC837" s="35"/>
      <c r="AD837" s="35"/>
      <c r="AE837" s="35"/>
      <c r="AR837" s="203" t="s">
        <v>1265</v>
      </c>
      <c r="AT837" s="203" t="s">
        <v>128</v>
      </c>
      <c r="AU837" s="203" t="s">
        <v>87</v>
      </c>
      <c r="AY837" s="14" t="s">
        <v>134</v>
      </c>
      <c r="BE837" s="204">
        <f>IF(O837="základní",K837,0)</f>
        <v>0</v>
      </c>
      <c r="BF837" s="204">
        <f>IF(O837="snížená",K837,0)</f>
        <v>0</v>
      </c>
      <c r="BG837" s="204">
        <f>IF(O837="zákl. přenesená",K837,0)</f>
        <v>0</v>
      </c>
      <c r="BH837" s="204">
        <f>IF(O837="sníž. přenesená",K837,0)</f>
        <v>0</v>
      </c>
      <c r="BI837" s="204">
        <f>IF(O837="nulová",K837,0)</f>
        <v>0</v>
      </c>
      <c r="BJ837" s="14" t="s">
        <v>87</v>
      </c>
      <c r="BK837" s="204">
        <f>ROUND(P837*H837,2)</f>
        <v>0</v>
      </c>
      <c r="BL837" s="14" t="s">
        <v>1265</v>
      </c>
      <c r="BM837" s="203" t="s">
        <v>3459</v>
      </c>
    </row>
    <row r="838" s="2" customFormat="1" ht="24.15" customHeight="1">
      <c r="A838" s="35"/>
      <c r="B838" s="36"/>
      <c r="C838" s="189" t="s">
        <v>3460</v>
      </c>
      <c r="D838" s="189" t="s">
        <v>128</v>
      </c>
      <c r="E838" s="190" t="s">
        <v>3461</v>
      </c>
      <c r="F838" s="191" t="s">
        <v>3462</v>
      </c>
      <c r="G838" s="192" t="s">
        <v>131</v>
      </c>
      <c r="H838" s="193">
        <v>20</v>
      </c>
      <c r="I838" s="194"/>
      <c r="J838" s="195"/>
      <c r="K838" s="196">
        <f>ROUND(P838*H838,2)</f>
        <v>0</v>
      </c>
      <c r="L838" s="191" t="s">
        <v>879</v>
      </c>
      <c r="M838" s="197"/>
      <c r="N838" s="198" t="s">
        <v>1</v>
      </c>
      <c r="O838" s="199" t="s">
        <v>42</v>
      </c>
      <c r="P838" s="200">
        <f>I838+J838</f>
        <v>0</v>
      </c>
      <c r="Q838" s="200">
        <f>ROUND(I838*H838,2)</f>
        <v>0</v>
      </c>
      <c r="R838" s="200">
        <f>ROUND(J838*H838,2)</f>
        <v>0</v>
      </c>
      <c r="S838" s="88"/>
      <c r="T838" s="201">
        <f>S838*H838</f>
        <v>0</v>
      </c>
      <c r="U838" s="201">
        <v>0</v>
      </c>
      <c r="V838" s="201">
        <f>U838*H838</f>
        <v>0</v>
      </c>
      <c r="W838" s="201">
        <v>0</v>
      </c>
      <c r="X838" s="202">
        <f>W838*H838</f>
        <v>0</v>
      </c>
      <c r="Y838" s="35"/>
      <c r="Z838" s="35"/>
      <c r="AA838" s="35"/>
      <c r="AB838" s="35"/>
      <c r="AC838" s="35"/>
      <c r="AD838" s="35"/>
      <c r="AE838" s="35"/>
      <c r="AR838" s="203" t="s">
        <v>133</v>
      </c>
      <c r="AT838" s="203" t="s">
        <v>128</v>
      </c>
      <c r="AU838" s="203" t="s">
        <v>87</v>
      </c>
      <c r="AY838" s="14" t="s">
        <v>134</v>
      </c>
      <c r="BE838" s="204">
        <f>IF(O838="základní",K838,0)</f>
        <v>0</v>
      </c>
      <c r="BF838" s="204">
        <f>IF(O838="snížená",K838,0)</f>
        <v>0</v>
      </c>
      <c r="BG838" s="204">
        <f>IF(O838="zákl. přenesená",K838,0)</f>
        <v>0</v>
      </c>
      <c r="BH838" s="204">
        <f>IF(O838="sníž. přenesená",K838,0)</f>
        <v>0</v>
      </c>
      <c r="BI838" s="204">
        <f>IF(O838="nulová",K838,0)</f>
        <v>0</v>
      </c>
      <c r="BJ838" s="14" t="s">
        <v>87</v>
      </c>
      <c r="BK838" s="204">
        <f>ROUND(P838*H838,2)</f>
        <v>0</v>
      </c>
      <c r="BL838" s="14" t="s">
        <v>135</v>
      </c>
      <c r="BM838" s="203" t="s">
        <v>3463</v>
      </c>
    </row>
    <row r="839" s="2" customFormat="1" ht="24.15" customHeight="1">
      <c r="A839" s="35"/>
      <c r="B839" s="36"/>
      <c r="C839" s="189" t="s">
        <v>3464</v>
      </c>
      <c r="D839" s="189" t="s">
        <v>128</v>
      </c>
      <c r="E839" s="190" t="s">
        <v>3465</v>
      </c>
      <c r="F839" s="191" t="s">
        <v>3466</v>
      </c>
      <c r="G839" s="192" t="s">
        <v>131</v>
      </c>
      <c r="H839" s="193">
        <v>8</v>
      </c>
      <c r="I839" s="194"/>
      <c r="J839" s="195"/>
      <c r="K839" s="196">
        <f>ROUND(P839*H839,2)</f>
        <v>0</v>
      </c>
      <c r="L839" s="191" t="s">
        <v>879</v>
      </c>
      <c r="M839" s="197"/>
      <c r="N839" s="198" t="s">
        <v>1</v>
      </c>
      <c r="O839" s="199" t="s">
        <v>42</v>
      </c>
      <c r="P839" s="200">
        <f>I839+J839</f>
        <v>0</v>
      </c>
      <c r="Q839" s="200">
        <f>ROUND(I839*H839,2)</f>
        <v>0</v>
      </c>
      <c r="R839" s="200">
        <f>ROUND(J839*H839,2)</f>
        <v>0</v>
      </c>
      <c r="S839" s="88"/>
      <c r="T839" s="201">
        <f>S839*H839</f>
        <v>0</v>
      </c>
      <c r="U839" s="201">
        <v>0</v>
      </c>
      <c r="V839" s="201">
        <f>U839*H839</f>
        <v>0</v>
      </c>
      <c r="W839" s="201">
        <v>0</v>
      </c>
      <c r="X839" s="202">
        <f>W839*H839</f>
        <v>0</v>
      </c>
      <c r="Y839" s="35"/>
      <c r="Z839" s="35"/>
      <c r="AA839" s="35"/>
      <c r="AB839" s="35"/>
      <c r="AC839" s="35"/>
      <c r="AD839" s="35"/>
      <c r="AE839" s="35"/>
      <c r="AR839" s="203" t="s">
        <v>133</v>
      </c>
      <c r="AT839" s="203" t="s">
        <v>128</v>
      </c>
      <c r="AU839" s="203" t="s">
        <v>87</v>
      </c>
      <c r="AY839" s="14" t="s">
        <v>134</v>
      </c>
      <c r="BE839" s="204">
        <f>IF(O839="základní",K839,0)</f>
        <v>0</v>
      </c>
      <c r="BF839" s="204">
        <f>IF(O839="snížená",K839,0)</f>
        <v>0</v>
      </c>
      <c r="BG839" s="204">
        <f>IF(O839="zákl. přenesená",K839,0)</f>
        <v>0</v>
      </c>
      <c r="BH839" s="204">
        <f>IF(O839="sníž. přenesená",K839,0)</f>
        <v>0</v>
      </c>
      <c r="BI839" s="204">
        <f>IF(O839="nulová",K839,0)</f>
        <v>0</v>
      </c>
      <c r="BJ839" s="14" t="s">
        <v>87</v>
      </c>
      <c r="BK839" s="204">
        <f>ROUND(P839*H839,2)</f>
        <v>0</v>
      </c>
      <c r="BL839" s="14" t="s">
        <v>135</v>
      </c>
      <c r="BM839" s="203" t="s">
        <v>3467</v>
      </c>
    </row>
    <row r="840" s="2" customFormat="1" ht="24.15" customHeight="1">
      <c r="A840" s="35"/>
      <c r="B840" s="36"/>
      <c r="C840" s="189" t="s">
        <v>3468</v>
      </c>
      <c r="D840" s="189" t="s">
        <v>128</v>
      </c>
      <c r="E840" s="190" t="s">
        <v>3469</v>
      </c>
      <c r="F840" s="191" t="s">
        <v>3470</v>
      </c>
      <c r="G840" s="192" t="s">
        <v>131</v>
      </c>
      <c r="H840" s="193">
        <v>1</v>
      </c>
      <c r="I840" s="194"/>
      <c r="J840" s="195"/>
      <c r="K840" s="196">
        <f>ROUND(P840*H840,2)</f>
        <v>0</v>
      </c>
      <c r="L840" s="191" t="s">
        <v>879</v>
      </c>
      <c r="M840" s="197"/>
      <c r="N840" s="198" t="s">
        <v>1</v>
      </c>
      <c r="O840" s="199" t="s">
        <v>42</v>
      </c>
      <c r="P840" s="200">
        <f>I840+J840</f>
        <v>0</v>
      </c>
      <c r="Q840" s="200">
        <f>ROUND(I840*H840,2)</f>
        <v>0</v>
      </c>
      <c r="R840" s="200">
        <f>ROUND(J840*H840,2)</f>
        <v>0</v>
      </c>
      <c r="S840" s="88"/>
      <c r="T840" s="201">
        <f>S840*H840</f>
        <v>0</v>
      </c>
      <c r="U840" s="201">
        <v>0</v>
      </c>
      <c r="V840" s="201">
        <f>U840*H840</f>
        <v>0</v>
      </c>
      <c r="W840" s="201">
        <v>0</v>
      </c>
      <c r="X840" s="202">
        <f>W840*H840</f>
        <v>0</v>
      </c>
      <c r="Y840" s="35"/>
      <c r="Z840" s="35"/>
      <c r="AA840" s="35"/>
      <c r="AB840" s="35"/>
      <c r="AC840" s="35"/>
      <c r="AD840" s="35"/>
      <c r="AE840" s="35"/>
      <c r="AR840" s="203" t="s">
        <v>133</v>
      </c>
      <c r="AT840" s="203" t="s">
        <v>128</v>
      </c>
      <c r="AU840" s="203" t="s">
        <v>87</v>
      </c>
      <c r="AY840" s="14" t="s">
        <v>134</v>
      </c>
      <c r="BE840" s="204">
        <f>IF(O840="základní",K840,0)</f>
        <v>0</v>
      </c>
      <c r="BF840" s="204">
        <f>IF(O840="snížená",K840,0)</f>
        <v>0</v>
      </c>
      <c r="BG840" s="204">
        <f>IF(O840="zákl. přenesená",K840,0)</f>
        <v>0</v>
      </c>
      <c r="BH840" s="204">
        <f>IF(O840="sníž. přenesená",K840,0)</f>
        <v>0</v>
      </c>
      <c r="BI840" s="204">
        <f>IF(O840="nulová",K840,0)</f>
        <v>0</v>
      </c>
      <c r="BJ840" s="14" t="s">
        <v>87</v>
      </c>
      <c r="BK840" s="204">
        <f>ROUND(P840*H840,2)</f>
        <v>0</v>
      </c>
      <c r="BL840" s="14" t="s">
        <v>135</v>
      </c>
      <c r="BM840" s="203" t="s">
        <v>3471</v>
      </c>
    </row>
    <row r="841" s="2" customFormat="1" ht="33" customHeight="1">
      <c r="A841" s="35"/>
      <c r="B841" s="36"/>
      <c r="C841" s="189" t="s">
        <v>3472</v>
      </c>
      <c r="D841" s="189" t="s">
        <v>128</v>
      </c>
      <c r="E841" s="190" t="s">
        <v>3473</v>
      </c>
      <c r="F841" s="191" t="s">
        <v>3474</v>
      </c>
      <c r="G841" s="192" t="s">
        <v>131</v>
      </c>
      <c r="H841" s="193">
        <v>1</v>
      </c>
      <c r="I841" s="194"/>
      <c r="J841" s="195"/>
      <c r="K841" s="196">
        <f>ROUND(P841*H841,2)</f>
        <v>0</v>
      </c>
      <c r="L841" s="191" t="s">
        <v>879</v>
      </c>
      <c r="M841" s="197"/>
      <c r="N841" s="198" t="s">
        <v>1</v>
      </c>
      <c r="O841" s="199" t="s">
        <v>42</v>
      </c>
      <c r="P841" s="200">
        <f>I841+J841</f>
        <v>0</v>
      </c>
      <c r="Q841" s="200">
        <f>ROUND(I841*H841,2)</f>
        <v>0</v>
      </c>
      <c r="R841" s="200">
        <f>ROUND(J841*H841,2)</f>
        <v>0</v>
      </c>
      <c r="S841" s="88"/>
      <c r="T841" s="201">
        <f>S841*H841</f>
        <v>0</v>
      </c>
      <c r="U841" s="201">
        <v>0</v>
      </c>
      <c r="V841" s="201">
        <f>U841*H841</f>
        <v>0</v>
      </c>
      <c r="W841" s="201">
        <v>0</v>
      </c>
      <c r="X841" s="202">
        <f>W841*H841</f>
        <v>0</v>
      </c>
      <c r="Y841" s="35"/>
      <c r="Z841" s="35"/>
      <c r="AA841" s="35"/>
      <c r="AB841" s="35"/>
      <c r="AC841" s="35"/>
      <c r="AD841" s="35"/>
      <c r="AE841" s="35"/>
      <c r="AR841" s="203" t="s">
        <v>133</v>
      </c>
      <c r="AT841" s="203" t="s">
        <v>128</v>
      </c>
      <c r="AU841" s="203" t="s">
        <v>87</v>
      </c>
      <c r="AY841" s="14" t="s">
        <v>134</v>
      </c>
      <c r="BE841" s="204">
        <f>IF(O841="základní",K841,0)</f>
        <v>0</v>
      </c>
      <c r="BF841" s="204">
        <f>IF(O841="snížená",K841,0)</f>
        <v>0</v>
      </c>
      <c r="BG841" s="204">
        <f>IF(O841="zákl. přenesená",K841,0)</f>
        <v>0</v>
      </c>
      <c r="BH841" s="204">
        <f>IF(O841="sníž. přenesená",K841,0)</f>
        <v>0</v>
      </c>
      <c r="BI841" s="204">
        <f>IF(O841="nulová",K841,0)</f>
        <v>0</v>
      </c>
      <c r="BJ841" s="14" t="s">
        <v>87</v>
      </c>
      <c r="BK841" s="204">
        <f>ROUND(P841*H841,2)</f>
        <v>0</v>
      </c>
      <c r="BL841" s="14" t="s">
        <v>135</v>
      </c>
      <c r="BM841" s="203" t="s">
        <v>3475</v>
      </c>
    </row>
    <row r="842" s="2" customFormat="1" ht="33" customHeight="1">
      <c r="A842" s="35"/>
      <c r="B842" s="36"/>
      <c r="C842" s="189" t="s">
        <v>3476</v>
      </c>
      <c r="D842" s="189" t="s">
        <v>128</v>
      </c>
      <c r="E842" s="190" t="s">
        <v>3477</v>
      </c>
      <c r="F842" s="191" t="s">
        <v>3478</v>
      </c>
      <c r="G842" s="192" t="s">
        <v>131</v>
      </c>
      <c r="H842" s="193">
        <v>1</v>
      </c>
      <c r="I842" s="194"/>
      <c r="J842" s="195"/>
      <c r="K842" s="196">
        <f>ROUND(P842*H842,2)</f>
        <v>0</v>
      </c>
      <c r="L842" s="191" t="s">
        <v>879</v>
      </c>
      <c r="M842" s="197"/>
      <c r="N842" s="198" t="s">
        <v>1</v>
      </c>
      <c r="O842" s="199" t="s">
        <v>42</v>
      </c>
      <c r="P842" s="200">
        <f>I842+J842</f>
        <v>0</v>
      </c>
      <c r="Q842" s="200">
        <f>ROUND(I842*H842,2)</f>
        <v>0</v>
      </c>
      <c r="R842" s="200">
        <f>ROUND(J842*H842,2)</f>
        <v>0</v>
      </c>
      <c r="S842" s="88"/>
      <c r="T842" s="201">
        <f>S842*H842</f>
        <v>0</v>
      </c>
      <c r="U842" s="201">
        <v>0</v>
      </c>
      <c r="V842" s="201">
        <f>U842*H842</f>
        <v>0</v>
      </c>
      <c r="W842" s="201">
        <v>0</v>
      </c>
      <c r="X842" s="202">
        <f>W842*H842</f>
        <v>0</v>
      </c>
      <c r="Y842" s="35"/>
      <c r="Z842" s="35"/>
      <c r="AA842" s="35"/>
      <c r="AB842" s="35"/>
      <c r="AC842" s="35"/>
      <c r="AD842" s="35"/>
      <c r="AE842" s="35"/>
      <c r="AR842" s="203" t="s">
        <v>133</v>
      </c>
      <c r="AT842" s="203" t="s">
        <v>128</v>
      </c>
      <c r="AU842" s="203" t="s">
        <v>87</v>
      </c>
      <c r="AY842" s="14" t="s">
        <v>134</v>
      </c>
      <c r="BE842" s="204">
        <f>IF(O842="základní",K842,0)</f>
        <v>0</v>
      </c>
      <c r="BF842" s="204">
        <f>IF(O842="snížená",K842,0)</f>
        <v>0</v>
      </c>
      <c r="BG842" s="204">
        <f>IF(O842="zákl. přenesená",K842,0)</f>
        <v>0</v>
      </c>
      <c r="BH842" s="204">
        <f>IF(O842="sníž. přenesená",K842,0)</f>
        <v>0</v>
      </c>
      <c r="BI842" s="204">
        <f>IF(O842="nulová",K842,0)</f>
        <v>0</v>
      </c>
      <c r="BJ842" s="14" t="s">
        <v>87</v>
      </c>
      <c r="BK842" s="204">
        <f>ROUND(P842*H842,2)</f>
        <v>0</v>
      </c>
      <c r="BL842" s="14" t="s">
        <v>135</v>
      </c>
      <c r="BM842" s="203" t="s">
        <v>3479</v>
      </c>
    </row>
    <row r="843" s="2" customFormat="1" ht="24.15" customHeight="1">
      <c r="A843" s="35"/>
      <c r="B843" s="36"/>
      <c r="C843" s="189" t="s">
        <v>3480</v>
      </c>
      <c r="D843" s="189" t="s">
        <v>128</v>
      </c>
      <c r="E843" s="190" t="s">
        <v>3481</v>
      </c>
      <c r="F843" s="191" t="s">
        <v>3482</v>
      </c>
      <c r="G843" s="192" t="s">
        <v>131</v>
      </c>
      <c r="H843" s="193">
        <v>1</v>
      </c>
      <c r="I843" s="194"/>
      <c r="J843" s="195"/>
      <c r="K843" s="196">
        <f>ROUND(P843*H843,2)</f>
        <v>0</v>
      </c>
      <c r="L843" s="191" t="s">
        <v>879</v>
      </c>
      <c r="M843" s="197"/>
      <c r="N843" s="198" t="s">
        <v>1</v>
      </c>
      <c r="O843" s="199" t="s">
        <v>42</v>
      </c>
      <c r="P843" s="200">
        <f>I843+J843</f>
        <v>0</v>
      </c>
      <c r="Q843" s="200">
        <f>ROUND(I843*H843,2)</f>
        <v>0</v>
      </c>
      <c r="R843" s="200">
        <f>ROUND(J843*H843,2)</f>
        <v>0</v>
      </c>
      <c r="S843" s="88"/>
      <c r="T843" s="201">
        <f>S843*H843</f>
        <v>0</v>
      </c>
      <c r="U843" s="201">
        <v>0</v>
      </c>
      <c r="V843" s="201">
        <f>U843*H843</f>
        <v>0</v>
      </c>
      <c r="W843" s="201">
        <v>0</v>
      </c>
      <c r="X843" s="202">
        <f>W843*H843</f>
        <v>0</v>
      </c>
      <c r="Y843" s="35"/>
      <c r="Z843" s="35"/>
      <c r="AA843" s="35"/>
      <c r="AB843" s="35"/>
      <c r="AC843" s="35"/>
      <c r="AD843" s="35"/>
      <c r="AE843" s="35"/>
      <c r="AR843" s="203" t="s">
        <v>133</v>
      </c>
      <c r="AT843" s="203" t="s">
        <v>128</v>
      </c>
      <c r="AU843" s="203" t="s">
        <v>87</v>
      </c>
      <c r="AY843" s="14" t="s">
        <v>134</v>
      </c>
      <c r="BE843" s="204">
        <f>IF(O843="základní",K843,0)</f>
        <v>0</v>
      </c>
      <c r="BF843" s="204">
        <f>IF(O843="snížená",K843,0)</f>
        <v>0</v>
      </c>
      <c r="BG843" s="204">
        <f>IF(O843="zákl. přenesená",K843,0)</f>
        <v>0</v>
      </c>
      <c r="BH843" s="204">
        <f>IF(O843="sníž. přenesená",K843,0)</f>
        <v>0</v>
      </c>
      <c r="BI843" s="204">
        <f>IF(O843="nulová",K843,0)</f>
        <v>0</v>
      </c>
      <c r="BJ843" s="14" t="s">
        <v>87</v>
      </c>
      <c r="BK843" s="204">
        <f>ROUND(P843*H843,2)</f>
        <v>0</v>
      </c>
      <c r="BL843" s="14" t="s">
        <v>135</v>
      </c>
      <c r="BM843" s="203" t="s">
        <v>3483</v>
      </c>
    </row>
    <row r="844" s="2" customFormat="1" ht="24.15" customHeight="1">
      <c r="A844" s="35"/>
      <c r="B844" s="36"/>
      <c r="C844" s="189" t="s">
        <v>3484</v>
      </c>
      <c r="D844" s="189" t="s">
        <v>128</v>
      </c>
      <c r="E844" s="190" t="s">
        <v>3485</v>
      </c>
      <c r="F844" s="191" t="s">
        <v>3486</v>
      </c>
      <c r="G844" s="192" t="s">
        <v>131</v>
      </c>
      <c r="H844" s="193">
        <v>1</v>
      </c>
      <c r="I844" s="194"/>
      <c r="J844" s="195"/>
      <c r="K844" s="196">
        <f>ROUND(P844*H844,2)</f>
        <v>0</v>
      </c>
      <c r="L844" s="191" t="s">
        <v>879</v>
      </c>
      <c r="M844" s="197"/>
      <c r="N844" s="198" t="s">
        <v>1</v>
      </c>
      <c r="O844" s="199" t="s">
        <v>42</v>
      </c>
      <c r="P844" s="200">
        <f>I844+J844</f>
        <v>0</v>
      </c>
      <c r="Q844" s="200">
        <f>ROUND(I844*H844,2)</f>
        <v>0</v>
      </c>
      <c r="R844" s="200">
        <f>ROUND(J844*H844,2)</f>
        <v>0</v>
      </c>
      <c r="S844" s="88"/>
      <c r="T844" s="201">
        <f>S844*H844</f>
        <v>0</v>
      </c>
      <c r="U844" s="201">
        <v>0</v>
      </c>
      <c r="V844" s="201">
        <f>U844*H844</f>
        <v>0</v>
      </c>
      <c r="W844" s="201">
        <v>0</v>
      </c>
      <c r="X844" s="202">
        <f>W844*H844</f>
        <v>0</v>
      </c>
      <c r="Y844" s="35"/>
      <c r="Z844" s="35"/>
      <c r="AA844" s="35"/>
      <c r="AB844" s="35"/>
      <c r="AC844" s="35"/>
      <c r="AD844" s="35"/>
      <c r="AE844" s="35"/>
      <c r="AR844" s="203" t="s">
        <v>133</v>
      </c>
      <c r="AT844" s="203" t="s">
        <v>128</v>
      </c>
      <c r="AU844" s="203" t="s">
        <v>87</v>
      </c>
      <c r="AY844" s="14" t="s">
        <v>134</v>
      </c>
      <c r="BE844" s="204">
        <f>IF(O844="základní",K844,0)</f>
        <v>0</v>
      </c>
      <c r="BF844" s="204">
        <f>IF(O844="snížená",K844,0)</f>
        <v>0</v>
      </c>
      <c r="BG844" s="204">
        <f>IF(O844="zákl. přenesená",K844,0)</f>
        <v>0</v>
      </c>
      <c r="BH844" s="204">
        <f>IF(O844="sníž. přenesená",K844,0)</f>
        <v>0</v>
      </c>
      <c r="BI844" s="204">
        <f>IF(O844="nulová",K844,0)</f>
        <v>0</v>
      </c>
      <c r="BJ844" s="14" t="s">
        <v>87</v>
      </c>
      <c r="BK844" s="204">
        <f>ROUND(P844*H844,2)</f>
        <v>0</v>
      </c>
      <c r="BL844" s="14" t="s">
        <v>135</v>
      </c>
      <c r="BM844" s="203" t="s">
        <v>3487</v>
      </c>
    </row>
    <row r="845" s="2" customFormat="1" ht="33" customHeight="1">
      <c r="A845" s="35"/>
      <c r="B845" s="36"/>
      <c r="C845" s="189" t="s">
        <v>3488</v>
      </c>
      <c r="D845" s="189" t="s">
        <v>128</v>
      </c>
      <c r="E845" s="190" t="s">
        <v>3489</v>
      </c>
      <c r="F845" s="191" t="s">
        <v>3490</v>
      </c>
      <c r="G845" s="192" t="s">
        <v>131</v>
      </c>
      <c r="H845" s="193">
        <v>1</v>
      </c>
      <c r="I845" s="194"/>
      <c r="J845" s="195"/>
      <c r="K845" s="196">
        <f>ROUND(P845*H845,2)</f>
        <v>0</v>
      </c>
      <c r="L845" s="191" t="s">
        <v>879</v>
      </c>
      <c r="M845" s="197"/>
      <c r="N845" s="198" t="s">
        <v>1</v>
      </c>
      <c r="O845" s="199" t="s">
        <v>42</v>
      </c>
      <c r="P845" s="200">
        <f>I845+J845</f>
        <v>0</v>
      </c>
      <c r="Q845" s="200">
        <f>ROUND(I845*H845,2)</f>
        <v>0</v>
      </c>
      <c r="R845" s="200">
        <f>ROUND(J845*H845,2)</f>
        <v>0</v>
      </c>
      <c r="S845" s="88"/>
      <c r="T845" s="201">
        <f>S845*H845</f>
        <v>0</v>
      </c>
      <c r="U845" s="201">
        <v>0</v>
      </c>
      <c r="V845" s="201">
        <f>U845*H845</f>
        <v>0</v>
      </c>
      <c r="W845" s="201">
        <v>0</v>
      </c>
      <c r="X845" s="202">
        <f>W845*H845</f>
        <v>0</v>
      </c>
      <c r="Y845" s="35"/>
      <c r="Z845" s="35"/>
      <c r="AA845" s="35"/>
      <c r="AB845" s="35"/>
      <c r="AC845" s="35"/>
      <c r="AD845" s="35"/>
      <c r="AE845" s="35"/>
      <c r="AR845" s="203" t="s">
        <v>133</v>
      </c>
      <c r="AT845" s="203" t="s">
        <v>128</v>
      </c>
      <c r="AU845" s="203" t="s">
        <v>87</v>
      </c>
      <c r="AY845" s="14" t="s">
        <v>134</v>
      </c>
      <c r="BE845" s="204">
        <f>IF(O845="základní",K845,0)</f>
        <v>0</v>
      </c>
      <c r="BF845" s="204">
        <f>IF(O845="snížená",K845,0)</f>
        <v>0</v>
      </c>
      <c r="BG845" s="204">
        <f>IF(O845="zákl. přenesená",K845,0)</f>
        <v>0</v>
      </c>
      <c r="BH845" s="204">
        <f>IF(O845="sníž. přenesená",K845,0)</f>
        <v>0</v>
      </c>
      <c r="BI845" s="204">
        <f>IF(O845="nulová",K845,0)</f>
        <v>0</v>
      </c>
      <c r="BJ845" s="14" t="s">
        <v>87</v>
      </c>
      <c r="BK845" s="204">
        <f>ROUND(P845*H845,2)</f>
        <v>0</v>
      </c>
      <c r="BL845" s="14" t="s">
        <v>135</v>
      </c>
      <c r="BM845" s="203" t="s">
        <v>3491</v>
      </c>
    </row>
    <row r="846" s="2" customFormat="1" ht="24.15" customHeight="1">
      <c r="A846" s="35"/>
      <c r="B846" s="36"/>
      <c r="C846" s="189" t="s">
        <v>3492</v>
      </c>
      <c r="D846" s="189" t="s">
        <v>128</v>
      </c>
      <c r="E846" s="190" t="s">
        <v>3493</v>
      </c>
      <c r="F846" s="191" t="s">
        <v>3494</v>
      </c>
      <c r="G846" s="192" t="s">
        <v>131</v>
      </c>
      <c r="H846" s="193">
        <v>1</v>
      </c>
      <c r="I846" s="194"/>
      <c r="J846" s="195"/>
      <c r="K846" s="196">
        <f>ROUND(P846*H846,2)</f>
        <v>0</v>
      </c>
      <c r="L846" s="191" t="s">
        <v>879</v>
      </c>
      <c r="M846" s="197"/>
      <c r="N846" s="198" t="s">
        <v>1</v>
      </c>
      <c r="O846" s="199" t="s">
        <v>42</v>
      </c>
      <c r="P846" s="200">
        <f>I846+J846</f>
        <v>0</v>
      </c>
      <c r="Q846" s="200">
        <f>ROUND(I846*H846,2)</f>
        <v>0</v>
      </c>
      <c r="R846" s="200">
        <f>ROUND(J846*H846,2)</f>
        <v>0</v>
      </c>
      <c r="S846" s="88"/>
      <c r="T846" s="201">
        <f>S846*H846</f>
        <v>0</v>
      </c>
      <c r="U846" s="201">
        <v>0</v>
      </c>
      <c r="V846" s="201">
        <f>U846*H846</f>
        <v>0</v>
      </c>
      <c r="W846" s="201">
        <v>0</v>
      </c>
      <c r="X846" s="202">
        <f>W846*H846</f>
        <v>0</v>
      </c>
      <c r="Y846" s="35"/>
      <c r="Z846" s="35"/>
      <c r="AA846" s="35"/>
      <c r="AB846" s="35"/>
      <c r="AC846" s="35"/>
      <c r="AD846" s="35"/>
      <c r="AE846" s="35"/>
      <c r="AR846" s="203" t="s">
        <v>133</v>
      </c>
      <c r="AT846" s="203" t="s">
        <v>128</v>
      </c>
      <c r="AU846" s="203" t="s">
        <v>87</v>
      </c>
      <c r="AY846" s="14" t="s">
        <v>134</v>
      </c>
      <c r="BE846" s="204">
        <f>IF(O846="základní",K846,0)</f>
        <v>0</v>
      </c>
      <c r="BF846" s="204">
        <f>IF(O846="snížená",K846,0)</f>
        <v>0</v>
      </c>
      <c r="BG846" s="204">
        <f>IF(O846="zákl. přenesená",K846,0)</f>
        <v>0</v>
      </c>
      <c r="BH846" s="204">
        <f>IF(O846="sníž. přenesená",K846,0)</f>
        <v>0</v>
      </c>
      <c r="BI846" s="204">
        <f>IF(O846="nulová",K846,0)</f>
        <v>0</v>
      </c>
      <c r="BJ846" s="14" t="s">
        <v>87</v>
      </c>
      <c r="BK846" s="204">
        <f>ROUND(P846*H846,2)</f>
        <v>0</v>
      </c>
      <c r="BL846" s="14" t="s">
        <v>135</v>
      </c>
      <c r="BM846" s="203" t="s">
        <v>3495</v>
      </c>
    </row>
    <row r="847" s="2" customFormat="1" ht="33" customHeight="1">
      <c r="A847" s="35"/>
      <c r="B847" s="36"/>
      <c r="C847" s="189" t="s">
        <v>3496</v>
      </c>
      <c r="D847" s="189" t="s">
        <v>128</v>
      </c>
      <c r="E847" s="190" t="s">
        <v>3497</v>
      </c>
      <c r="F847" s="191" t="s">
        <v>3498</v>
      </c>
      <c r="G847" s="192" t="s">
        <v>131</v>
      </c>
      <c r="H847" s="193">
        <v>1</v>
      </c>
      <c r="I847" s="194"/>
      <c r="J847" s="195"/>
      <c r="K847" s="196">
        <f>ROUND(P847*H847,2)</f>
        <v>0</v>
      </c>
      <c r="L847" s="191" t="s">
        <v>879</v>
      </c>
      <c r="M847" s="197"/>
      <c r="N847" s="198" t="s">
        <v>1</v>
      </c>
      <c r="O847" s="199" t="s">
        <v>42</v>
      </c>
      <c r="P847" s="200">
        <f>I847+J847</f>
        <v>0</v>
      </c>
      <c r="Q847" s="200">
        <f>ROUND(I847*H847,2)</f>
        <v>0</v>
      </c>
      <c r="R847" s="200">
        <f>ROUND(J847*H847,2)</f>
        <v>0</v>
      </c>
      <c r="S847" s="88"/>
      <c r="T847" s="201">
        <f>S847*H847</f>
        <v>0</v>
      </c>
      <c r="U847" s="201">
        <v>0</v>
      </c>
      <c r="V847" s="201">
        <f>U847*H847</f>
        <v>0</v>
      </c>
      <c r="W847" s="201">
        <v>0</v>
      </c>
      <c r="X847" s="202">
        <f>W847*H847</f>
        <v>0</v>
      </c>
      <c r="Y847" s="35"/>
      <c r="Z847" s="35"/>
      <c r="AA847" s="35"/>
      <c r="AB847" s="35"/>
      <c r="AC847" s="35"/>
      <c r="AD847" s="35"/>
      <c r="AE847" s="35"/>
      <c r="AR847" s="203" t="s">
        <v>133</v>
      </c>
      <c r="AT847" s="203" t="s">
        <v>128</v>
      </c>
      <c r="AU847" s="203" t="s">
        <v>87</v>
      </c>
      <c r="AY847" s="14" t="s">
        <v>134</v>
      </c>
      <c r="BE847" s="204">
        <f>IF(O847="základní",K847,0)</f>
        <v>0</v>
      </c>
      <c r="BF847" s="204">
        <f>IF(O847="snížená",K847,0)</f>
        <v>0</v>
      </c>
      <c r="BG847" s="204">
        <f>IF(O847="zákl. přenesená",K847,0)</f>
        <v>0</v>
      </c>
      <c r="BH847" s="204">
        <f>IF(O847="sníž. přenesená",K847,0)</f>
        <v>0</v>
      </c>
      <c r="BI847" s="204">
        <f>IF(O847="nulová",K847,0)</f>
        <v>0</v>
      </c>
      <c r="BJ847" s="14" t="s">
        <v>87</v>
      </c>
      <c r="BK847" s="204">
        <f>ROUND(P847*H847,2)</f>
        <v>0</v>
      </c>
      <c r="BL847" s="14" t="s">
        <v>135</v>
      </c>
      <c r="BM847" s="203" t="s">
        <v>3499</v>
      </c>
    </row>
    <row r="848" s="2" customFormat="1" ht="24.15" customHeight="1">
      <c r="A848" s="35"/>
      <c r="B848" s="36"/>
      <c r="C848" s="189" t="s">
        <v>3500</v>
      </c>
      <c r="D848" s="189" t="s">
        <v>128</v>
      </c>
      <c r="E848" s="190" t="s">
        <v>3501</v>
      </c>
      <c r="F848" s="191" t="s">
        <v>3502</v>
      </c>
      <c r="G848" s="192" t="s">
        <v>131</v>
      </c>
      <c r="H848" s="193">
        <v>1</v>
      </c>
      <c r="I848" s="194"/>
      <c r="J848" s="195"/>
      <c r="K848" s="196">
        <f>ROUND(P848*H848,2)</f>
        <v>0</v>
      </c>
      <c r="L848" s="191" t="s">
        <v>879</v>
      </c>
      <c r="M848" s="197"/>
      <c r="N848" s="198" t="s">
        <v>1</v>
      </c>
      <c r="O848" s="199" t="s">
        <v>42</v>
      </c>
      <c r="P848" s="200">
        <f>I848+J848</f>
        <v>0</v>
      </c>
      <c r="Q848" s="200">
        <f>ROUND(I848*H848,2)</f>
        <v>0</v>
      </c>
      <c r="R848" s="200">
        <f>ROUND(J848*H848,2)</f>
        <v>0</v>
      </c>
      <c r="S848" s="88"/>
      <c r="T848" s="201">
        <f>S848*H848</f>
        <v>0</v>
      </c>
      <c r="U848" s="201">
        <v>0</v>
      </c>
      <c r="V848" s="201">
        <f>U848*H848</f>
        <v>0</v>
      </c>
      <c r="W848" s="201">
        <v>0</v>
      </c>
      <c r="X848" s="202">
        <f>W848*H848</f>
        <v>0</v>
      </c>
      <c r="Y848" s="35"/>
      <c r="Z848" s="35"/>
      <c r="AA848" s="35"/>
      <c r="AB848" s="35"/>
      <c r="AC848" s="35"/>
      <c r="AD848" s="35"/>
      <c r="AE848" s="35"/>
      <c r="AR848" s="203" t="s">
        <v>133</v>
      </c>
      <c r="AT848" s="203" t="s">
        <v>128</v>
      </c>
      <c r="AU848" s="203" t="s">
        <v>87</v>
      </c>
      <c r="AY848" s="14" t="s">
        <v>134</v>
      </c>
      <c r="BE848" s="204">
        <f>IF(O848="základní",K848,0)</f>
        <v>0</v>
      </c>
      <c r="BF848" s="204">
        <f>IF(O848="snížená",K848,0)</f>
        <v>0</v>
      </c>
      <c r="BG848" s="204">
        <f>IF(O848="zákl. přenesená",K848,0)</f>
        <v>0</v>
      </c>
      <c r="BH848" s="204">
        <f>IF(O848="sníž. přenesená",K848,0)</f>
        <v>0</v>
      </c>
      <c r="BI848" s="204">
        <f>IF(O848="nulová",K848,0)</f>
        <v>0</v>
      </c>
      <c r="BJ848" s="14" t="s">
        <v>87</v>
      </c>
      <c r="BK848" s="204">
        <f>ROUND(P848*H848,2)</f>
        <v>0</v>
      </c>
      <c r="BL848" s="14" t="s">
        <v>135</v>
      </c>
      <c r="BM848" s="203" t="s">
        <v>3503</v>
      </c>
    </row>
    <row r="849" s="2" customFormat="1" ht="24.15" customHeight="1">
      <c r="A849" s="35"/>
      <c r="B849" s="36"/>
      <c r="C849" s="189" t="s">
        <v>3504</v>
      </c>
      <c r="D849" s="189" t="s">
        <v>128</v>
      </c>
      <c r="E849" s="190" t="s">
        <v>3505</v>
      </c>
      <c r="F849" s="191" t="s">
        <v>3506</v>
      </c>
      <c r="G849" s="192" t="s">
        <v>211</v>
      </c>
      <c r="H849" s="193">
        <v>1</v>
      </c>
      <c r="I849" s="194"/>
      <c r="J849" s="195"/>
      <c r="K849" s="196">
        <f>ROUND(P849*H849,2)</f>
        <v>0</v>
      </c>
      <c r="L849" s="191" t="s">
        <v>879</v>
      </c>
      <c r="M849" s="197"/>
      <c r="N849" s="198" t="s">
        <v>1</v>
      </c>
      <c r="O849" s="199" t="s">
        <v>42</v>
      </c>
      <c r="P849" s="200">
        <f>I849+J849</f>
        <v>0</v>
      </c>
      <c r="Q849" s="200">
        <f>ROUND(I849*H849,2)</f>
        <v>0</v>
      </c>
      <c r="R849" s="200">
        <f>ROUND(J849*H849,2)</f>
        <v>0</v>
      </c>
      <c r="S849" s="88"/>
      <c r="T849" s="201">
        <f>S849*H849</f>
        <v>0</v>
      </c>
      <c r="U849" s="201">
        <v>0</v>
      </c>
      <c r="V849" s="201">
        <f>U849*H849</f>
        <v>0</v>
      </c>
      <c r="W849" s="201">
        <v>0</v>
      </c>
      <c r="X849" s="202">
        <f>W849*H849</f>
        <v>0</v>
      </c>
      <c r="Y849" s="35"/>
      <c r="Z849" s="35"/>
      <c r="AA849" s="35"/>
      <c r="AB849" s="35"/>
      <c r="AC849" s="35"/>
      <c r="AD849" s="35"/>
      <c r="AE849" s="35"/>
      <c r="AR849" s="203" t="s">
        <v>133</v>
      </c>
      <c r="AT849" s="203" t="s">
        <v>128</v>
      </c>
      <c r="AU849" s="203" t="s">
        <v>87</v>
      </c>
      <c r="AY849" s="14" t="s">
        <v>134</v>
      </c>
      <c r="BE849" s="204">
        <f>IF(O849="základní",K849,0)</f>
        <v>0</v>
      </c>
      <c r="BF849" s="204">
        <f>IF(O849="snížená",K849,0)</f>
        <v>0</v>
      </c>
      <c r="BG849" s="204">
        <f>IF(O849="zákl. přenesená",K849,0)</f>
        <v>0</v>
      </c>
      <c r="BH849" s="204">
        <f>IF(O849="sníž. přenesená",K849,0)</f>
        <v>0</v>
      </c>
      <c r="BI849" s="204">
        <f>IF(O849="nulová",K849,0)</f>
        <v>0</v>
      </c>
      <c r="BJ849" s="14" t="s">
        <v>87</v>
      </c>
      <c r="BK849" s="204">
        <f>ROUND(P849*H849,2)</f>
        <v>0</v>
      </c>
      <c r="BL849" s="14" t="s">
        <v>135</v>
      </c>
      <c r="BM849" s="203" t="s">
        <v>3507</v>
      </c>
    </row>
    <row r="850" s="2" customFormat="1" ht="24.15" customHeight="1">
      <c r="A850" s="35"/>
      <c r="B850" s="36"/>
      <c r="C850" s="189" t="s">
        <v>3508</v>
      </c>
      <c r="D850" s="189" t="s">
        <v>128</v>
      </c>
      <c r="E850" s="190" t="s">
        <v>3509</v>
      </c>
      <c r="F850" s="191" t="s">
        <v>3510</v>
      </c>
      <c r="G850" s="192" t="s">
        <v>131</v>
      </c>
      <c r="H850" s="193">
        <v>1</v>
      </c>
      <c r="I850" s="194"/>
      <c r="J850" s="195"/>
      <c r="K850" s="196">
        <f>ROUND(P850*H850,2)</f>
        <v>0</v>
      </c>
      <c r="L850" s="191" t="s">
        <v>879</v>
      </c>
      <c r="M850" s="197"/>
      <c r="N850" s="198" t="s">
        <v>1</v>
      </c>
      <c r="O850" s="199" t="s">
        <v>42</v>
      </c>
      <c r="P850" s="200">
        <f>I850+J850</f>
        <v>0</v>
      </c>
      <c r="Q850" s="200">
        <f>ROUND(I850*H850,2)</f>
        <v>0</v>
      </c>
      <c r="R850" s="200">
        <f>ROUND(J850*H850,2)</f>
        <v>0</v>
      </c>
      <c r="S850" s="88"/>
      <c r="T850" s="201">
        <f>S850*H850</f>
        <v>0</v>
      </c>
      <c r="U850" s="201">
        <v>0</v>
      </c>
      <c r="V850" s="201">
        <f>U850*H850</f>
        <v>0</v>
      </c>
      <c r="W850" s="201">
        <v>0</v>
      </c>
      <c r="X850" s="202">
        <f>W850*H850</f>
        <v>0</v>
      </c>
      <c r="Y850" s="35"/>
      <c r="Z850" s="35"/>
      <c r="AA850" s="35"/>
      <c r="AB850" s="35"/>
      <c r="AC850" s="35"/>
      <c r="AD850" s="35"/>
      <c r="AE850" s="35"/>
      <c r="AR850" s="203" t="s">
        <v>133</v>
      </c>
      <c r="AT850" s="203" t="s">
        <v>128</v>
      </c>
      <c r="AU850" s="203" t="s">
        <v>87</v>
      </c>
      <c r="AY850" s="14" t="s">
        <v>134</v>
      </c>
      <c r="BE850" s="204">
        <f>IF(O850="základní",K850,0)</f>
        <v>0</v>
      </c>
      <c r="BF850" s="204">
        <f>IF(O850="snížená",K850,0)</f>
        <v>0</v>
      </c>
      <c r="BG850" s="204">
        <f>IF(O850="zákl. přenesená",K850,0)</f>
        <v>0</v>
      </c>
      <c r="BH850" s="204">
        <f>IF(O850="sníž. přenesená",K850,0)</f>
        <v>0</v>
      </c>
      <c r="BI850" s="204">
        <f>IF(O850="nulová",K850,0)</f>
        <v>0</v>
      </c>
      <c r="BJ850" s="14" t="s">
        <v>87</v>
      </c>
      <c r="BK850" s="204">
        <f>ROUND(P850*H850,2)</f>
        <v>0</v>
      </c>
      <c r="BL850" s="14" t="s">
        <v>135</v>
      </c>
      <c r="BM850" s="203" t="s">
        <v>3511</v>
      </c>
    </row>
    <row r="851" s="2" customFormat="1" ht="24.15" customHeight="1">
      <c r="A851" s="35"/>
      <c r="B851" s="36"/>
      <c r="C851" s="189" t="s">
        <v>3512</v>
      </c>
      <c r="D851" s="189" t="s">
        <v>128</v>
      </c>
      <c r="E851" s="190" t="s">
        <v>3513</v>
      </c>
      <c r="F851" s="191" t="s">
        <v>3514</v>
      </c>
      <c r="G851" s="192" t="s">
        <v>131</v>
      </c>
      <c r="H851" s="193">
        <v>1</v>
      </c>
      <c r="I851" s="194"/>
      <c r="J851" s="195"/>
      <c r="K851" s="196">
        <f>ROUND(P851*H851,2)</f>
        <v>0</v>
      </c>
      <c r="L851" s="191" t="s">
        <v>879</v>
      </c>
      <c r="M851" s="197"/>
      <c r="N851" s="198" t="s">
        <v>1</v>
      </c>
      <c r="O851" s="199" t="s">
        <v>42</v>
      </c>
      <c r="P851" s="200">
        <f>I851+J851</f>
        <v>0</v>
      </c>
      <c r="Q851" s="200">
        <f>ROUND(I851*H851,2)</f>
        <v>0</v>
      </c>
      <c r="R851" s="200">
        <f>ROUND(J851*H851,2)</f>
        <v>0</v>
      </c>
      <c r="S851" s="88"/>
      <c r="T851" s="201">
        <f>S851*H851</f>
        <v>0</v>
      </c>
      <c r="U851" s="201">
        <v>0</v>
      </c>
      <c r="V851" s="201">
        <f>U851*H851</f>
        <v>0</v>
      </c>
      <c r="W851" s="201">
        <v>0</v>
      </c>
      <c r="X851" s="202">
        <f>W851*H851</f>
        <v>0</v>
      </c>
      <c r="Y851" s="35"/>
      <c r="Z851" s="35"/>
      <c r="AA851" s="35"/>
      <c r="AB851" s="35"/>
      <c r="AC851" s="35"/>
      <c r="AD851" s="35"/>
      <c r="AE851" s="35"/>
      <c r="AR851" s="203" t="s">
        <v>133</v>
      </c>
      <c r="AT851" s="203" t="s">
        <v>128</v>
      </c>
      <c r="AU851" s="203" t="s">
        <v>87</v>
      </c>
      <c r="AY851" s="14" t="s">
        <v>134</v>
      </c>
      <c r="BE851" s="204">
        <f>IF(O851="základní",K851,0)</f>
        <v>0</v>
      </c>
      <c r="BF851" s="204">
        <f>IF(O851="snížená",K851,0)</f>
        <v>0</v>
      </c>
      <c r="BG851" s="204">
        <f>IF(O851="zákl. přenesená",K851,0)</f>
        <v>0</v>
      </c>
      <c r="BH851" s="204">
        <f>IF(O851="sníž. přenesená",K851,0)</f>
        <v>0</v>
      </c>
      <c r="BI851" s="204">
        <f>IF(O851="nulová",K851,0)</f>
        <v>0</v>
      </c>
      <c r="BJ851" s="14" t="s">
        <v>87</v>
      </c>
      <c r="BK851" s="204">
        <f>ROUND(P851*H851,2)</f>
        <v>0</v>
      </c>
      <c r="BL851" s="14" t="s">
        <v>135</v>
      </c>
      <c r="BM851" s="203" t="s">
        <v>3515</v>
      </c>
    </row>
    <row r="852" s="2" customFormat="1">
      <c r="A852" s="35"/>
      <c r="B852" s="36"/>
      <c r="C852" s="189" t="s">
        <v>3516</v>
      </c>
      <c r="D852" s="189" t="s">
        <v>128</v>
      </c>
      <c r="E852" s="190" t="s">
        <v>3517</v>
      </c>
      <c r="F852" s="191" t="s">
        <v>3518</v>
      </c>
      <c r="G852" s="192" t="s">
        <v>131</v>
      </c>
      <c r="H852" s="193">
        <v>1</v>
      </c>
      <c r="I852" s="194"/>
      <c r="J852" s="195"/>
      <c r="K852" s="196">
        <f>ROUND(P852*H852,2)</f>
        <v>0</v>
      </c>
      <c r="L852" s="191" t="s">
        <v>879</v>
      </c>
      <c r="M852" s="197"/>
      <c r="N852" s="198" t="s">
        <v>1</v>
      </c>
      <c r="O852" s="199" t="s">
        <v>42</v>
      </c>
      <c r="P852" s="200">
        <f>I852+J852</f>
        <v>0</v>
      </c>
      <c r="Q852" s="200">
        <f>ROUND(I852*H852,2)</f>
        <v>0</v>
      </c>
      <c r="R852" s="200">
        <f>ROUND(J852*H852,2)</f>
        <v>0</v>
      </c>
      <c r="S852" s="88"/>
      <c r="T852" s="201">
        <f>S852*H852</f>
        <v>0</v>
      </c>
      <c r="U852" s="201">
        <v>0</v>
      </c>
      <c r="V852" s="201">
        <f>U852*H852</f>
        <v>0</v>
      </c>
      <c r="W852" s="201">
        <v>0</v>
      </c>
      <c r="X852" s="202">
        <f>W852*H852</f>
        <v>0</v>
      </c>
      <c r="Y852" s="35"/>
      <c r="Z852" s="35"/>
      <c r="AA852" s="35"/>
      <c r="AB852" s="35"/>
      <c r="AC852" s="35"/>
      <c r="AD852" s="35"/>
      <c r="AE852" s="35"/>
      <c r="AR852" s="203" t="s">
        <v>133</v>
      </c>
      <c r="AT852" s="203" t="s">
        <v>128</v>
      </c>
      <c r="AU852" s="203" t="s">
        <v>87</v>
      </c>
      <c r="AY852" s="14" t="s">
        <v>134</v>
      </c>
      <c r="BE852" s="204">
        <f>IF(O852="základní",K852,0)</f>
        <v>0</v>
      </c>
      <c r="BF852" s="204">
        <f>IF(O852="snížená",K852,0)</f>
        <v>0</v>
      </c>
      <c r="BG852" s="204">
        <f>IF(O852="zákl. přenesená",K852,0)</f>
        <v>0</v>
      </c>
      <c r="BH852" s="204">
        <f>IF(O852="sníž. přenesená",K852,0)</f>
        <v>0</v>
      </c>
      <c r="BI852" s="204">
        <f>IF(O852="nulová",K852,0)</f>
        <v>0</v>
      </c>
      <c r="BJ852" s="14" t="s">
        <v>87</v>
      </c>
      <c r="BK852" s="204">
        <f>ROUND(P852*H852,2)</f>
        <v>0</v>
      </c>
      <c r="BL852" s="14" t="s">
        <v>135</v>
      </c>
      <c r="BM852" s="203" t="s">
        <v>3519</v>
      </c>
    </row>
    <row r="853" s="2" customFormat="1">
      <c r="A853" s="35"/>
      <c r="B853" s="36"/>
      <c r="C853" s="189" t="s">
        <v>3520</v>
      </c>
      <c r="D853" s="189" t="s">
        <v>128</v>
      </c>
      <c r="E853" s="190" t="s">
        <v>3521</v>
      </c>
      <c r="F853" s="191" t="s">
        <v>3522</v>
      </c>
      <c r="G853" s="192" t="s">
        <v>131</v>
      </c>
      <c r="H853" s="193">
        <v>1</v>
      </c>
      <c r="I853" s="194"/>
      <c r="J853" s="195"/>
      <c r="K853" s="196">
        <f>ROUND(P853*H853,2)</f>
        <v>0</v>
      </c>
      <c r="L853" s="191" t="s">
        <v>879</v>
      </c>
      <c r="M853" s="197"/>
      <c r="N853" s="198" t="s">
        <v>1</v>
      </c>
      <c r="O853" s="199" t="s">
        <v>42</v>
      </c>
      <c r="P853" s="200">
        <f>I853+J853</f>
        <v>0</v>
      </c>
      <c r="Q853" s="200">
        <f>ROUND(I853*H853,2)</f>
        <v>0</v>
      </c>
      <c r="R853" s="200">
        <f>ROUND(J853*H853,2)</f>
        <v>0</v>
      </c>
      <c r="S853" s="88"/>
      <c r="T853" s="201">
        <f>S853*H853</f>
        <v>0</v>
      </c>
      <c r="U853" s="201">
        <v>0</v>
      </c>
      <c r="V853" s="201">
        <f>U853*H853</f>
        <v>0</v>
      </c>
      <c r="W853" s="201">
        <v>0</v>
      </c>
      <c r="X853" s="202">
        <f>W853*H853</f>
        <v>0</v>
      </c>
      <c r="Y853" s="35"/>
      <c r="Z853" s="35"/>
      <c r="AA853" s="35"/>
      <c r="AB853" s="35"/>
      <c r="AC853" s="35"/>
      <c r="AD853" s="35"/>
      <c r="AE853" s="35"/>
      <c r="AR853" s="203" t="s">
        <v>133</v>
      </c>
      <c r="AT853" s="203" t="s">
        <v>128</v>
      </c>
      <c r="AU853" s="203" t="s">
        <v>87</v>
      </c>
      <c r="AY853" s="14" t="s">
        <v>134</v>
      </c>
      <c r="BE853" s="204">
        <f>IF(O853="základní",K853,0)</f>
        <v>0</v>
      </c>
      <c r="BF853" s="204">
        <f>IF(O853="snížená",K853,0)</f>
        <v>0</v>
      </c>
      <c r="BG853" s="204">
        <f>IF(O853="zákl. přenesená",K853,0)</f>
        <v>0</v>
      </c>
      <c r="BH853" s="204">
        <f>IF(O853="sníž. přenesená",K853,0)</f>
        <v>0</v>
      </c>
      <c r="BI853" s="204">
        <f>IF(O853="nulová",K853,0)</f>
        <v>0</v>
      </c>
      <c r="BJ853" s="14" t="s">
        <v>87</v>
      </c>
      <c r="BK853" s="204">
        <f>ROUND(P853*H853,2)</f>
        <v>0</v>
      </c>
      <c r="BL853" s="14" t="s">
        <v>135</v>
      </c>
      <c r="BM853" s="203" t="s">
        <v>3523</v>
      </c>
    </row>
    <row r="854" s="2" customFormat="1" ht="49.05" customHeight="1">
      <c r="A854" s="35"/>
      <c r="B854" s="36"/>
      <c r="C854" s="189" t="s">
        <v>3524</v>
      </c>
      <c r="D854" s="189" t="s">
        <v>128</v>
      </c>
      <c r="E854" s="190" t="s">
        <v>3525</v>
      </c>
      <c r="F854" s="191" t="s">
        <v>3526</v>
      </c>
      <c r="G854" s="192" t="s">
        <v>131</v>
      </c>
      <c r="H854" s="193">
        <v>5</v>
      </c>
      <c r="I854" s="194"/>
      <c r="J854" s="195"/>
      <c r="K854" s="196">
        <f>ROUND(P854*H854,2)</f>
        <v>0</v>
      </c>
      <c r="L854" s="191" t="s">
        <v>892</v>
      </c>
      <c r="M854" s="197"/>
      <c r="N854" s="198" t="s">
        <v>1</v>
      </c>
      <c r="O854" s="199" t="s">
        <v>42</v>
      </c>
      <c r="P854" s="200">
        <f>I854+J854</f>
        <v>0</v>
      </c>
      <c r="Q854" s="200">
        <f>ROUND(I854*H854,2)</f>
        <v>0</v>
      </c>
      <c r="R854" s="200">
        <f>ROUND(J854*H854,2)</f>
        <v>0</v>
      </c>
      <c r="S854" s="88"/>
      <c r="T854" s="201">
        <f>S854*H854</f>
        <v>0</v>
      </c>
      <c r="U854" s="201">
        <v>0</v>
      </c>
      <c r="V854" s="201">
        <f>U854*H854</f>
        <v>0</v>
      </c>
      <c r="W854" s="201">
        <v>0</v>
      </c>
      <c r="X854" s="202">
        <f>W854*H854</f>
        <v>0</v>
      </c>
      <c r="Y854" s="35"/>
      <c r="Z854" s="35"/>
      <c r="AA854" s="35"/>
      <c r="AB854" s="35"/>
      <c r="AC854" s="35"/>
      <c r="AD854" s="35"/>
      <c r="AE854" s="35"/>
      <c r="AR854" s="203" t="s">
        <v>133</v>
      </c>
      <c r="AT854" s="203" t="s">
        <v>128</v>
      </c>
      <c r="AU854" s="203" t="s">
        <v>87</v>
      </c>
      <c r="AY854" s="14" t="s">
        <v>134</v>
      </c>
      <c r="BE854" s="204">
        <f>IF(O854="základní",K854,0)</f>
        <v>0</v>
      </c>
      <c r="BF854" s="204">
        <f>IF(O854="snížená",K854,0)</f>
        <v>0</v>
      </c>
      <c r="BG854" s="204">
        <f>IF(O854="zákl. přenesená",K854,0)</f>
        <v>0</v>
      </c>
      <c r="BH854" s="204">
        <f>IF(O854="sníž. přenesená",K854,0)</f>
        <v>0</v>
      </c>
      <c r="BI854" s="204">
        <f>IF(O854="nulová",K854,0)</f>
        <v>0</v>
      </c>
      <c r="BJ854" s="14" t="s">
        <v>87</v>
      </c>
      <c r="BK854" s="204">
        <f>ROUND(P854*H854,2)</f>
        <v>0</v>
      </c>
      <c r="BL854" s="14" t="s">
        <v>135</v>
      </c>
      <c r="BM854" s="203" t="s">
        <v>3527</v>
      </c>
    </row>
    <row r="855" s="2" customFormat="1" ht="49.05" customHeight="1">
      <c r="A855" s="35"/>
      <c r="B855" s="36"/>
      <c r="C855" s="189" t="s">
        <v>3528</v>
      </c>
      <c r="D855" s="189" t="s">
        <v>128</v>
      </c>
      <c r="E855" s="190" t="s">
        <v>3529</v>
      </c>
      <c r="F855" s="191" t="s">
        <v>3530</v>
      </c>
      <c r="G855" s="192" t="s">
        <v>131</v>
      </c>
      <c r="H855" s="193">
        <v>5</v>
      </c>
      <c r="I855" s="194"/>
      <c r="J855" s="195"/>
      <c r="K855" s="196">
        <f>ROUND(P855*H855,2)</f>
        <v>0</v>
      </c>
      <c r="L855" s="191" t="s">
        <v>892</v>
      </c>
      <c r="M855" s="197"/>
      <c r="N855" s="198" t="s">
        <v>1</v>
      </c>
      <c r="O855" s="199" t="s">
        <v>42</v>
      </c>
      <c r="P855" s="200">
        <f>I855+J855</f>
        <v>0</v>
      </c>
      <c r="Q855" s="200">
        <f>ROUND(I855*H855,2)</f>
        <v>0</v>
      </c>
      <c r="R855" s="200">
        <f>ROUND(J855*H855,2)</f>
        <v>0</v>
      </c>
      <c r="S855" s="88"/>
      <c r="T855" s="201">
        <f>S855*H855</f>
        <v>0</v>
      </c>
      <c r="U855" s="201">
        <v>0</v>
      </c>
      <c r="V855" s="201">
        <f>U855*H855</f>
        <v>0</v>
      </c>
      <c r="W855" s="201">
        <v>0</v>
      </c>
      <c r="X855" s="202">
        <f>W855*H855</f>
        <v>0</v>
      </c>
      <c r="Y855" s="35"/>
      <c r="Z855" s="35"/>
      <c r="AA855" s="35"/>
      <c r="AB855" s="35"/>
      <c r="AC855" s="35"/>
      <c r="AD855" s="35"/>
      <c r="AE855" s="35"/>
      <c r="AR855" s="203" t="s">
        <v>133</v>
      </c>
      <c r="AT855" s="203" t="s">
        <v>128</v>
      </c>
      <c r="AU855" s="203" t="s">
        <v>87</v>
      </c>
      <c r="AY855" s="14" t="s">
        <v>134</v>
      </c>
      <c r="BE855" s="204">
        <f>IF(O855="základní",K855,0)</f>
        <v>0</v>
      </c>
      <c r="BF855" s="204">
        <f>IF(O855="snížená",K855,0)</f>
        <v>0</v>
      </c>
      <c r="BG855" s="204">
        <f>IF(O855="zákl. přenesená",K855,0)</f>
        <v>0</v>
      </c>
      <c r="BH855" s="204">
        <f>IF(O855="sníž. přenesená",K855,0)</f>
        <v>0</v>
      </c>
      <c r="BI855" s="204">
        <f>IF(O855="nulová",K855,0)</f>
        <v>0</v>
      </c>
      <c r="BJ855" s="14" t="s">
        <v>87</v>
      </c>
      <c r="BK855" s="204">
        <f>ROUND(P855*H855,2)</f>
        <v>0</v>
      </c>
      <c r="BL855" s="14" t="s">
        <v>135</v>
      </c>
      <c r="BM855" s="203" t="s">
        <v>3531</v>
      </c>
    </row>
    <row r="856" s="2" customFormat="1" ht="49.05" customHeight="1">
      <c r="A856" s="35"/>
      <c r="B856" s="36"/>
      <c r="C856" s="189" t="s">
        <v>3532</v>
      </c>
      <c r="D856" s="189" t="s">
        <v>128</v>
      </c>
      <c r="E856" s="190" t="s">
        <v>3533</v>
      </c>
      <c r="F856" s="191" t="s">
        <v>3534</v>
      </c>
      <c r="G856" s="192" t="s">
        <v>131</v>
      </c>
      <c r="H856" s="193">
        <v>5</v>
      </c>
      <c r="I856" s="194"/>
      <c r="J856" s="195"/>
      <c r="K856" s="196">
        <f>ROUND(P856*H856,2)</f>
        <v>0</v>
      </c>
      <c r="L856" s="191" t="s">
        <v>892</v>
      </c>
      <c r="M856" s="197"/>
      <c r="N856" s="198" t="s">
        <v>1</v>
      </c>
      <c r="O856" s="199" t="s">
        <v>42</v>
      </c>
      <c r="P856" s="200">
        <f>I856+J856</f>
        <v>0</v>
      </c>
      <c r="Q856" s="200">
        <f>ROUND(I856*H856,2)</f>
        <v>0</v>
      </c>
      <c r="R856" s="200">
        <f>ROUND(J856*H856,2)</f>
        <v>0</v>
      </c>
      <c r="S856" s="88"/>
      <c r="T856" s="201">
        <f>S856*H856</f>
        <v>0</v>
      </c>
      <c r="U856" s="201">
        <v>0</v>
      </c>
      <c r="V856" s="201">
        <f>U856*H856</f>
        <v>0</v>
      </c>
      <c r="W856" s="201">
        <v>0</v>
      </c>
      <c r="X856" s="202">
        <f>W856*H856</f>
        <v>0</v>
      </c>
      <c r="Y856" s="35"/>
      <c r="Z856" s="35"/>
      <c r="AA856" s="35"/>
      <c r="AB856" s="35"/>
      <c r="AC856" s="35"/>
      <c r="AD856" s="35"/>
      <c r="AE856" s="35"/>
      <c r="AR856" s="203" t="s">
        <v>133</v>
      </c>
      <c r="AT856" s="203" t="s">
        <v>128</v>
      </c>
      <c r="AU856" s="203" t="s">
        <v>87</v>
      </c>
      <c r="AY856" s="14" t="s">
        <v>134</v>
      </c>
      <c r="BE856" s="204">
        <f>IF(O856="základní",K856,0)</f>
        <v>0</v>
      </c>
      <c r="BF856" s="204">
        <f>IF(O856="snížená",K856,0)</f>
        <v>0</v>
      </c>
      <c r="BG856" s="204">
        <f>IF(O856="zákl. přenesená",K856,0)</f>
        <v>0</v>
      </c>
      <c r="BH856" s="204">
        <f>IF(O856="sníž. přenesená",K856,0)</f>
        <v>0</v>
      </c>
      <c r="BI856" s="204">
        <f>IF(O856="nulová",K856,0)</f>
        <v>0</v>
      </c>
      <c r="BJ856" s="14" t="s">
        <v>87</v>
      </c>
      <c r="BK856" s="204">
        <f>ROUND(P856*H856,2)</f>
        <v>0</v>
      </c>
      <c r="BL856" s="14" t="s">
        <v>135</v>
      </c>
      <c r="BM856" s="203" t="s">
        <v>3535</v>
      </c>
    </row>
    <row r="857" s="2" customFormat="1" ht="49.05" customHeight="1">
      <c r="A857" s="35"/>
      <c r="B857" s="36"/>
      <c r="C857" s="189" t="s">
        <v>3536</v>
      </c>
      <c r="D857" s="189" t="s">
        <v>128</v>
      </c>
      <c r="E857" s="190" t="s">
        <v>3537</v>
      </c>
      <c r="F857" s="191" t="s">
        <v>3538</v>
      </c>
      <c r="G857" s="192" t="s">
        <v>131</v>
      </c>
      <c r="H857" s="193">
        <v>1</v>
      </c>
      <c r="I857" s="194"/>
      <c r="J857" s="195"/>
      <c r="K857" s="196">
        <f>ROUND(P857*H857,2)</f>
        <v>0</v>
      </c>
      <c r="L857" s="191" t="s">
        <v>892</v>
      </c>
      <c r="M857" s="197"/>
      <c r="N857" s="198" t="s">
        <v>1</v>
      </c>
      <c r="O857" s="199" t="s">
        <v>42</v>
      </c>
      <c r="P857" s="200">
        <f>I857+J857</f>
        <v>0</v>
      </c>
      <c r="Q857" s="200">
        <f>ROUND(I857*H857,2)</f>
        <v>0</v>
      </c>
      <c r="R857" s="200">
        <f>ROUND(J857*H857,2)</f>
        <v>0</v>
      </c>
      <c r="S857" s="88"/>
      <c r="T857" s="201">
        <f>S857*H857</f>
        <v>0</v>
      </c>
      <c r="U857" s="201">
        <v>0</v>
      </c>
      <c r="V857" s="201">
        <f>U857*H857</f>
        <v>0</v>
      </c>
      <c r="W857" s="201">
        <v>0</v>
      </c>
      <c r="X857" s="202">
        <f>W857*H857</f>
        <v>0</v>
      </c>
      <c r="Y857" s="35"/>
      <c r="Z857" s="35"/>
      <c r="AA857" s="35"/>
      <c r="AB857" s="35"/>
      <c r="AC857" s="35"/>
      <c r="AD857" s="35"/>
      <c r="AE857" s="35"/>
      <c r="AR857" s="203" t="s">
        <v>133</v>
      </c>
      <c r="AT857" s="203" t="s">
        <v>128</v>
      </c>
      <c r="AU857" s="203" t="s">
        <v>87</v>
      </c>
      <c r="AY857" s="14" t="s">
        <v>134</v>
      </c>
      <c r="BE857" s="204">
        <f>IF(O857="základní",K857,0)</f>
        <v>0</v>
      </c>
      <c r="BF857" s="204">
        <f>IF(O857="snížená",K857,0)</f>
        <v>0</v>
      </c>
      <c r="BG857" s="204">
        <f>IF(O857="zákl. přenesená",K857,0)</f>
        <v>0</v>
      </c>
      <c r="BH857" s="204">
        <f>IF(O857="sníž. přenesená",K857,0)</f>
        <v>0</v>
      </c>
      <c r="BI857" s="204">
        <f>IF(O857="nulová",K857,0)</f>
        <v>0</v>
      </c>
      <c r="BJ857" s="14" t="s">
        <v>87</v>
      </c>
      <c r="BK857" s="204">
        <f>ROUND(P857*H857,2)</f>
        <v>0</v>
      </c>
      <c r="BL857" s="14" t="s">
        <v>135</v>
      </c>
      <c r="BM857" s="203" t="s">
        <v>3539</v>
      </c>
    </row>
    <row r="858" s="2" customFormat="1" ht="49.05" customHeight="1">
      <c r="A858" s="35"/>
      <c r="B858" s="36"/>
      <c r="C858" s="189" t="s">
        <v>3540</v>
      </c>
      <c r="D858" s="189" t="s">
        <v>128</v>
      </c>
      <c r="E858" s="190" t="s">
        <v>3541</v>
      </c>
      <c r="F858" s="191" t="s">
        <v>3542</v>
      </c>
      <c r="G858" s="192" t="s">
        <v>131</v>
      </c>
      <c r="H858" s="193">
        <v>1</v>
      </c>
      <c r="I858" s="194"/>
      <c r="J858" s="195"/>
      <c r="K858" s="196">
        <f>ROUND(P858*H858,2)</f>
        <v>0</v>
      </c>
      <c r="L858" s="191" t="s">
        <v>892</v>
      </c>
      <c r="M858" s="197"/>
      <c r="N858" s="198" t="s">
        <v>1</v>
      </c>
      <c r="O858" s="199" t="s">
        <v>42</v>
      </c>
      <c r="P858" s="200">
        <f>I858+J858</f>
        <v>0</v>
      </c>
      <c r="Q858" s="200">
        <f>ROUND(I858*H858,2)</f>
        <v>0</v>
      </c>
      <c r="R858" s="200">
        <f>ROUND(J858*H858,2)</f>
        <v>0</v>
      </c>
      <c r="S858" s="88"/>
      <c r="T858" s="201">
        <f>S858*H858</f>
        <v>0</v>
      </c>
      <c r="U858" s="201">
        <v>0</v>
      </c>
      <c r="V858" s="201">
        <f>U858*H858</f>
        <v>0</v>
      </c>
      <c r="W858" s="201">
        <v>0</v>
      </c>
      <c r="X858" s="202">
        <f>W858*H858</f>
        <v>0</v>
      </c>
      <c r="Y858" s="35"/>
      <c r="Z858" s="35"/>
      <c r="AA858" s="35"/>
      <c r="AB858" s="35"/>
      <c r="AC858" s="35"/>
      <c r="AD858" s="35"/>
      <c r="AE858" s="35"/>
      <c r="AR858" s="203" t="s">
        <v>133</v>
      </c>
      <c r="AT858" s="203" t="s">
        <v>128</v>
      </c>
      <c r="AU858" s="203" t="s">
        <v>87</v>
      </c>
      <c r="AY858" s="14" t="s">
        <v>134</v>
      </c>
      <c r="BE858" s="204">
        <f>IF(O858="základní",K858,0)</f>
        <v>0</v>
      </c>
      <c r="BF858" s="204">
        <f>IF(O858="snížená",K858,0)</f>
        <v>0</v>
      </c>
      <c r="BG858" s="204">
        <f>IF(O858="zákl. přenesená",K858,0)</f>
        <v>0</v>
      </c>
      <c r="BH858" s="204">
        <f>IF(O858="sníž. přenesená",K858,0)</f>
        <v>0</v>
      </c>
      <c r="BI858" s="204">
        <f>IF(O858="nulová",K858,0)</f>
        <v>0</v>
      </c>
      <c r="BJ858" s="14" t="s">
        <v>87</v>
      </c>
      <c r="BK858" s="204">
        <f>ROUND(P858*H858,2)</f>
        <v>0</v>
      </c>
      <c r="BL858" s="14" t="s">
        <v>135</v>
      </c>
      <c r="BM858" s="203" t="s">
        <v>3543</v>
      </c>
    </row>
    <row r="859" s="2" customFormat="1" ht="24.15" customHeight="1">
      <c r="A859" s="35"/>
      <c r="B859" s="36"/>
      <c r="C859" s="189" t="s">
        <v>3544</v>
      </c>
      <c r="D859" s="189" t="s">
        <v>128</v>
      </c>
      <c r="E859" s="190" t="s">
        <v>3545</v>
      </c>
      <c r="F859" s="191" t="s">
        <v>3546</v>
      </c>
      <c r="G859" s="192" t="s">
        <v>131</v>
      </c>
      <c r="H859" s="193">
        <v>10</v>
      </c>
      <c r="I859" s="194"/>
      <c r="J859" s="195"/>
      <c r="K859" s="196">
        <f>ROUND(P859*H859,2)</f>
        <v>0</v>
      </c>
      <c r="L859" s="191" t="s">
        <v>879</v>
      </c>
      <c r="M859" s="197"/>
      <c r="N859" s="198" t="s">
        <v>1</v>
      </c>
      <c r="O859" s="199" t="s">
        <v>42</v>
      </c>
      <c r="P859" s="200">
        <f>I859+J859</f>
        <v>0</v>
      </c>
      <c r="Q859" s="200">
        <f>ROUND(I859*H859,2)</f>
        <v>0</v>
      </c>
      <c r="R859" s="200">
        <f>ROUND(J859*H859,2)</f>
        <v>0</v>
      </c>
      <c r="S859" s="88"/>
      <c r="T859" s="201">
        <f>S859*H859</f>
        <v>0</v>
      </c>
      <c r="U859" s="201">
        <v>0</v>
      </c>
      <c r="V859" s="201">
        <f>U859*H859</f>
        <v>0</v>
      </c>
      <c r="W859" s="201">
        <v>0</v>
      </c>
      <c r="X859" s="202">
        <f>W859*H859</f>
        <v>0</v>
      </c>
      <c r="Y859" s="35"/>
      <c r="Z859" s="35"/>
      <c r="AA859" s="35"/>
      <c r="AB859" s="35"/>
      <c r="AC859" s="35"/>
      <c r="AD859" s="35"/>
      <c r="AE859" s="35"/>
      <c r="AR859" s="203" t="s">
        <v>133</v>
      </c>
      <c r="AT859" s="203" t="s">
        <v>128</v>
      </c>
      <c r="AU859" s="203" t="s">
        <v>87</v>
      </c>
      <c r="AY859" s="14" t="s">
        <v>134</v>
      </c>
      <c r="BE859" s="204">
        <f>IF(O859="základní",K859,0)</f>
        <v>0</v>
      </c>
      <c r="BF859" s="204">
        <f>IF(O859="snížená",K859,0)</f>
        <v>0</v>
      </c>
      <c r="BG859" s="204">
        <f>IF(O859="zákl. přenesená",K859,0)</f>
        <v>0</v>
      </c>
      <c r="BH859" s="204">
        <f>IF(O859="sníž. přenesená",K859,0)</f>
        <v>0</v>
      </c>
      <c r="BI859" s="204">
        <f>IF(O859="nulová",K859,0)</f>
        <v>0</v>
      </c>
      <c r="BJ859" s="14" t="s">
        <v>87</v>
      </c>
      <c r="BK859" s="204">
        <f>ROUND(P859*H859,2)</f>
        <v>0</v>
      </c>
      <c r="BL859" s="14" t="s">
        <v>135</v>
      </c>
      <c r="BM859" s="203" t="s">
        <v>3547</v>
      </c>
    </row>
    <row r="860" s="2" customFormat="1" ht="24.15" customHeight="1">
      <c r="A860" s="35"/>
      <c r="B860" s="36"/>
      <c r="C860" s="189" t="s">
        <v>3548</v>
      </c>
      <c r="D860" s="189" t="s">
        <v>128</v>
      </c>
      <c r="E860" s="190" t="s">
        <v>3549</v>
      </c>
      <c r="F860" s="191" t="s">
        <v>3550</v>
      </c>
      <c r="G860" s="192" t="s">
        <v>131</v>
      </c>
      <c r="H860" s="193">
        <v>10</v>
      </c>
      <c r="I860" s="194"/>
      <c r="J860" s="195"/>
      <c r="K860" s="196">
        <f>ROUND(P860*H860,2)</f>
        <v>0</v>
      </c>
      <c r="L860" s="191" t="s">
        <v>879</v>
      </c>
      <c r="M860" s="197"/>
      <c r="N860" s="198" t="s">
        <v>1</v>
      </c>
      <c r="O860" s="199" t="s">
        <v>42</v>
      </c>
      <c r="P860" s="200">
        <f>I860+J860</f>
        <v>0</v>
      </c>
      <c r="Q860" s="200">
        <f>ROUND(I860*H860,2)</f>
        <v>0</v>
      </c>
      <c r="R860" s="200">
        <f>ROUND(J860*H860,2)</f>
        <v>0</v>
      </c>
      <c r="S860" s="88"/>
      <c r="T860" s="201">
        <f>S860*H860</f>
        <v>0</v>
      </c>
      <c r="U860" s="201">
        <v>0</v>
      </c>
      <c r="V860" s="201">
        <f>U860*H860</f>
        <v>0</v>
      </c>
      <c r="W860" s="201">
        <v>0</v>
      </c>
      <c r="X860" s="202">
        <f>W860*H860</f>
        <v>0</v>
      </c>
      <c r="Y860" s="35"/>
      <c r="Z860" s="35"/>
      <c r="AA860" s="35"/>
      <c r="AB860" s="35"/>
      <c r="AC860" s="35"/>
      <c r="AD860" s="35"/>
      <c r="AE860" s="35"/>
      <c r="AR860" s="203" t="s">
        <v>133</v>
      </c>
      <c r="AT860" s="203" t="s">
        <v>128</v>
      </c>
      <c r="AU860" s="203" t="s">
        <v>87</v>
      </c>
      <c r="AY860" s="14" t="s">
        <v>134</v>
      </c>
      <c r="BE860" s="204">
        <f>IF(O860="základní",K860,0)</f>
        <v>0</v>
      </c>
      <c r="BF860" s="204">
        <f>IF(O860="snížená",K860,0)</f>
        <v>0</v>
      </c>
      <c r="BG860" s="204">
        <f>IF(O860="zákl. přenesená",K860,0)</f>
        <v>0</v>
      </c>
      <c r="BH860" s="204">
        <f>IF(O860="sníž. přenesená",K860,0)</f>
        <v>0</v>
      </c>
      <c r="BI860" s="204">
        <f>IF(O860="nulová",K860,0)</f>
        <v>0</v>
      </c>
      <c r="BJ860" s="14" t="s">
        <v>87</v>
      </c>
      <c r="BK860" s="204">
        <f>ROUND(P860*H860,2)</f>
        <v>0</v>
      </c>
      <c r="BL860" s="14" t="s">
        <v>135</v>
      </c>
      <c r="BM860" s="203" t="s">
        <v>3551</v>
      </c>
    </row>
    <row r="861" s="2" customFormat="1" ht="24.15" customHeight="1">
      <c r="A861" s="35"/>
      <c r="B861" s="36"/>
      <c r="C861" s="189" t="s">
        <v>3552</v>
      </c>
      <c r="D861" s="189" t="s">
        <v>128</v>
      </c>
      <c r="E861" s="190" t="s">
        <v>3553</v>
      </c>
      <c r="F861" s="191" t="s">
        <v>3554</v>
      </c>
      <c r="G861" s="192" t="s">
        <v>158</v>
      </c>
      <c r="H861" s="193">
        <v>30</v>
      </c>
      <c r="I861" s="194"/>
      <c r="J861" s="195"/>
      <c r="K861" s="196">
        <f>ROUND(P861*H861,2)</f>
        <v>0</v>
      </c>
      <c r="L861" s="191" t="s">
        <v>879</v>
      </c>
      <c r="M861" s="197"/>
      <c r="N861" s="198" t="s">
        <v>1</v>
      </c>
      <c r="O861" s="199" t="s">
        <v>42</v>
      </c>
      <c r="P861" s="200">
        <f>I861+J861</f>
        <v>0</v>
      </c>
      <c r="Q861" s="200">
        <f>ROUND(I861*H861,2)</f>
        <v>0</v>
      </c>
      <c r="R861" s="200">
        <f>ROUND(J861*H861,2)</f>
        <v>0</v>
      </c>
      <c r="S861" s="88"/>
      <c r="T861" s="201">
        <f>S861*H861</f>
        <v>0</v>
      </c>
      <c r="U861" s="201">
        <v>0</v>
      </c>
      <c r="V861" s="201">
        <f>U861*H861</f>
        <v>0</v>
      </c>
      <c r="W861" s="201">
        <v>0</v>
      </c>
      <c r="X861" s="202">
        <f>W861*H861</f>
        <v>0</v>
      </c>
      <c r="Y861" s="35"/>
      <c r="Z861" s="35"/>
      <c r="AA861" s="35"/>
      <c r="AB861" s="35"/>
      <c r="AC861" s="35"/>
      <c r="AD861" s="35"/>
      <c r="AE861" s="35"/>
      <c r="AR861" s="203" t="s">
        <v>133</v>
      </c>
      <c r="AT861" s="203" t="s">
        <v>128</v>
      </c>
      <c r="AU861" s="203" t="s">
        <v>87</v>
      </c>
      <c r="AY861" s="14" t="s">
        <v>134</v>
      </c>
      <c r="BE861" s="204">
        <f>IF(O861="základní",K861,0)</f>
        <v>0</v>
      </c>
      <c r="BF861" s="204">
        <f>IF(O861="snížená",K861,0)</f>
        <v>0</v>
      </c>
      <c r="BG861" s="204">
        <f>IF(O861="zákl. přenesená",K861,0)</f>
        <v>0</v>
      </c>
      <c r="BH861" s="204">
        <f>IF(O861="sníž. přenesená",K861,0)</f>
        <v>0</v>
      </c>
      <c r="BI861" s="204">
        <f>IF(O861="nulová",K861,0)</f>
        <v>0</v>
      </c>
      <c r="BJ861" s="14" t="s">
        <v>87</v>
      </c>
      <c r="BK861" s="204">
        <f>ROUND(P861*H861,2)</f>
        <v>0</v>
      </c>
      <c r="BL861" s="14" t="s">
        <v>135</v>
      </c>
      <c r="BM861" s="203" t="s">
        <v>3555</v>
      </c>
    </row>
    <row r="862" s="2" customFormat="1" ht="24.15" customHeight="1">
      <c r="A862" s="35"/>
      <c r="B862" s="36"/>
      <c r="C862" s="189" t="s">
        <v>3556</v>
      </c>
      <c r="D862" s="189" t="s">
        <v>128</v>
      </c>
      <c r="E862" s="190" t="s">
        <v>3557</v>
      </c>
      <c r="F862" s="191" t="s">
        <v>3558</v>
      </c>
      <c r="G862" s="192" t="s">
        <v>131</v>
      </c>
      <c r="H862" s="193">
        <v>1</v>
      </c>
      <c r="I862" s="194"/>
      <c r="J862" s="195"/>
      <c r="K862" s="196">
        <f>ROUND(P862*H862,2)</f>
        <v>0</v>
      </c>
      <c r="L862" s="191" t="s">
        <v>879</v>
      </c>
      <c r="M862" s="197"/>
      <c r="N862" s="198" t="s">
        <v>1</v>
      </c>
      <c r="O862" s="199" t="s">
        <v>42</v>
      </c>
      <c r="P862" s="200">
        <f>I862+J862</f>
        <v>0</v>
      </c>
      <c r="Q862" s="200">
        <f>ROUND(I862*H862,2)</f>
        <v>0</v>
      </c>
      <c r="R862" s="200">
        <f>ROUND(J862*H862,2)</f>
        <v>0</v>
      </c>
      <c r="S862" s="88"/>
      <c r="T862" s="201">
        <f>S862*H862</f>
        <v>0</v>
      </c>
      <c r="U862" s="201">
        <v>0</v>
      </c>
      <c r="V862" s="201">
        <f>U862*H862</f>
        <v>0</v>
      </c>
      <c r="W862" s="201">
        <v>0</v>
      </c>
      <c r="X862" s="202">
        <f>W862*H862</f>
        <v>0</v>
      </c>
      <c r="Y862" s="35"/>
      <c r="Z862" s="35"/>
      <c r="AA862" s="35"/>
      <c r="AB862" s="35"/>
      <c r="AC862" s="35"/>
      <c r="AD862" s="35"/>
      <c r="AE862" s="35"/>
      <c r="AR862" s="203" t="s">
        <v>133</v>
      </c>
      <c r="AT862" s="203" t="s">
        <v>128</v>
      </c>
      <c r="AU862" s="203" t="s">
        <v>87</v>
      </c>
      <c r="AY862" s="14" t="s">
        <v>134</v>
      </c>
      <c r="BE862" s="204">
        <f>IF(O862="základní",K862,0)</f>
        <v>0</v>
      </c>
      <c r="BF862" s="204">
        <f>IF(O862="snížená",K862,0)</f>
        <v>0</v>
      </c>
      <c r="BG862" s="204">
        <f>IF(O862="zákl. přenesená",K862,0)</f>
        <v>0</v>
      </c>
      <c r="BH862" s="204">
        <f>IF(O862="sníž. přenesená",K862,0)</f>
        <v>0</v>
      </c>
      <c r="BI862" s="204">
        <f>IF(O862="nulová",K862,0)</f>
        <v>0</v>
      </c>
      <c r="BJ862" s="14" t="s">
        <v>87</v>
      </c>
      <c r="BK862" s="204">
        <f>ROUND(P862*H862,2)</f>
        <v>0</v>
      </c>
      <c r="BL862" s="14" t="s">
        <v>135</v>
      </c>
      <c r="BM862" s="203" t="s">
        <v>3559</v>
      </c>
    </row>
    <row r="863" s="2" customFormat="1" ht="24.15" customHeight="1">
      <c r="A863" s="35"/>
      <c r="B863" s="36"/>
      <c r="C863" s="189" t="s">
        <v>3560</v>
      </c>
      <c r="D863" s="189" t="s">
        <v>128</v>
      </c>
      <c r="E863" s="190" t="s">
        <v>3561</v>
      </c>
      <c r="F863" s="191" t="s">
        <v>3562</v>
      </c>
      <c r="G863" s="192" t="s">
        <v>131</v>
      </c>
      <c r="H863" s="193">
        <v>30</v>
      </c>
      <c r="I863" s="194"/>
      <c r="J863" s="195"/>
      <c r="K863" s="196">
        <f>ROUND(P863*H863,2)</f>
        <v>0</v>
      </c>
      <c r="L863" s="191" t="s">
        <v>879</v>
      </c>
      <c r="M863" s="197"/>
      <c r="N863" s="198" t="s">
        <v>1</v>
      </c>
      <c r="O863" s="199" t="s">
        <v>42</v>
      </c>
      <c r="P863" s="200">
        <f>I863+J863</f>
        <v>0</v>
      </c>
      <c r="Q863" s="200">
        <f>ROUND(I863*H863,2)</f>
        <v>0</v>
      </c>
      <c r="R863" s="200">
        <f>ROUND(J863*H863,2)</f>
        <v>0</v>
      </c>
      <c r="S863" s="88"/>
      <c r="T863" s="201">
        <f>S863*H863</f>
        <v>0</v>
      </c>
      <c r="U863" s="201">
        <v>0</v>
      </c>
      <c r="V863" s="201">
        <f>U863*H863</f>
        <v>0</v>
      </c>
      <c r="W863" s="201">
        <v>0</v>
      </c>
      <c r="X863" s="202">
        <f>W863*H863</f>
        <v>0</v>
      </c>
      <c r="Y863" s="35"/>
      <c r="Z863" s="35"/>
      <c r="AA863" s="35"/>
      <c r="AB863" s="35"/>
      <c r="AC863" s="35"/>
      <c r="AD863" s="35"/>
      <c r="AE863" s="35"/>
      <c r="AR863" s="203" t="s">
        <v>133</v>
      </c>
      <c r="AT863" s="203" t="s">
        <v>128</v>
      </c>
      <c r="AU863" s="203" t="s">
        <v>87</v>
      </c>
      <c r="AY863" s="14" t="s">
        <v>134</v>
      </c>
      <c r="BE863" s="204">
        <f>IF(O863="základní",K863,0)</f>
        <v>0</v>
      </c>
      <c r="BF863" s="204">
        <f>IF(O863="snížená",K863,0)</f>
        <v>0</v>
      </c>
      <c r="BG863" s="204">
        <f>IF(O863="zákl. přenesená",K863,0)</f>
        <v>0</v>
      </c>
      <c r="BH863" s="204">
        <f>IF(O863="sníž. přenesená",K863,0)</f>
        <v>0</v>
      </c>
      <c r="BI863" s="204">
        <f>IF(O863="nulová",K863,0)</f>
        <v>0</v>
      </c>
      <c r="BJ863" s="14" t="s">
        <v>87</v>
      </c>
      <c r="BK863" s="204">
        <f>ROUND(P863*H863,2)</f>
        <v>0</v>
      </c>
      <c r="BL863" s="14" t="s">
        <v>135</v>
      </c>
      <c r="BM863" s="203" t="s">
        <v>3563</v>
      </c>
    </row>
    <row r="864" s="2" customFormat="1" ht="49.05" customHeight="1">
      <c r="A864" s="35"/>
      <c r="B864" s="36"/>
      <c r="C864" s="189" t="s">
        <v>3564</v>
      </c>
      <c r="D864" s="189" t="s">
        <v>128</v>
      </c>
      <c r="E864" s="190" t="s">
        <v>3565</v>
      </c>
      <c r="F864" s="191" t="s">
        <v>3566</v>
      </c>
      <c r="G864" s="192" t="s">
        <v>131</v>
      </c>
      <c r="H864" s="193">
        <v>30</v>
      </c>
      <c r="I864" s="194"/>
      <c r="J864" s="195"/>
      <c r="K864" s="196">
        <f>ROUND(P864*H864,2)</f>
        <v>0</v>
      </c>
      <c r="L864" s="191" t="s">
        <v>892</v>
      </c>
      <c r="M864" s="197"/>
      <c r="N864" s="198" t="s">
        <v>1</v>
      </c>
      <c r="O864" s="199" t="s">
        <v>42</v>
      </c>
      <c r="P864" s="200">
        <f>I864+J864</f>
        <v>0</v>
      </c>
      <c r="Q864" s="200">
        <f>ROUND(I864*H864,2)</f>
        <v>0</v>
      </c>
      <c r="R864" s="200">
        <f>ROUND(J864*H864,2)</f>
        <v>0</v>
      </c>
      <c r="S864" s="88"/>
      <c r="T864" s="201">
        <f>S864*H864</f>
        <v>0</v>
      </c>
      <c r="U864" s="201">
        <v>0</v>
      </c>
      <c r="V864" s="201">
        <f>U864*H864</f>
        <v>0</v>
      </c>
      <c r="W864" s="201">
        <v>0</v>
      </c>
      <c r="X864" s="202">
        <f>W864*H864</f>
        <v>0</v>
      </c>
      <c r="Y864" s="35"/>
      <c r="Z864" s="35"/>
      <c r="AA864" s="35"/>
      <c r="AB864" s="35"/>
      <c r="AC864" s="35"/>
      <c r="AD864" s="35"/>
      <c r="AE864" s="35"/>
      <c r="AR864" s="203" t="s">
        <v>133</v>
      </c>
      <c r="AT864" s="203" t="s">
        <v>128</v>
      </c>
      <c r="AU864" s="203" t="s">
        <v>87</v>
      </c>
      <c r="AY864" s="14" t="s">
        <v>134</v>
      </c>
      <c r="BE864" s="204">
        <f>IF(O864="základní",K864,0)</f>
        <v>0</v>
      </c>
      <c r="BF864" s="204">
        <f>IF(O864="snížená",K864,0)</f>
        <v>0</v>
      </c>
      <c r="BG864" s="204">
        <f>IF(O864="zákl. přenesená",K864,0)</f>
        <v>0</v>
      </c>
      <c r="BH864" s="204">
        <f>IF(O864="sníž. přenesená",K864,0)</f>
        <v>0</v>
      </c>
      <c r="BI864" s="204">
        <f>IF(O864="nulová",K864,0)</f>
        <v>0</v>
      </c>
      <c r="BJ864" s="14" t="s">
        <v>87</v>
      </c>
      <c r="BK864" s="204">
        <f>ROUND(P864*H864,2)</f>
        <v>0</v>
      </c>
      <c r="BL864" s="14" t="s">
        <v>135</v>
      </c>
      <c r="BM864" s="203" t="s">
        <v>3567</v>
      </c>
    </row>
    <row r="865" s="2" customFormat="1" ht="24.15" customHeight="1">
      <c r="A865" s="35"/>
      <c r="B865" s="36"/>
      <c r="C865" s="189" t="s">
        <v>3568</v>
      </c>
      <c r="D865" s="189" t="s">
        <v>128</v>
      </c>
      <c r="E865" s="190" t="s">
        <v>3569</v>
      </c>
      <c r="F865" s="191" t="s">
        <v>3570</v>
      </c>
      <c r="G865" s="192" t="s">
        <v>131</v>
      </c>
      <c r="H865" s="193">
        <v>1</v>
      </c>
      <c r="I865" s="194"/>
      <c r="J865" s="195"/>
      <c r="K865" s="196">
        <f>ROUND(P865*H865,2)</f>
        <v>0</v>
      </c>
      <c r="L865" s="191" t="s">
        <v>879</v>
      </c>
      <c r="M865" s="197"/>
      <c r="N865" s="198" t="s">
        <v>1</v>
      </c>
      <c r="O865" s="199" t="s">
        <v>42</v>
      </c>
      <c r="P865" s="200">
        <f>I865+J865</f>
        <v>0</v>
      </c>
      <c r="Q865" s="200">
        <f>ROUND(I865*H865,2)</f>
        <v>0</v>
      </c>
      <c r="R865" s="200">
        <f>ROUND(J865*H865,2)</f>
        <v>0</v>
      </c>
      <c r="S865" s="88"/>
      <c r="T865" s="201">
        <f>S865*H865</f>
        <v>0</v>
      </c>
      <c r="U865" s="201">
        <v>0</v>
      </c>
      <c r="V865" s="201">
        <f>U865*H865</f>
        <v>0</v>
      </c>
      <c r="W865" s="201">
        <v>0</v>
      </c>
      <c r="X865" s="202">
        <f>W865*H865</f>
        <v>0</v>
      </c>
      <c r="Y865" s="35"/>
      <c r="Z865" s="35"/>
      <c r="AA865" s="35"/>
      <c r="AB865" s="35"/>
      <c r="AC865" s="35"/>
      <c r="AD865" s="35"/>
      <c r="AE865" s="35"/>
      <c r="AR865" s="203" t="s">
        <v>133</v>
      </c>
      <c r="AT865" s="203" t="s">
        <v>128</v>
      </c>
      <c r="AU865" s="203" t="s">
        <v>87</v>
      </c>
      <c r="AY865" s="14" t="s">
        <v>134</v>
      </c>
      <c r="BE865" s="204">
        <f>IF(O865="základní",K865,0)</f>
        <v>0</v>
      </c>
      <c r="BF865" s="204">
        <f>IF(O865="snížená",K865,0)</f>
        <v>0</v>
      </c>
      <c r="BG865" s="204">
        <f>IF(O865="zákl. přenesená",K865,0)</f>
        <v>0</v>
      </c>
      <c r="BH865" s="204">
        <f>IF(O865="sníž. přenesená",K865,0)</f>
        <v>0</v>
      </c>
      <c r="BI865" s="204">
        <f>IF(O865="nulová",K865,0)</f>
        <v>0</v>
      </c>
      <c r="BJ865" s="14" t="s">
        <v>87</v>
      </c>
      <c r="BK865" s="204">
        <f>ROUND(P865*H865,2)</f>
        <v>0</v>
      </c>
      <c r="BL865" s="14" t="s">
        <v>135</v>
      </c>
      <c r="BM865" s="203" t="s">
        <v>3571</v>
      </c>
    </row>
    <row r="866" s="2" customFormat="1" ht="24.15" customHeight="1">
      <c r="A866" s="35"/>
      <c r="B866" s="36"/>
      <c r="C866" s="189" t="s">
        <v>3572</v>
      </c>
      <c r="D866" s="189" t="s">
        <v>128</v>
      </c>
      <c r="E866" s="190" t="s">
        <v>3573</v>
      </c>
      <c r="F866" s="191" t="s">
        <v>3574</v>
      </c>
      <c r="G866" s="192" t="s">
        <v>131</v>
      </c>
      <c r="H866" s="193">
        <v>20</v>
      </c>
      <c r="I866" s="194"/>
      <c r="J866" s="195"/>
      <c r="K866" s="196">
        <f>ROUND(P866*H866,2)</f>
        <v>0</v>
      </c>
      <c r="L866" s="191" t="s">
        <v>879</v>
      </c>
      <c r="M866" s="197"/>
      <c r="N866" s="198" t="s">
        <v>1</v>
      </c>
      <c r="O866" s="199" t="s">
        <v>42</v>
      </c>
      <c r="P866" s="200">
        <f>I866+J866</f>
        <v>0</v>
      </c>
      <c r="Q866" s="200">
        <f>ROUND(I866*H866,2)</f>
        <v>0</v>
      </c>
      <c r="R866" s="200">
        <f>ROUND(J866*H866,2)</f>
        <v>0</v>
      </c>
      <c r="S866" s="88"/>
      <c r="T866" s="201">
        <f>S866*H866</f>
        <v>0</v>
      </c>
      <c r="U866" s="201">
        <v>0</v>
      </c>
      <c r="V866" s="201">
        <f>U866*H866</f>
        <v>0</v>
      </c>
      <c r="W866" s="201">
        <v>0</v>
      </c>
      <c r="X866" s="202">
        <f>W866*H866</f>
        <v>0</v>
      </c>
      <c r="Y866" s="35"/>
      <c r="Z866" s="35"/>
      <c r="AA866" s="35"/>
      <c r="AB866" s="35"/>
      <c r="AC866" s="35"/>
      <c r="AD866" s="35"/>
      <c r="AE866" s="35"/>
      <c r="AR866" s="203" t="s">
        <v>133</v>
      </c>
      <c r="AT866" s="203" t="s">
        <v>128</v>
      </c>
      <c r="AU866" s="203" t="s">
        <v>87</v>
      </c>
      <c r="AY866" s="14" t="s">
        <v>134</v>
      </c>
      <c r="BE866" s="204">
        <f>IF(O866="základní",K866,0)</f>
        <v>0</v>
      </c>
      <c r="BF866" s="204">
        <f>IF(O866="snížená",K866,0)</f>
        <v>0</v>
      </c>
      <c r="BG866" s="204">
        <f>IF(O866="zákl. přenesená",K866,0)</f>
        <v>0</v>
      </c>
      <c r="BH866" s="204">
        <f>IF(O866="sníž. přenesená",K866,0)</f>
        <v>0</v>
      </c>
      <c r="BI866" s="204">
        <f>IF(O866="nulová",K866,0)</f>
        <v>0</v>
      </c>
      <c r="BJ866" s="14" t="s">
        <v>87</v>
      </c>
      <c r="BK866" s="204">
        <f>ROUND(P866*H866,2)</f>
        <v>0</v>
      </c>
      <c r="BL866" s="14" t="s">
        <v>135</v>
      </c>
      <c r="BM866" s="203" t="s">
        <v>3575</v>
      </c>
    </row>
    <row r="867" s="2" customFormat="1" ht="33" customHeight="1">
      <c r="A867" s="35"/>
      <c r="B867" s="36"/>
      <c r="C867" s="189" t="s">
        <v>3576</v>
      </c>
      <c r="D867" s="189" t="s">
        <v>128</v>
      </c>
      <c r="E867" s="190" t="s">
        <v>3577</v>
      </c>
      <c r="F867" s="191" t="s">
        <v>3578</v>
      </c>
      <c r="G867" s="192" t="s">
        <v>131</v>
      </c>
      <c r="H867" s="193">
        <v>20</v>
      </c>
      <c r="I867" s="194"/>
      <c r="J867" s="195"/>
      <c r="K867" s="196">
        <f>ROUND(P867*H867,2)</f>
        <v>0</v>
      </c>
      <c r="L867" s="191" t="s">
        <v>879</v>
      </c>
      <c r="M867" s="197"/>
      <c r="N867" s="198" t="s">
        <v>1</v>
      </c>
      <c r="O867" s="199" t="s">
        <v>42</v>
      </c>
      <c r="P867" s="200">
        <f>I867+J867</f>
        <v>0</v>
      </c>
      <c r="Q867" s="200">
        <f>ROUND(I867*H867,2)</f>
        <v>0</v>
      </c>
      <c r="R867" s="200">
        <f>ROUND(J867*H867,2)</f>
        <v>0</v>
      </c>
      <c r="S867" s="88"/>
      <c r="T867" s="201">
        <f>S867*H867</f>
        <v>0</v>
      </c>
      <c r="U867" s="201">
        <v>0</v>
      </c>
      <c r="V867" s="201">
        <f>U867*H867</f>
        <v>0</v>
      </c>
      <c r="W867" s="201">
        <v>0</v>
      </c>
      <c r="X867" s="202">
        <f>W867*H867</f>
        <v>0</v>
      </c>
      <c r="Y867" s="35"/>
      <c r="Z867" s="35"/>
      <c r="AA867" s="35"/>
      <c r="AB867" s="35"/>
      <c r="AC867" s="35"/>
      <c r="AD867" s="35"/>
      <c r="AE867" s="35"/>
      <c r="AR867" s="203" t="s">
        <v>133</v>
      </c>
      <c r="AT867" s="203" t="s">
        <v>128</v>
      </c>
      <c r="AU867" s="203" t="s">
        <v>87</v>
      </c>
      <c r="AY867" s="14" t="s">
        <v>134</v>
      </c>
      <c r="BE867" s="204">
        <f>IF(O867="základní",K867,0)</f>
        <v>0</v>
      </c>
      <c r="BF867" s="204">
        <f>IF(O867="snížená",K867,0)</f>
        <v>0</v>
      </c>
      <c r="BG867" s="204">
        <f>IF(O867="zákl. přenesená",K867,0)</f>
        <v>0</v>
      </c>
      <c r="BH867" s="204">
        <f>IF(O867="sníž. přenesená",K867,0)</f>
        <v>0</v>
      </c>
      <c r="BI867" s="204">
        <f>IF(O867="nulová",K867,0)</f>
        <v>0</v>
      </c>
      <c r="BJ867" s="14" t="s">
        <v>87</v>
      </c>
      <c r="BK867" s="204">
        <f>ROUND(P867*H867,2)</f>
        <v>0</v>
      </c>
      <c r="BL867" s="14" t="s">
        <v>135</v>
      </c>
      <c r="BM867" s="203" t="s">
        <v>3579</v>
      </c>
    </row>
    <row r="868" s="2" customFormat="1" ht="33" customHeight="1">
      <c r="A868" s="35"/>
      <c r="B868" s="36"/>
      <c r="C868" s="189" t="s">
        <v>3580</v>
      </c>
      <c r="D868" s="189" t="s">
        <v>128</v>
      </c>
      <c r="E868" s="190" t="s">
        <v>3581</v>
      </c>
      <c r="F868" s="191" t="s">
        <v>3582</v>
      </c>
      <c r="G868" s="192" t="s">
        <v>131</v>
      </c>
      <c r="H868" s="193">
        <v>10</v>
      </c>
      <c r="I868" s="194"/>
      <c r="J868" s="195"/>
      <c r="K868" s="196">
        <f>ROUND(P868*H868,2)</f>
        <v>0</v>
      </c>
      <c r="L868" s="191" t="s">
        <v>879</v>
      </c>
      <c r="M868" s="197"/>
      <c r="N868" s="198" t="s">
        <v>1</v>
      </c>
      <c r="O868" s="199" t="s">
        <v>42</v>
      </c>
      <c r="P868" s="200">
        <f>I868+J868</f>
        <v>0</v>
      </c>
      <c r="Q868" s="200">
        <f>ROUND(I868*H868,2)</f>
        <v>0</v>
      </c>
      <c r="R868" s="200">
        <f>ROUND(J868*H868,2)</f>
        <v>0</v>
      </c>
      <c r="S868" s="88"/>
      <c r="T868" s="201">
        <f>S868*H868</f>
        <v>0</v>
      </c>
      <c r="U868" s="201">
        <v>0</v>
      </c>
      <c r="V868" s="201">
        <f>U868*H868</f>
        <v>0</v>
      </c>
      <c r="W868" s="201">
        <v>0</v>
      </c>
      <c r="X868" s="202">
        <f>W868*H868</f>
        <v>0</v>
      </c>
      <c r="Y868" s="35"/>
      <c r="Z868" s="35"/>
      <c r="AA868" s="35"/>
      <c r="AB868" s="35"/>
      <c r="AC868" s="35"/>
      <c r="AD868" s="35"/>
      <c r="AE868" s="35"/>
      <c r="AR868" s="203" t="s">
        <v>133</v>
      </c>
      <c r="AT868" s="203" t="s">
        <v>128</v>
      </c>
      <c r="AU868" s="203" t="s">
        <v>87</v>
      </c>
      <c r="AY868" s="14" t="s">
        <v>134</v>
      </c>
      <c r="BE868" s="204">
        <f>IF(O868="základní",K868,0)</f>
        <v>0</v>
      </c>
      <c r="BF868" s="204">
        <f>IF(O868="snížená",K868,0)</f>
        <v>0</v>
      </c>
      <c r="BG868" s="204">
        <f>IF(O868="zákl. přenesená",K868,0)</f>
        <v>0</v>
      </c>
      <c r="BH868" s="204">
        <f>IF(O868="sníž. přenesená",K868,0)</f>
        <v>0</v>
      </c>
      <c r="BI868" s="204">
        <f>IF(O868="nulová",K868,0)</f>
        <v>0</v>
      </c>
      <c r="BJ868" s="14" t="s">
        <v>87</v>
      </c>
      <c r="BK868" s="204">
        <f>ROUND(P868*H868,2)</f>
        <v>0</v>
      </c>
      <c r="BL868" s="14" t="s">
        <v>135</v>
      </c>
      <c r="BM868" s="203" t="s">
        <v>3583</v>
      </c>
    </row>
    <row r="869" s="2" customFormat="1" ht="37.8" customHeight="1">
      <c r="A869" s="35"/>
      <c r="B869" s="36"/>
      <c r="C869" s="189" t="s">
        <v>3584</v>
      </c>
      <c r="D869" s="189" t="s">
        <v>128</v>
      </c>
      <c r="E869" s="190" t="s">
        <v>3585</v>
      </c>
      <c r="F869" s="191" t="s">
        <v>3586</v>
      </c>
      <c r="G869" s="192" t="s">
        <v>131</v>
      </c>
      <c r="H869" s="193">
        <v>10</v>
      </c>
      <c r="I869" s="194"/>
      <c r="J869" s="195"/>
      <c r="K869" s="196">
        <f>ROUND(P869*H869,2)</f>
        <v>0</v>
      </c>
      <c r="L869" s="191" t="s">
        <v>879</v>
      </c>
      <c r="M869" s="197"/>
      <c r="N869" s="198" t="s">
        <v>1</v>
      </c>
      <c r="O869" s="199" t="s">
        <v>42</v>
      </c>
      <c r="P869" s="200">
        <f>I869+J869</f>
        <v>0</v>
      </c>
      <c r="Q869" s="200">
        <f>ROUND(I869*H869,2)</f>
        <v>0</v>
      </c>
      <c r="R869" s="200">
        <f>ROUND(J869*H869,2)</f>
        <v>0</v>
      </c>
      <c r="S869" s="88"/>
      <c r="T869" s="201">
        <f>S869*H869</f>
        <v>0</v>
      </c>
      <c r="U869" s="201">
        <v>0</v>
      </c>
      <c r="V869" s="201">
        <f>U869*H869</f>
        <v>0</v>
      </c>
      <c r="W869" s="201">
        <v>0</v>
      </c>
      <c r="X869" s="202">
        <f>W869*H869</f>
        <v>0</v>
      </c>
      <c r="Y869" s="35"/>
      <c r="Z869" s="35"/>
      <c r="AA869" s="35"/>
      <c r="AB869" s="35"/>
      <c r="AC869" s="35"/>
      <c r="AD869" s="35"/>
      <c r="AE869" s="35"/>
      <c r="AR869" s="203" t="s">
        <v>133</v>
      </c>
      <c r="AT869" s="203" t="s">
        <v>128</v>
      </c>
      <c r="AU869" s="203" t="s">
        <v>87</v>
      </c>
      <c r="AY869" s="14" t="s">
        <v>134</v>
      </c>
      <c r="BE869" s="204">
        <f>IF(O869="základní",K869,0)</f>
        <v>0</v>
      </c>
      <c r="BF869" s="204">
        <f>IF(O869="snížená",K869,0)</f>
        <v>0</v>
      </c>
      <c r="BG869" s="204">
        <f>IF(O869="zákl. přenesená",K869,0)</f>
        <v>0</v>
      </c>
      <c r="BH869" s="204">
        <f>IF(O869="sníž. přenesená",K869,0)</f>
        <v>0</v>
      </c>
      <c r="BI869" s="204">
        <f>IF(O869="nulová",K869,0)</f>
        <v>0</v>
      </c>
      <c r="BJ869" s="14" t="s">
        <v>87</v>
      </c>
      <c r="BK869" s="204">
        <f>ROUND(P869*H869,2)</f>
        <v>0</v>
      </c>
      <c r="BL869" s="14" t="s">
        <v>135</v>
      </c>
      <c r="BM869" s="203" t="s">
        <v>3587</v>
      </c>
    </row>
    <row r="870" s="2" customFormat="1" ht="33" customHeight="1">
      <c r="A870" s="35"/>
      <c r="B870" s="36"/>
      <c r="C870" s="189" t="s">
        <v>3588</v>
      </c>
      <c r="D870" s="189" t="s">
        <v>128</v>
      </c>
      <c r="E870" s="190" t="s">
        <v>3589</v>
      </c>
      <c r="F870" s="191" t="s">
        <v>3498</v>
      </c>
      <c r="G870" s="192" t="s">
        <v>131</v>
      </c>
      <c r="H870" s="193">
        <v>10</v>
      </c>
      <c r="I870" s="194"/>
      <c r="J870" s="195"/>
      <c r="K870" s="196">
        <f>ROUND(P870*H870,2)</f>
        <v>0</v>
      </c>
      <c r="L870" s="191" t="s">
        <v>879</v>
      </c>
      <c r="M870" s="197"/>
      <c r="N870" s="198" t="s">
        <v>1</v>
      </c>
      <c r="O870" s="199" t="s">
        <v>42</v>
      </c>
      <c r="P870" s="200">
        <f>I870+J870</f>
        <v>0</v>
      </c>
      <c r="Q870" s="200">
        <f>ROUND(I870*H870,2)</f>
        <v>0</v>
      </c>
      <c r="R870" s="200">
        <f>ROUND(J870*H870,2)</f>
        <v>0</v>
      </c>
      <c r="S870" s="88"/>
      <c r="T870" s="201">
        <f>S870*H870</f>
        <v>0</v>
      </c>
      <c r="U870" s="201">
        <v>0</v>
      </c>
      <c r="V870" s="201">
        <f>U870*H870</f>
        <v>0</v>
      </c>
      <c r="W870" s="201">
        <v>0</v>
      </c>
      <c r="X870" s="202">
        <f>W870*H870</f>
        <v>0</v>
      </c>
      <c r="Y870" s="35"/>
      <c r="Z870" s="35"/>
      <c r="AA870" s="35"/>
      <c r="AB870" s="35"/>
      <c r="AC870" s="35"/>
      <c r="AD870" s="35"/>
      <c r="AE870" s="35"/>
      <c r="AR870" s="203" t="s">
        <v>133</v>
      </c>
      <c r="AT870" s="203" t="s">
        <v>128</v>
      </c>
      <c r="AU870" s="203" t="s">
        <v>87</v>
      </c>
      <c r="AY870" s="14" t="s">
        <v>134</v>
      </c>
      <c r="BE870" s="204">
        <f>IF(O870="základní",K870,0)</f>
        <v>0</v>
      </c>
      <c r="BF870" s="204">
        <f>IF(O870="snížená",K870,0)</f>
        <v>0</v>
      </c>
      <c r="BG870" s="204">
        <f>IF(O870="zákl. přenesená",K870,0)</f>
        <v>0</v>
      </c>
      <c r="BH870" s="204">
        <f>IF(O870="sníž. přenesená",K870,0)</f>
        <v>0</v>
      </c>
      <c r="BI870" s="204">
        <f>IF(O870="nulová",K870,0)</f>
        <v>0</v>
      </c>
      <c r="BJ870" s="14" t="s">
        <v>87</v>
      </c>
      <c r="BK870" s="204">
        <f>ROUND(P870*H870,2)</f>
        <v>0</v>
      </c>
      <c r="BL870" s="14" t="s">
        <v>135</v>
      </c>
      <c r="BM870" s="203" t="s">
        <v>3590</v>
      </c>
    </row>
    <row r="871" s="2" customFormat="1" ht="24.15" customHeight="1">
      <c r="A871" s="35"/>
      <c r="B871" s="36"/>
      <c r="C871" s="189" t="s">
        <v>3591</v>
      </c>
      <c r="D871" s="189" t="s">
        <v>128</v>
      </c>
      <c r="E871" s="190" t="s">
        <v>3592</v>
      </c>
      <c r="F871" s="191" t="s">
        <v>3494</v>
      </c>
      <c r="G871" s="192" t="s">
        <v>131</v>
      </c>
      <c r="H871" s="193">
        <v>100</v>
      </c>
      <c r="I871" s="194"/>
      <c r="J871" s="195"/>
      <c r="K871" s="196">
        <f>ROUND(P871*H871,2)</f>
        <v>0</v>
      </c>
      <c r="L871" s="191" t="s">
        <v>879</v>
      </c>
      <c r="M871" s="197"/>
      <c r="N871" s="198" t="s">
        <v>1</v>
      </c>
      <c r="O871" s="199" t="s">
        <v>42</v>
      </c>
      <c r="P871" s="200">
        <f>I871+J871</f>
        <v>0</v>
      </c>
      <c r="Q871" s="200">
        <f>ROUND(I871*H871,2)</f>
        <v>0</v>
      </c>
      <c r="R871" s="200">
        <f>ROUND(J871*H871,2)</f>
        <v>0</v>
      </c>
      <c r="S871" s="88"/>
      <c r="T871" s="201">
        <f>S871*H871</f>
        <v>0</v>
      </c>
      <c r="U871" s="201">
        <v>0</v>
      </c>
      <c r="V871" s="201">
        <f>U871*H871</f>
        <v>0</v>
      </c>
      <c r="W871" s="201">
        <v>0</v>
      </c>
      <c r="X871" s="202">
        <f>W871*H871</f>
        <v>0</v>
      </c>
      <c r="Y871" s="35"/>
      <c r="Z871" s="35"/>
      <c r="AA871" s="35"/>
      <c r="AB871" s="35"/>
      <c r="AC871" s="35"/>
      <c r="AD871" s="35"/>
      <c r="AE871" s="35"/>
      <c r="AR871" s="203" t="s">
        <v>133</v>
      </c>
      <c r="AT871" s="203" t="s">
        <v>128</v>
      </c>
      <c r="AU871" s="203" t="s">
        <v>87</v>
      </c>
      <c r="AY871" s="14" t="s">
        <v>134</v>
      </c>
      <c r="BE871" s="204">
        <f>IF(O871="základní",K871,0)</f>
        <v>0</v>
      </c>
      <c r="BF871" s="204">
        <f>IF(O871="snížená",K871,0)</f>
        <v>0</v>
      </c>
      <c r="BG871" s="204">
        <f>IF(O871="zákl. přenesená",K871,0)</f>
        <v>0</v>
      </c>
      <c r="BH871" s="204">
        <f>IF(O871="sníž. přenesená",K871,0)</f>
        <v>0</v>
      </c>
      <c r="BI871" s="204">
        <f>IF(O871="nulová",K871,0)</f>
        <v>0</v>
      </c>
      <c r="BJ871" s="14" t="s">
        <v>87</v>
      </c>
      <c r="BK871" s="204">
        <f>ROUND(P871*H871,2)</f>
        <v>0</v>
      </c>
      <c r="BL871" s="14" t="s">
        <v>135</v>
      </c>
      <c r="BM871" s="203" t="s">
        <v>3593</v>
      </c>
    </row>
    <row r="872" s="12" customFormat="1" ht="25.92" customHeight="1">
      <c r="A872" s="12"/>
      <c r="B872" s="238"/>
      <c r="C872" s="239"/>
      <c r="D872" s="240" t="s">
        <v>78</v>
      </c>
      <c r="E872" s="241" t="s">
        <v>3594</v>
      </c>
      <c r="F872" s="241" t="s">
        <v>3595</v>
      </c>
      <c r="G872" s="239"/>
      <c r="H872" s="239"/>
      <c r="I872" s="242"/>
      <c r="J872" s="242"/>
      <c r="K872" s="243">
        <f>BK872</f>
        <v>0</v>
      </c>
      <c r="L872" s="239"/>
      <c r="M872" s="244"/>
      <c r="N872" s="245"/>
      <c r="O872" s="246"/>
      <c r="P872" s="246"/>
      <c r="Q872" s="247">
        <f>SUM(Q873:Q1025)</f>
        <v>0</v>
      </c>
      <c r="R872" s="247">
        <f>SUM(R873:R1025)</f>
        <v>0</v>
      </c>
      <c r="S872" s="246"/>
      <c r="T872" s="248">
        <f>SUM(T873:T1025)</f>
        <v>0</v>
      </c>
      <c r="U872" s="246"/>
      <c r="V872" s="248">
        <f>SUM(V873:V1025)</f>
        <v>0</v>
      </c>
      <c r="W872" s="246"/>
      <c r="X872" s="249">
        <f>SUM(X873:X1025)</f>
        <v>0</v>
      </c>
      <c r="Y872" s="12"/>
      <c r="Z872" s="12"/>
      <c r="AA872" s="12"/>
      <c r="AB872" s="12"/>
      <c r="AC872" s="12"/>
      <c r="AD872" s="12"/>
      <c r="AE872" s="12"/>
      <c r="AR872" s="250" t="s">
        <v>87</v>
      </c>
      <c r="AT872" s="251" t="s">
        <v>78</v>
      </c>
      <c r="AU872" s="251" t="s">
        <v>79</v>
      </c>
      <c r="AY872" s="250" t="s">
        <v>134</v>
      </c>
      <c r="BK872" s="252">
        <f>SUM(BK873:BK1025)</f>
        <v>0</v>
      </c>
    </row>
    <row r="873" s="2" customFormat="1" ht="37.8" customHeight="1">
      <c r="A873" s="35"/>
      <c r="B873" s="36"/>
      <c r="C873" s="189" t="s">
        <v>3596</v>
      </c>
      <c r="D873" s="189" t="s">
        <v>128</v>
      </c>
      <c r="E873" s="190" t="s">
        <v>3597</v>
      </c>
      <c r="F873" s="191" t="s">
        <v>3598</v>
      </c>
      <c r="G873" s="192" t="s">
        <v>131</v>
      </c>
      <c r="H873" s="193">
        <v>2</v>
      </c>
      <c r="I873" s="194"/>
      <c r="J873" s="195"/>
      <c r="K873" s="196">
        <f>ROUND(P873*H873,2)</f>
        <v>0</v>
      </c>
      <c r="L873" s="191" t="s">
        <v>879</v>
      </c>
      <c r="M873" s="197"/>
      <c r="N873" s="198" t="s">
        <v>1</v>
      </c>
      <c r="O873" s="199" t="s">
        <v>42</v>
      </c>
      <c r="P873" s="200">
        <f>I873+J873</f>
        <v>0</v>
      </c>
      <c r="Q873" s="200">
        <f>ROUND(I873*H873,2)</f>
        <v>0</v>
      </c>
      <c r="R873" s="200">
        <f>ROUND(J873*H873,2)</f>
        <v>0</v>
      </c>
      <c r="S873" s="88"/>
      <c r="T873" s="201">
        <f>S873*H873</f>
        <v>0</v>
      </c>
      <c r="U873" s="201">
        <v>0</v>
      </c>
      <c r="V873" s="201">
        <f>U873*H873</f>
        <v>0</v>
      </c>
      <c r="W873" s="201">
        <v>0</v>
      </c>
      <c r="X873" s="202">
        <f>W873*H873</f>
        <v>0</v>
      </c>
      <c r="Y873" s="35"/>
      <c r="Z873" s="35"/>
      <c r="AA873" s="35"/>
      <c r="AB873" s="35"/>
      <c r="AC873" s="35"/>
      <c r="AD873" s="35"/>
      <c r="AE873" s="35"/>
      <c r="AR873" s="203" t="s">
        <v>133</v>
      </c>
      <c r="AT873" s="203" t="s">
        <v>128</v>
      </c>
      <c r="AU873" s="203" t="s">
        <v>87</v>
      </c>
      <c r="AY873" s="14" t="s">
        <v>134</v>
      </c>
      <c r="BE873" s="204">
        <f>IF(O873="základní",K873,0)</f>
        <v>0</v>
      </c>
      <c r="BF873" s="204">
        <f>IF(O873="snížená",K873,0)</f>
        <v>0</v>
      </c>
      <c r="BG873" s="204">
        <f>IF(O873="zákl. přenesená",K873,0)</f>
        <v>0</v>
      </c>
      <c r="BH873" s="204">
        <f>IF(O873="sníž. přenesená",K873,0)</f>
        <v>0</v>
      </c>
      <c r="BI873" s="204">
        <f>IF(O873="nulová",K873,0)</f>
        <v>0</v>
      </c>
      <c r="BJ873" s="14" t="s">
        <v>87</v>
      </c>
      <c r="BK873" s="204">
        <f>ROUND(P873*H873,2)</f>
        <v>0</v>
      </c>
      <c r="BL873" s="14" t="s">
        <v>135</v>
      </c>
      <c r="BM873" s="203" t="s">
        <v>3599</v>
      </c>
    </row>
    <row r="874" s="2" customFormat="1" ht="37.8" customHeight="1">
      <c r="A874" s="35"/>
      <c r="B874" s="36"/>
      <c r="C874" s="189" t="s">
        <v>3600</v>
      </c>
      <c r="D874" s="189" t="s">
        <v>128</v>
      </c>
      <c r="E874" s="190" t="s">
        <v>3601</v>
      </c>
      <c r="F874" s="191" t="s">
        <v>3602</v>
      </c>
      <c r="G874" s="192" t="s">
        <v>131</v>
      </c>
      <c r="H874" s="193">
        <v>1</v>
      </c>
      <c r="I874" s="194"/>
      <c r="J874" s="195"/>
      <c r="K874" s="196">
        <f>ROUND(P874*H874,2)</f>
        <v>0</v>
      </c>
      <c r="L874" s="191" t="s">
        <v>879</v>
      </c>
      <c r="M874" s="197"/>
      <c r="N874" s="198" t="s">
        <v>1</v>
      </c>
      <c r="O874" s="199" t="s">
        <v>42</v>
      </c>
      <c r="P874" s="200">
        <f>I874+J874</f>
        <v>0</v>
      </c>
      <c r="Q874" s="200">
        <f>ROUND(I874*H874,2)</f>
        <v>0</v>
      </c>
      <c r="R874" s="200">
        <f>ROUND(J874*H874,2)</f>
        <v>0</v>
      </c>
      <c r="S874" s="88"/>
      <c r="T874" s="201">
        <f>S874*H874</f>
        <v>0</v>
      </c>
      <c r="U874" s="201">
        <v>0</v>
      </c>
      <c r="V874" s="201">
        <f>U874*H874</f>
        <v>0</v>
      </c>
      <c r="W874" s="201">
        <v>0</v>
      </c>
      <c r="X874" s="202">
        <f>W874*H874</f>
        <v>0</v>
      </c>
      <c r="Y874" s="35"/>
      <c r="Z874" s="35"/>
      <c r="AA874" s="35"/>
      <c r="AB874" s="35"/>
      <c r="AC874" s="35"/>
      <c r="AD874" s="35"/>
      <c r="AE874" s="35"/>
      <c r="AR874" s="203" t="s">
        <v>133</v>
      </c>
      <c r="AT874" s="203" t="s">
        <v>128</v>
      </c>
      <c r="AU874" s="203" t="s">
        <v>87</v>
      </c>
      <c r="AY874" s="14" t="s">
        <v>134</v>
      </c>
      <c r="BE874" s="204">
        <f>IF(O874="základní",K874,0)</f>
        <v>0</v>
      </c>
      <c r="BF874" s="204">
        <f>IF(O874="snížená",K874,0)</f>
        <v>0</v>
      </c>
      <c r="BG874" s="204">
        <f>IF(O874="zákl. přenesená",K874,0)</f>
        <v>0</v>
      </c>
      <c r="BH874" s="204">
        <f>IF(O874="sníž. přenesená",K874,0)</f>
        <v>0</v>
      </c>
      <c r="BI874" s="204">
        <f>IF(O874="nulová",K874,0)</f>
        <v>0</v>
      </c>
      <c r="BJ874" s="14" t="s">
        <v>87</v>
      </c>
      <c r="BK874" s="204">
        <f>ROUND(P874*H874,2)</f>
        <v>0</v>
      </c>
      <c r="BL874" s="14" t="s">
        <v>135</v>
      </c>
      <c r="BM874" s="203" t="s">
        <v>3603</v>
      </c>
    </row>
    <row r="875" s="2" customFormat="1" ht="37.8" customHeight="1">
      <c r="A875" s="35"/>
      <c r="B875" s="36"/>
      <c r="C875" s="189" t="s">
        <v>3604</v>
      </c>
      <c r="D875" s="189" t="s">
        <v>128</v>
      </c>
      <c r="E875" s="190" t="s">
        <v>3605</v>
      </c>
      <c r="F875" s="191" t="s">
        <v>3606</v>
      </c>
      <c r="G875" s="192" t="s">
        <v>131</v>
      </c>
      <c r="H875" s="193">
        <v>1</v>
      </c>
      <c r="I875" s="194"/>
      <c r="J875" s="195"/>
      <c r="K875" s="196">
        <f>ROUND(P875*H875,2)</f>
        <v>0</v>
      </c>
      <c r="L875" s="191" t="s">
        <v>879</v>
      </c>
      <c r="M875" s="197"/>
      <c r="N875" s="198" t="s">
        <v>1</v>
      </c>
      <c r="O875" s="199" t="s">
        <v>42</v>
      </c>
      <c r="P875" s="200">
        <f>I875+J875</f>
        <v>0</v>
      </c>
      <c r="Q875" s="200">
        <f>ROUND(I875*H875,2)</f>
        <v>0</v>
      </c>
      <c r="R875" s="200">
        <f>ROUND(J875*H875,2)</f>
        <v>0</v>
      </c>
      <c r="S875" s="88"/>
      <c r="T875" s="201">
        <f>S875*H875</f>
        <v>0</v>
      </c>
      <c r="U875" s="201">
        <v>0</v>
      </c>
      <c r="V875" s="201">
        <f>U875*H875</f>
        <v>0</v>
      </c>
      <c r="W875" s="201">
        <v>0</v>
      </c>
      <c r="X875" s="202">
        <f>W875*H875</f>
        <v>0</v>
      </c>
      <c r="Y875" s="35"/>
      <c r="Z875" s="35"/>
      <c r="AA875" s="35"/>
      <c r="AB875" s="35"/>
      <c r="AC875" s="35"/>
      <c r="AD875" s="35"/>
      <c r="AE875" s="35"/>
      <c r="AR875" s="203" t="s">
        <v>133</v>
      </c>
      <c r="AT875" s="203" t="s">
        <v>128</v>
      </c>
      <c r="AU875" s="203" t="s">
        <v>87</v>
      </c>
      <c r="AY875" s="14" t="s">
        <v>134</v>
      </c>
      <c r="BE875" s="204">
        <f>IF(O875="základní",K875,0)</f>
        <v>0</v>
      </c>
      <c r="BF875" s="204">
        <f>IF(O875="snížená",K875,0)</f>
        <v>0</v>
      </c>
      <c r="BG875" s="204">
        <f>IF(O875="zákl. přenesená",K875,0)</f>
        <v>0</v>
      </c>
      <c r="BH875" s="204">
        <f>IF(O875="sníž. přenesená",K875,0)</f>
        <v>0</v>
      </c>
      <c r="BI875" s="204">
        <f>IF(O875="nulová",K875,0)</f>
        <v>0</v>
      </c>
      <c r="BJ875" s="14" t="s">
        <v>87</v>
      </c>
      <c r="BK875" s="204">
        <f>ROUND(P875*H875,2)</f>
        <v>0</v>
      </c>
      <c r="BL875" s="14" t="s">
        <v>135</v>
      </c>
      <c r="BM875" s="203" t="s">
        <v>3607</v>
      </c>
    </row>
    <row r="876" s="2" customFormat="1" ht="44.25" customHeight="1">
      <c r="A876" s="35"/>
      <c r="B876" s="36"/>
      <c r="C876" s="189" t="s">
        <v>3608</v>
      </c>
      <c r="D876" s="189" t="s">
        <v>128</v>
      </c>
      <c r="E876" s="190" t="s">
        <v>3609</v>
      </c>
      <c r="F876" s="191" t="s">
        <v>3610</v>
      </c>
      <c r="G876" s="192" t="s">
        <v>131</v>
      </c>
      <c r="H876" s="193">
        <v>10</v>
      </c>
      <c r="I876" s="194"/>
      <c r="J876" s="195"/>
      <c r="K876" s="196">
        <f>ROUND(P876*H876,2)</f>
        <v>0</v>
      </c>
      <c r="L876" s="191" t="s">
        <v>879</v>
      </c>
      <c r="M876" s="197"/>
      <c r="N876" s="198" t="s">
        <v>1</v>
      </c>
      <c r="O876" s="199" t="s">
        <v>42</v>
      </c>
      <c r="P876" s="200">
        <f>I876+J876</f>
        <v>0</v>
      </c>
      <c r="Q876" s="200">
        <f>ROUND(I876*H876,2)</f>
        <v>0</v>
      </c>
      <c r="R876" s="200">
        <f>ROUND(J876*H876,2)</f>
        <v>0</v>
      </c>
      <c r="S876" s="88"/>
      <c r="T876" s="201">
        <f>S876*H876</f>
        <v>0</v>
      </c>
      <c r="U876" s="201">
        <v>0</v>
      </c>
      <c r="V876" s="201">
        <f>U876*H876</f>
        <v>0</v>
      </c>
      <c r="W876" s="201">
        <v>0</v>
      </c>
      <c r="X876" s="202">
        <f>W876*H876</f>
        <v>0</v>
      </c>
      <c r="Y876" s="35"/>
      <c r="Z876" s="35"/>
      <c r="AA876" s="35"/>
      <c r="AB876" s="35"/>
      <c r="AC876" s="35"/>
      <c r="AD876" s="35"/>
      <c r="AE876" s="35"/>
      <c r="AR876" s="203" t="s">
        <v>133</v>
      </c>
      <c r="AT876" s="203" t="s">
        <v>128</v>
      </c>
      <c r="AU876" s="203" t="s">
        <v>87</v>
      </c>
      <c r="AY876" s="14" t="s">
        <v>134</v>
      </c>
      <c r="BE876" s="204">
        <f>IF(O876="základní",K876,0)</f>
        <v>0</v>
      </c>
      <c r="BF876" s="204">
        <f>IF(O876="snížená",K876,0)</f>
        <v>0</v>
      </c>
      <c r="BG876" s="204">
        <f>IF(O876="zákl. přenesená",K876,0)</f>
        <v>0</v>
      </c>
      <c r="BH876" s="204">
        <f>IF(O876="sníž. přenesená",K876,0)</f>
        <v>0</v>
      </c>
      <c r="BI876" s="204">
        <f>IF(O876="nulová",K876,0)</f>
        <v>0</v>
      </c>
      <c r="BJ876" s="14" t="s">
        <v>87</v>
      </c>
      <c r="BK876" s="204">
        <f>ROUND(P876*H876,2)</f>
        <v>0</v>
      </c>
      <c r="BL876" s="14" t="s">
        <v>135</v>
      </c>
      <c r="BM876" s="203" t="s">
        <v>3611</v>
      </c>
    </row>
    <row r="877" s="2" customFormat="1" ht="49.05" customHeight="1">
      <c r="A877" s="35"/>
      <c r="B877" s="36"/>
      <c r="C877" s="189" t="s">
        <v>3612</v>
      </c>
      <c r="D877" s="189" t="s">
        <v>128</v>
      </c>
      <c r="E877" s="190" t="s">
        <v>3613</v>
      </c>
      <c r="F877" s="191" t="s">
        <v>3614</v>
      </c>
      <c r="G877" s="192" t="s">
        <v>131</v>
      </c>
      <c r="H877" s="193">
        <v>1</v>
      </c>
      <c r="I877" s="194"/>
      <c r="J877" s="195"/>
      <c r="K877" s="196">
        <f>ROUND(P877*H877,2)</f>
        <v>0</v>
      </c>
      <c r="L877" s="191" t="s">
        <v>879</v>
      </c>
      <c r="M877" s="197"/>
      <c r="N877" s="198" t="s">
        <v>1</v>
      </c>
      <c r="O877" s="199" t="s">
        <v>42</v>
      </c>
      <c r="P877" s="200">
        <f>I877+J877</f>
        <v>0</v>
      </c>
      <c r="Q877" s="200">
        <f>ROUND(I877*H877,2)</f>
        <v>0</v>
      </c>
      <c r="R877" s="200">
        <f>ROUND(J877*H877,2)</f>
        <v>0</v>
      </c>
      <c r="S877" s="88"/>
      <c r="T877" s="201">
        <f>S877*H877</f>
        <v>0</v>
      </c>
      <c r="U877" s="201">
        <v>0</v>
      </c>
      <c r="V877" s="201">
        <f>U877*H877</f>
        <v>0</v>
      </c>
      <c r="W877" s="201">
        <v>0</v>
      </c>
      <c r="X877" s="202">
        <f>W877*H877</f>
        <v>0</v>
      </c>
      <c r="Y877" s="35"/>
      <c r="Z877" s="35"/>
      <c r="AA877" s="35"/>
      <c r="AB877" s="35"/>
      <c r="AC877" s="35"/>
      <c r="AD877" s="35"/>
      <c r="AE877" s="35"/>
      <c r="AR877" s="203" t="s">
        <v>133</v>
      </c>
      <c r="AT877" s="203" t="s">
        <v>128</v>
      </c>
      <c r="AU877" s="203" t="s">
        <v>87</v>
      </c>
      <c r="AY877" s="14" t="s">
        <v>134</v>
      </c>
      <c r="BE877" s="204">
        <f>IF(O877="základní",K877,0)</f>
        <v>0</v>
      </c>
      <c r="BF877" s="204">
        <f>IF(O877="snížená",K877,0)</f>
        <v>0</v>
      </c>
      <c r="BG877" s="204">
        <f>IF(O877="zákl. přenesená",K877,0)</f>
        <v>0</v>
      </c>
      <c r="BH877" s="204">
        <f>IF(O877="sníž. přenesená",K877,0)</f>
        <v>0</v>
      </c>
      <c r="BI877" s="204">
        <f>IF(O877="nulová",K877,0)</f>
        <v>0</v>
      </c>
      <c r="BJ877" s="14" t="s">
        <v>87</v>
      </c>
      <c r="BK877" s="204">
        <f>ROUND(P877*H877,2)</f>
        <v>0</v>
      </c>
      <c r="BL877" s="14" t="s">
        <v>135</v>
      </c>
      <c r="BM877" s="203" t="s">
        <v>3615</v>
      </c>
    </row>
    <row r="878" s="2" customFormat="1" ht="37.8" customHeight="1">
      <c r="A878" s="35"/>
      <c r="B878" s="36"/>
      <c r="C878" s="189" t="s">
        <v>3616</v>
      </c>
      <c r="D878" s="189" t="s">
        <v>128</v>
      </c>
      <c r="E878" s="190" t="s">
        <v>3617</v>
      </c>
      <c r="F878" s="191" t="s">
        <v>3618</v>
      </c>
      <c r="G878" s="192" t="s">
        <v>131</v>
      </c>
      <c r="H878" s="193">
        <v>2</v>
      </c>
      <c r="I878" s="194"/>
      <c r="J878" s="195"/>
      <c r="K878" s="196">
        <f>ROUND(P878*H878,2)</f>
        <v>0</v>
      </c>
      <c r="L878" s="191" t="s">
        <v>879</v>
      </c>
      <c r="M878" s="197"/>
      <c r="N878" s="198" t="s">
        <v>1</v>
      </c>
      <c r="O878" s="199" t="s">
        <v>42</v>
      </c>
      <c r="P878" s="200">
        <f>I878+J878</f>
        <v>0</v>
      </c>
      <c r="Q878" s="200">
        <f>ROUND(I878*H878,2)</f>
        <v>0</v>
      </c>
      <c r="R878" s="200">
        <f>ROUND(J878*H878,2)</f>
        <v>0</v>
      </c>
      <c r="S878" s="88"/>
      <c r="T878" s="201">
        <f>S878*H878</f>
        <v>0</v>
      </c>
      <c r="U878" s="201">
        <v>0</v>
      </c>
      <c r="V878" s="201">
        <f>U878*H878</f>
        <v>0</v>
      </c>
      <c r="W878" s="201">
        <v>0</v>
      </c>
      <c r="X878" s="202">
        <f>W878*H878</f>
        <v>0</v>
      </c>
      <c r="Y878" s="35"/>
      <c r="Z878" s="35"/>
      <c r="AA878" s="35"/>
      <c r="AB878" s="35"/>
      <c r="AC878" s="35"/>
      <c r="AD878" s="35"/>
      <c r="AE878" s="35"/>
      <c r="AR878" s="203" t="s">
        <v>133</v>
      </c>
      <c r="AT878" s="203" t="s">
        <v>128</v>
      </c>
      <c r="AU878" s="203" t="s">
        <v>87</v>
      </c>
      <c r="AY878" s="14" t="s">
        <v>134</v>
      </c>
      <c r="BE878" s="204">
        <f>IF(O878="základní",K878,0)</f>
        <v>0</v>
      </c>
      <c r="BF878" s="204">
        <f>IF(O878="snížená",K878,0)</f>
        <v>0</v>
      </c>
      <c r="BG878" s="204">
        <f>IF(O878="zákl. přenesená",K878,0)</f>
        <v>0</v>
      </c>
      <c r="BH878" s="204">
        <f>IF(O878="sníž. přenesená",K878,0)</f>
        <v>0</v>
      </c>
      <c r="BI878" s="204">
        <f>IF(O878="nulová",K878,0)</f>
        <v>0</v>
      </c>
      <c r="BJ878" s="14" t="s">
        <v>87</v>
      </c>
      <c r="BK878" s="204">
        <f>ROUND(P878*H878,2)</f>
        <v>0</v>
      </c>
      <c r="BL878" s="14" t="s">
        <v>135</v>
      </c>
      <c r="BM878" s="203" t="s">
        <v>3619</v>
      </c>
    </row>
    <row r="879" s="2" customFormat="1" ht="37.8" customHeight="1">
      <c r="A879" s="35"/>
      <c r="B879" s="36"/>
      <c r="C879" s="189" t="s">
        <v>3620</v>
      </c>
      <c r="D879" s="189" t="s">
        <v>128</v>
      </c>
      <c r="E879" s="190" t="s">
        <v>3621</v>
      </c>
      <c r="F879" s="191" t="s">
        <v>3622</v>
      </c>
      <c r="G879" s="192" t="s">
        <v>131</v>
      </c>
      <c r="H879" s="193">
        <v>1</v>
      </c>
      <c r="I879" s="194"/>
      <c r="J879" s="195"/>
      <c r="K879" s="196">
        <f>ROUND(P879*H879,2)</f>
        <v>0</v>
      </c>
      <c r="L879" s="191" t="s">
        <v>879</v>
      </c>
      <c r="M879" s="197"/>
      <c r="N879" s="198" t="s">
        <v>1</v>
      </c>
      <c r="O879" s="199" t="s">
        <v>42</v>
      </c>
      <c r="P879" s="200">
        <f>I879+J879</f>
        <v>0</v>
      </c>
      <c r="Q879" s="200">
        <f>ROUND(I879*H879,2)</f>
        <v>0</v>
      </c>
      <c r="R879" s="200">
        <f>ROUND(J879*H879,2)</f>
        <v>0</v>
      </c>
      <c r="S879" s="88"/>
      <c r="T879" s="201">
        <f>S879*H879</f>
        <v>0</v>
      </c>
      <c r="U879" s="201">
        <v>0</v>
      </c>
      <c r="V879" s="201">
        <f>U879*H879</f>
        <v>0</v>
      </c>
      <c r="W879" s="201">
        <v>0</v>
      </c>
      <c r="X879" s="202">
        <f>W879*H879</f>
        <v>0</v>
      </c>
      <c r="Y879" s="35"/>
      <c r="Z879" s="35"/>
      <c r="AA879" s="35"/>
      <c r="AB879" s="35"/>
      <c r="AC879" s="35"/>
      <c r="AD879" s="35"/>
      <c r="AE879" s="35"/>
      <c r="AR879" s="203" t="s">
        <v>133</v>
      </c>
      <c r="AT879" s="203" t="s">
        <v>128</v>
      </c>
      <c r="AU879" s="203" t="s">
        <v>87</v>
      </c>
      <c r="AY879" s="14" t="s">
        <v>134</v>
      </c>
      <c r="BE879" s="204">
        <f>IF(O879="základní",K879,0)</f>
        <v>0</v>
      </c>
      <c r="BF879" s="204">
        <f>IF(O879="snížená",K879,0)</f>
        <v>0</v>
      </c>
      <c r="BG879" s="204">
        <f>IF(O879="zákl. přenesená",K879,0)</f>
        <v>0</v>
      </c>
      <c r="BH879" s="204">
        <f>IF(O879="sníž. přenesená",K879,0)</f>
        <v>0</v>
      </c>
      <c r="BI879" s="204">
        <f>IF(O879="nulová",K879,0)</f>
        <v>0</v>
      </c>
      <c r="BJ879" s="14" t="s">
        <v>87</v>
      </c>
      <c r="BK879" s="204">
        <f>ROUND(P879*H879,2)</f>
        <v>0</v>
      </c>
      <c r="BL879" s="14" t="s">
        <v>135</v>
      </c>
      <c r="BM879" s="203" t="s">
        <v>3623</v>
      </c>
    </row>
    <row r="880" s="2" customFormat="1" ht="37.8" customHeight="1">
      <c r="A880" s="35"/>
      <c r="B880" s="36"/>
      <c r="C880" s="189" t="s">
        <v>3624</v>
      </c>
      <c r="D880" s="189" t="s">
        <v>128</v>
      </c>
      <c r="E880" s="190" t="s">
        <v>3625</v>
      </c>
      <c r="F880" s="191" t="s">
        <v>3626</v>
      </c>
      <c r="G880" s="192" t="s">
        <v>131</v>
      </c>
      <c r="H880" s="193">
        <v>2</v>
      </c>
      <c r="I880" s="194"/>
      <c r="J880" s="195"/>
      <c r="K880" s="196">
        <f>ROUND(P880*H880,2)</f>
        <v>0</v>
      </c>
      <c r="L880" s="191" t="s">
        <v>879</v>
      </c>
      <c r="M880" s="197"/>
      <c r="N880" s="198" t="s">
        <v>1</v>
      </c>
      <c r="O880" s="199" t="s">
        <v>42</v>
      </c>
      <c r="P880" s="200">
        <f>I880+J880</f>
        <v>0</v>
      </c>
      <c r="Q880" s="200">
        <f>ROUND(I880*H880,2)</f>
        <v>0</v>
      </c>
      <c r="R880" s="200">
        <f>ROUND(J880*H880,2)</f>
        <v>0</v>
      </c>
      <c r="S880" s="88"/>
      <c r="T880" s="201">
        <f>S880*H880</f>
        <v>0</v>
      </c>
      <c r="U880" s="201">
        <v>0</v>
      </c>
      <c r="V880" s="201">
        <f>U880*H880</f>
        <v>0</v>
      </c>
      <c r="W880" s="201">
        <v>0</v>
      </c>
      <c r="X880" s="202">
        <f>W880*H880</f>
        <v>0</v>
      </c>
      <c r="Y880" s="35"/>
      <c r="Z880" s="35"/>
      <c r="AA880" s="35"/>
      <c r="AB880" s="35"/>
      <c r="AC880" s="35"/>
      <c r="AD880" s="35"/>
      <c r="AE880" s="35"/>
      <c r="AR880" s="203" t="s">
        <v>133</v>
      </c>
      <c r="AT880" s="203" t="s">
        <v>128</v>
      </c>
      <c r="AU880" s="203" t="s">
        <v>87</v>
      </c>
      <c r="AY880" s="14" t="s">
        <v>134</v>
      </c>
      <c r="BE880" s="204">
        <f>IF(O880="základní",K880,0)</f>
        <v>0</v>
      </c>
      <c r="BF880" s="204">
        <f>IF(O880="snížená",K880,0)</f>
        <v>0</v>
      </c>
      <c r="BG880" s="204">
        <f>IF(O880="zákl. přenesená",K880,0)</f>
        <v>0</v>
      </c>
      <c r="BH880" s="204">
        <f>IF(O880="sníž. přenesená",K880,0)</f>
        <v>0</v>
      </c>
      <c r="BI880" s="204">
        <f>IF(O880="nulová",K880,0)</f>
        <v>0</v>
      </c>
      <c r="BJ880" s="14" t="s">
        <v>87</v>
      </c>
      <c r="BK880" s="204">
        <f>ROUND(P880*H880,2)</f>
        <v>0</v>
      </c>
      <c r="BL880" s="14" t="s">
        <v>135</v>
      </c>
      <c r="BM880" s="203" t="s">
        <v>3627</v>
      </c>
    </row>
    <row r="881" s="2" customFormat="1" ht="37.8" customHeight="1">
      <c r="A881" s="35"/>
      <c r="B881" s="36"/>
      <c r="C881" s="189" t="s">
        <v>3628</v>
      </c>
      <c r="D881" s="189" t="s">
        <v>128</v>
      </c>
      <c r="E881" s="190" t="s">
        <v>3629</v>
      </c>
      <c r="F881" s="191" t="s">
        <v>3630</v>
      </c>
      <c r="G881" s="192" t="s">
        <v>131</v>
      </c>
      <c r="H881" s="193">
        <v>2</v>
      </c>
      <c r="I881" s="194"/>
      <c r="J881" s="195"/>
      <c r="K881" s="196">
        <f>ROUND(P881*H881,2)</f>
        <v>0</v>
      </c>
      <c r="L881" s="191" t="s">
        <v>879</v>
      </c>
      <c r="M881" s="197"/>
      <c r="N881" s="198" t="s">
        <v>1</v>
      </c>
      <c r="O881" s="199" t="s">
        <v>42</v>
      </c>
      <c r="P881" s="200">
        <f>I881+J881</f>
        <v>0</v>
      </c>
      <c r="Q881" s="200">
        <f>ROUND(I881*H881,2)</f>
        <v>0</v>
      </c>
      <c r="R881" s="200">
        <f>ROUND(J881*H881,2)</f>
        <v>0</v>
      </c>
      <c r="S881" s="88"/>
      <c r="T881" s="201">
        <f>S881*H881</f>
        <v>0</v>
      </c>
      <c r="U881" s="201">
        <v>0</v>
      </c>
      <c r="V881" s="201">
        <f>U881*H881</f>
        <v>0</v>
      </c>
      <c r="W881" s="201">
        <v>0</v>
      </c>
      <c r="X881" s="202">
        <f>W881*H881</f>
        <v>0</v>
      </c>
      <c r="Y881" s="35"/>
      <c r="Z881" s="35"/>
      <c r="AA881" s="35"/>
      <c r="AB881" s="35"/>
      <c r="AC881" s="35"/>
      <c r="AD881" s="35"/>
      <c r="AE881" s="35"/>
      <c r="AR881" s="203" t="s">
        <v>133</v>
      </c>
      <c r="AT881" s="203" t="s">
        <v>128</v>
      </c>
      <c r="AU881" s="203" t="s">
        <v>87</v>
      </c>
      <c r="AY881" s="14" t="s">
        <v>134</v>
      </c>
      <c r="BE881" s="204">
        <f>IF(O881="základní",K881,0)</f>
        <v>0</v>
      </c>
      <c r="BF881" s="204">
        <f>IF(O881="snížená",K881,0)</f>
        <v>0</v>
      </c>
      <c r="BG881" s="204">
        <f>IF(O881="zákl. přenesená",K881,0)</f>
        <v>0</v>
      </c>
      <c r="BH881" s="204">
        <f>IF(O881="sníž. přenesená",K881,0)</f>
        <v>0</v>
      </c>
      <c r="BI881" s="204">
        <f>IF(O881="nulová",K881,0)</f>
        <v>0</v>
      </c>
      <c r="BJ881" s="14" t="s">
        <v>87</v>
      </c>
      <c r="BK881" s="204">
        <f>ROUND(P881*H881,2)</f>
        <v>0</v>
      </c>
      <c r="BL881" s="14" t="s">
        <v>135</v>
      </c>
      <c r="BM881" s="203" t="s">
        <v>3631</v>
      </c>
    </row>
    <row r="882" s="2" customFormat="1" ht="24.15" customHeight="1">
      <c r="A882" s="35"/>
      <c r="B882" s="36"/>
      <c r="C882" s="189" t="s">
        <v>3632</v>
      </c>
      <c r="D882" s="189" t="s">
        <v>128</v>
      </c>
      <c r="E882" s="190" t="s">
        <v>3633</v>
      </c>
      <c r="F882" s="191" t="s">
        <v>3634</v>
      </c>
      <c r="G882" s="192" t="s">
        <v>131</v>
      </c>
      <c r="H882" s="193">
        <v>1</v>
      </c>
      <c r="I882" s="194"/>
      <c r="J882" s="195"/>
      <c r="K882" s="196">
        <f>ROUND(P882*H882,2)</f>
        <v>0</v>
      </c>
      <c r="L882" s="191" t="s">
        <v>879</v>
      </c>
      <c r="M882" s="197"/>
      <c r="N882" s="198" t="s">
        <v>1</v>
      </c>
      <c r="O882" s="199" t="s">
        <v>42</v>
      </c>
      <c r="P882" s="200">
        <f>I882+J882</f>
        <v>0</v>
      </c>
      <c r="Q882" s="200">
        <f>ROUND(I882*H882,2)</f>
        <v>0</v>
      </c>
      <c r="R882" s="200">
        <f>ROUND(J882*H882,2)</f>
        <v>0</v>
      </c>
      <c r="S882" s="88"/>
      <c r="T882" s="201">
        <f>S882*H882</f>
        <v>0</v>
      </c>
      <c r="U882" s="201">
        <v>0</v>
      </c>
      <c r="V882" s="201">
        <f>U882*H882</f>
        <v>0</v>
      </c>
      <c r="W882" s="201">
        <v>0</v>
      </c>
      <c r="X882" s="202">
        <f>W882*H882</f>
        <v>0</v>
      </c>
      <c r="Y882" s="35"/>
      <c r="Z882" s="35"/>
      <c r="AA882" s="35"/>
      <c r="AB882" s="35"/>
      <c r="AC882" s="35"/>
      <c r="AD882" s="35"/>
      <c r="AE882" s="35"/>
      <c r="AR882" s="203" t="s">
        <v>133</v>
      </c>
      <c r="AT882" s="203" t="s">
        <v>128</v>
      </c>
      <c r="AU882" s="203" t="s">
        <v>87</v>
      </c>
      <c r="AY882" s="14" t="s">
        <v>134</v>
      </c>
      <c r="BE882" s="204">
        <f>IF(O882="základní",K882,0)</f>
        <v>0</v>
      </c>
      <c r="BF882" s="204">
        <f>IF(O882="snížená",K882,0)</f>
        <v>0</v>
      </c>
      <c r="BG882" s="204">
        <f>IF(O882="zákl. přenesená",K882,0)</f>
        <v>0</v>
      </c>
      <c r="BH882" s="204">
        <f>IF(O882="sníž. přenesená",K882,0)</f>
        <v>0</v>
      </c>
      <c r="BI882" s="204">
        <f>IF(O882="nulová",K882,0)</f>
        <v>0</v>
      </c>
      <c r="BJ882" s="14" t="s">
        <v>87</v>
      </c>
      <c r="BK882" s="204">
        <f>ROUND(P882*H882,2)</f>
        <v>0</v>
      </c>
      <c r="BL882" s="14" t="s">
        <v>135</v>
      </c>
      <c r="BM882" s="203" t="s">
        <v>3635</v>
      </c>
    </row>
    <row r="883" s="2" customFormat="1" ht="24.15" customHeight="1">
      <c r="A883" s="35"/>
      <c r="B883" s="36"/>
      <c r="C883" s="189" t="s">
        <v>3636</v>
      </c>
      <c r="D883" s="189" t="s">
        <v>128</v>
      </c>
      <c r="E883" s="190" t="s">
        <v>3637</v>
      </c>
      <c r="F883" s="191" t="s">
        <v>3638</v>
      </c>
      <c r="G883" s="192" t="s">
        <v>131</v>
      </c>
      <c r="H883" s="193">
        <v>1</v>
      </c>
      <c r="I883" s="194"/>
      <c r="J883" s="195"/>
      <c r="K883" s="196">
        <f>ROUND(P883*H883,2)</f>
        <v>0</v>
      </c>
      <c r="L883" s="191" t="s">
        <v>879</v>
      </c>
      <c r="M883" s="197"/>
      <c r="N883" s="198" t="s">
        <v>1</v>
      </c>
      <c r="O883" s="199" t="s">
        <v>42</v>
      </c>
      <c r="P883" s="200">
        <f>I883+J883</f>
        <v>0</v>
      </c>
      <c r="Q883" s="200">
        <f>ROUND(I883*H883,2)</f>
        <v>0</v>
      </c>
      <c r="R883" s="200">
        <f>ROUND(J883*H883,2)</f>
        <v>0</v>
      </c>
      <c r="S883" s="88"/>
      <c r="T883" s="201">
        <f>S883*H883</f>
        <v>0</v>
      </c>
      <c r="U883" s="201">
        <v>0</v>
      </c>
      <c r="V883" s="201">
        <f>U883*H883</f>
        <v>0</v>
      </c>
      <c r="W883" s="201">
        <v>0</v>
      </c>
      <c r="X883" s="202">
        <f>W883*H883</f>
        <v>0</v>
      </c>
      <c r="Y883" s="35"/>
      <c r="Z883" s="35"/>
      <c r="AA883" s="35"/>
      <c r="AB883" s="35"/>
      <c r="AC883" s="35"/>
      <c r="AD883" s="35"/>
      <c r="AE883" s="35"/>
      <c r="AR883" s="203" t="s">
        <v>133</v>
      </c>
      <c r="AT883" s="203" t="s">
        <v>128</v>
      </c>
      <c r="AU883" s="203" t="s">
        <v>87</v>
      </c>
      <c r="AY883" s="14" t="s">
        <v>134</v>
      </c>
      <c r="BE883" s="204">
        <f>IF(O883="základní",K883,0)</f>
        <v>0</v>
      </c>
      <c r="BF883" s="204">
        <f>IF(O883="snížená",K883,0)</f>
        <v>0</v>
      </c>
      <c r="BG883" s="204">
        <f>IF(O883="zákl. přenesená",K883,0)</f>
        <v>0</v>
      </c>
      <c r="BH883" s="204">
        <f>IF(O883="sníž. přenesená",K883,0)</f>
        <v>0</v>
      </c>
      <c r="BI883" s="204">
        <f>IF(O883="nulová",K883,0)</f>
        <v>0</v>
      </c>
      <c r="BJ883" s="14" t="s">
        <v>87</v>
      </c>
      <c r="BK883" s="204">
        <f>ROUND(P883*H883,2)</f>
        <v>0</v>
      </c>
      <c r="BL883" s="14" t="s">
        <v>135</v>
      </c>
      <c r="BM883" s="203" t="s">
        <v>3639</v>
      </c>
    </row>
    <row r="884" s="2" customFormat="1" ht="49.05" customHeight="1">
      <c r="A884" s="35"/>
      <c r="B884" s="36"/>
      <c r="C884" s="189" t="s">
        <v>3640</v>
      </c>
      <c r="D884" s="189" t="s">
        <v>128</v>
      </c>
      <c r="E884" s="190" t="s">
        <v>3641</v>
      </c>
      <c r="F884" s="191" t="s">
        <v>3642</v>
      </c>
      <c r="G884" s="192" t="s">
        <v>131</v>
      </c>
      <c r="H884" s="193">
        <v>1</v>
      </c>
      <c r="I884" s="194"/>
      <c r="J884" s="195"/>
      <c r="K884" s="196">
        <f>ROUND(P884*H884,2)</f>
        <v>0</v>
      </c>
      <c r="L884" s="191" t="s">
        <v>892</v>
      </c>
      <c r="M884" s="197"/>
      <c r="N884" s="198" t="s">
        <v>1</v>
      </c>
      <c r="O884" s="199" t="s">
        <v>42</v>
      </c>
      <c r="P884" s="200">
        <f>I884+J884</f>
        <v>0</v>
      </c>
      <c r="Q884" s="200">
        <f>ROUND(I884*H884,2)</f>
        <v>0</v>
      </c>
      <c r="R884" s="200">
        <f>ROUND(J884*H884,2)</f>
        <v>0</v>
      </c>
      <c r="S884" s="88"/>
      <c r="T884" s="201">
        <f>S884*H884</f>
        <v>0</v>
      </c>
      <c r="U884" s="201">
        <v>0</v>
      </c>
      <c r="V884" s="201">
        <f>U884*H884</f>
        <v>0</v>
      </c>
      <c r="W884" s="201">
        <v>0</v>
      </c>
      <c r="X884" s="202">
        <f>W884*H884</f>
        <v>0</v>
      </c>
      <c r="Y884" s="35"/>
      <c r="Z884" s="35"/>
      <c r="AA884" s="35"/>
      <c r="AB884" s="35"/>
      <c r="AC884" s="35"/>
      <c r="AD884" s="35"/>
      <c r="AE884" s="35"/>
      <c r="AR884" s="203" t="s">
        <v>133</v>
      </c>
      <c r="AT884" s="203" t="s">
        <v>128</v>
      </c>
      <c r="AU884" s="203" t="s">
        <v>87</v>
      </c>
      <c r="AY884" s="14" t="s">
        <v>134</v>
      </c>
      <c r="BE884" s="204">
        <f>IF(O884="základní",K884,0)</f>
        <v>0</v>
      </c>
      <c r="BF884" s="204">
        <f>IF(O884="snížená",K884,0)</f>
        <v>0</v>
      </c>
      <c r="BG884" s="204">
        <f>IF(O884="zákl. přenesená",K884,0)</f>
        <v>0</v>
      </c>
      <c r="BH884" s="204">
        <f>IF(O884="sníž. přenesená",K884,0)</f>
        <v>0</v>
      </c>
      <c r="BI884" s="204">
        <f>IF(O884="nulová",K884,0)</f>
        <v>0</v>
      </c>
      <c r="BJ884" s="14" t="s">
        <v>87</v>
      </c>
      <c r="BK884" s="204">
        <f>ROUND(P884*H884,2)</f>
        <v>0</v>
      </c>
      <c r="BL884" s="14" t="s">
        <v>135</v>
      </c>
      <c r="BM884" s="203" t="s">
        <v>3643</v>
      </c>
    </row>
    <row r="885" s="2" customFormat="1" ht="49.05" customHeight="1">
      <c r="A885" s="35"/>
      <c r="B885" s="36"/>
      <c r="C885" s="189" t="s">
        <v>3644</v>
      </c>
      <c r="D885" s="189" t="s">
        <v>128</v>
      </c>
      <c r="E885" s="190" t="s">
        <v>3645</v>
      </c>
      <c r="F885" s="191" t="s">
        <v>3646</v>
      </c>
      <c r="G885" s="192" t="s">
        <v>131</v>
      </c>
      <c r="H885" s="193">
        <v>1</v>
      </c>
      <c r="I885" s="194"/>
      <c r="J885" s="195"/>
      <c r="K885" s="196">
        <f>ROUND(P885*H885,2)</f>
        <v>0</v>
      </c>
      <c r="L885" s="191" t="s">
        <v>892</v>
      </c>
      <c r="M885" s="197"/>
      <c r="N885" s="198" t="s">
        <v>1</v>
      </c>
      <c r="O885" s="199" t="s">
        <v>42</v>
      </c>
      <c r="P885" s="200">
        <f>I885+J885</f>
        <v>0</v>
      </c>
      <c r="Q885" s="200">
        <f>ROUND(I885*H885,2)</f>
        <v>0</v>
      </c>
      <c r="R885" s="200">
        <f>ROUND(J885*H885,2)</f>
        <v>0</v>
      </c>
      <c r="S885" s="88"/>
      <c r="T885" s="201">
        <f>S885*H885</f>
        <v>0</v>
      </c>
      <c r="U885" s="201">
        <v>0</v>
      </c>
      <c r="V885" s="201">
        <f>U885*H885</f>
        <v>0</v>
      </c>
      <c r="W885" s="201">
        <v>0</v>
      </c>
      <c r="X885" s="202">
        <f>W885*H885</f>
        <v>0</v>
      </c>
      <c r="Y885" s="35"/>
      <c r="Z885" s="35"/>
      <c r="AA885" s="35"/>
      <c r="AB885" s="35"/>
      <c r="AC885" s="35"/>
      <c r="AD885" s="35"/>
      <c r="AE885" s="35"/>
      <c r="AR885" s="203" t="s">
        <v>133</v>
      </c>
      <c r="AT885" s="203" t="s">
        <v>128</v>
      </c>
      <c r="AU885" s="203" t="s">
        <v>87</v>
      </c>
      <c r="AY885" s="14" t="s">
        <v>134</v>
      </c>
      <c r="BE885" s="204">
        <f>IF(O885="základní",K885,0)</f>
        <v>0</v>
      </c>
      <c r="BF885" s="204">
        <f>IF(O885="snížená",K885,0)</f>
        <v>0</v>
      </c>
      <c r="BG885" s="204">
        <f>IF(O885="zákl. přenesená",K885,0)</f>
        <v>0</v>
      </c>
      <c r="BH885" s="204">
        <f>IF(O885="sníž. přenesená",K885,0)</f>
        <v>0</v>
      </c>
      <c r="BI885" s="204">
        <f>IF(O885="nulová",K885,0)</f>
        <v>0</v>
      </c>
      <c r="BJ885" s="14" t="s">
        <v>87</v>
      </c>
      <c r="BK885" s="204">
        <f>ROUND(P885*H885,2)</f>
        <v>0</v>
      </c>
      <c r="BL885" s="14" t="s">
        <v>135</v>
      </c>
      <c r="BM885" s="203" t="s">
        <v>3647</v>
      </c>
    </row>
    <row r="886" s="2" customFormat="1" ht="24.15" customHeight="1">
      <c r="A886" s="35"/>
      <c r="B886" s="36"/>
      <c r="C886" s="189" t="s">
        <v>2353</v>
      </c>
      <c r="D886" s="189" t="s">
        <v>128</v>
      </c>
      <c r="E886" s="190" t="s">
        <v>3648</v>
      </c>
      <c r="F886" s="191" t="s">
        <v>3649</v>
      </c>
      <c r="G886" s="192" t="s">
        <v>131</v>
      </c>
      <c r="H886" s="193">
        <v>1</v>
      </c>
      <c r="I886" s="194"/>
      <c r="J886" s="195"/>
      <c r="K886" s="196">
        <f>ROUND(P886*H886,2)</f>
        <v>0</v>
      </c>
      <c r="L886" s="191" t="s">
        <v>879</v>
      </c>
      <c r="M886" s="197"/>
      <c r="N886" s="198" t="s">
        <v>1</v>
      </c>
      <c r="O886" s="199" t="s">
        <v>42</v>
      </c>
      <c r="P886" s="200">
        <f>I886+J886</f>
        <v>0</v>
      </c>
      <c r="Q886" s="200">
        <f>ROUND(I886*H886,2)</f>
        <v>0</v>
      </c>
      <c r="R886" s="200">
        <f>ROUND(J886*H886,2)</f>
        <v>0</v>
      </c>
      <c r="S886" s="88"/>
      <c r="T886" s="201">
        <f>S886*H886</f>
        <v>0</v>
      </c>
      <c r="U886" s="201">
        <v>0</v>
      </c>
      <c r="V886" s="201">
        <f>U886*H886</f>
        <v>0</v>
      </c>
      <c r="W886" s="201">
        <v>0</v>
      </c>
      <c r="X886" s="202">
        <f>W886*H886</f>
        <v>0</v>
      </c>
      <c r="Y886" s="35"/>
      <c r="Z886" s="35"/>
      <c r="AA886" s="35"/>
      <c r="AB886" s="35"/>
      <c r="AC886" s="35"/>
      <c r="AD886" s="35"/>
      <c r="AE886" s="35"/>
      <c r="AR886" s="203" t="s">
        <v>133</v>
      </c>
      <c r="AT886" s="203" t="s">
        <v>128</v>
      </c>
      <c r="AU886" s="203" t="s">
        <v>87</v>
      </c>
      <c r="AY886" s="14" t="s">
        <v>134</v>
      </c>
      <c r="BE886" s="204">
        <f>IF(O886="základní",K886,0)</f>
        <v>0</v>
      </c>
      <c r="BF886" s="204">
        <f>IF(O886="snížená",K886,0)</f>
        <v>0</v>
      </c>
      <c r="BG886" s="204">
        <f>IF(O886="zákl. přenesená",K886,0)</f>
        <v>0</v>
      </c>
      <c r="BH886" s="204">
        <f>IF(O886="sníž. přenesená",K886,0)</f>
        <v>0</v>
      </c>
      <c r="BI886" s="204">
        <f>IF(O886="nulová",K886,0)</f>
        <v>0</v>
      </c>
      <c r="BJ886" s="14" t="s">
        <v>87</v>
      </c>
      <c r="BK886" s="204">
        <f>ROUND(P886*H886,2)</f>
        <v>0</v>
      </c>
      <c r="BL886" s="14" t="s">
        <v>135</v>
      </c>
      <c r="BM886" s="203" t="s">
        <v>3650</v>
      </c>
    </row>
    <row r="887" s="2" customFormat="1" ht="24.15" customHeight="1">
      <c r="A887" s="35"/>
      <c r="B887" s="36"/>
      <c r="C887" s="189" t="s">
        <v>3651</v>
      </c>
      <c r="D887" s="189" t="s">
        <v>128</v>
      </c>
      <c r="E887" s="190" t="s">
        <v>3652</v>
      </c>
      <c r="F887" s="191" t="s">
        <v>3653</v>
      </c>
      <c r="G887" s="192" t="s">
        <v>131</v>
      </c>
      <c r="H887" s="193">
        <v>2</v>
      </c>
      <c r="I887" s="194"/>
      <c r="J887" s="195"/>
      <c r="K887" s="196">
        <f>ROUND(P887*H887,2)</f>
        <v>0</v>
      </c>
      <c r="L887" s="191" t="s">
        <v>879</v>
      </c>
      <c r="M887" s="197"/>
      <c r="N887" s="198" t="s">
        <v>1</v>
      </c>
      <c r="O887" s="199" t="s">
        <v>42</v>
      </c>
      <c r="P887" s="200">
        <f>I887+J887</f>
        <v>0</v>
      </c>
      <c r="Q887" s="200">
        <f>ROUND(I887*H887,2)</f>
        <v>0</v>
      </c>
      <c r="R887" s="200">
        <f>ROUND(J887*H887,2)</f>
        <v>0</v>
      </c>
      <c r="S887" s="88"/>
      <c r="T887" s="201">
        <f>S887*H887</f>
        <v>0</v>
      </c>
      <c r="U887" s="201">
        <v>0</v>
      </c>
      <c r="V887" s="201">
        <f>U887*H887</f>
        <v>0</v>
      </c>
      <c r="W887" s="201">
        <v>0</v>
      </c>
      <c r="X887" s="202">
        <f>W887*H887</f>
        <v>0</v>
      </c>
      <c r="Y887" s="35"/>
      <c r="Z887" s="35"/>
      <c r="AA887" s="35"/>
      <c r="AB887" s="35"/>
      <c r="AC887" s="35"/>
      <c r="AD887" s="35"/>
      <c r="AE887" s="35"/>
      <c r="AR887" s="203" t="s">
        <v>133</v>
      </c>
      <c r="AT887" s="203" t="s">
        <v>128</v>
      </c>
      <c r="AU887" s="203" t="s">
        <v>87</v>
      </c>
      <c r="AY887" s="14" t="s">
        <v>134</v>
      </c>
      <c r="BE887" s="204">
        <f>IF(O887="základní",K887,0)</f>
        <v>0</v>
      </c>
      <c r="BF887" s="204">
        <f>IF(O887="snížená",K887,0)</f>
        <v>0</v>
      </c>
      <c r="BG887" s="204">
        <f>IF(O887="zákl. přenesená",K887,0)</f>
        <v>0</v>
      </c>
      <c r="BH887" s="204">
        <f>IF(O887="sníž. přenesená",K887,0)</f>
        <v>0</v>
      </c>
      <c r="BI887" s="204">
        <f>IF(O887="nulová",K887,0)</f>
        <v>0</v>
      </c>
      <c r="BJ887" s="14" t="s">
        <v>87</v>
      </c>
      <c r="BK887" s="204">
        <f>ROUND(P887*H887,2)</f>
        <v>0</v>
      </c>
      <c r="BL887" s="14" t="s">
        <v>135</v>
      </c>
      <c r="BM887" s="203" t="s">
        <v>3654</v>
      </c>
    </row>
    <row r="888" s="2" customFormat="1" ht="37.8" customHeight="1">
      <c r="A888" s="35"/>
      <c r="B888" s="36"/>
      <c r="C888" s="189" t="s">
        <v>3655</v>
      </c>
      <c r="D888" s="189" t="s">
        <v>128</v>
      </c>
      <c r="E888" s="190" t="s">
        <v>3656</v>
      </c>
      <c r="F888" s="191" t="s">
        <v>3657</v>
      </c>
      <c r="G888" s="192" t="s">
        <v>131</v>
      </c>
      <c r="H888" s="193">
        <v>30</v>
      </c>
      <c r="I888" s="194"/>
      <c r="J888" s="195"/>
      <c r="K888" s="196">
        <f>ROUND(P888*H888,2)</f>
        <v>0</v>
      </c>
      <c r="L888" s="191" t="s">
        <v>879</v>
      </c>
      <c r="M888" s="197"/>
      <c r="N888" s="198" t="s">
        <v>1</v>
      </c>
      <c r="O888" s="199" t="s">
        <v>42</v>
      </c>
      <c r="P888" s="200">
        <f>I888+J888</f>
        <v>0</v>
      </c>
      <c r="Q888" s="200">
        <f>ROUND(I888*H888,2)</f>
        <v>0</v>
      </c>
      <c r="R888" s="200">
        <f>ROUND(J888*H888,2)</f>
        <v>0</v>
      </c>
      <c r="S888" s="88"/>
      <c r="T888" s="201">
        <f>S888*H888</f>
        <v>0</v>
      </c>
      <c r="U888" s="201">
        <v>0</v>
      </c>
      <c r="V888" s="201">
        <f>U888*H888</f>
        <v>0</v>
      </c>
      <c r="W888" s="201">
        <v>0</v>
      </c>
      <c r="X888" s="202">
        <f>W888*H888</f>
        <v>0</v>
      </c>
      <c r="Y888" s="35"/>
      <c r="Z888" s="35"/>
      <c r="AA888" s="35"/>
      <c r="AB888" s="35"/>
      <c r="AC888" s="35"/>
      <c r="AD888" s="35"/>
      <c r="AE888" s="35"/>
      <c r="AR888" s="203" t="s">
        <v>133</v>
      </c>
      <c r="AT888" s="203" t="s">
        <v>128</v>
      </c>
      <c r="AU888" s="203" t="s">
        <v>87</v>
      </c>
      <c r="AY888" s="14" t="s">
        <v>134</v>
      </c>
      <c r="BE888" s="204">
        <f>IF(O888="základní",K888,0)</f>
        <v>0</v>
      </c>
      <c r="BF888" s="204">
        <f>IF(O888="snížená",K888,0)</f>
        <v>0</v>
      </c>
      <c r="BG888" s="204">
        <f>IF(O888="zákl. přenesená",K888,0)</f>
        <v>0</v>
      </c>
      <c r="BH888" s="204">
        <f>IF(O888="sníž. přenesená",K888,0)</f>
        <v>0</v>
      </c>
      <c r="BI888" s="204">
        <f>IF(O888="nulová",K888,0)</f>
        <v>0</v>
      </c>
      <c r="BJ888" s="14" t="s">
        <v>87</v>
      </c>
      <c r="BK888" s="204">
        <f>ROUND(P888*H888,2)</f>
        <v>0</v>
      </c>
      <c r="BL888" s="14" t="s">
        <v>135</v>
      </c>
      <c r="BM888" s="203" t="s">
        <v>3658</v>
      </c>
    </row>
    <row r="889" s="2" customFormat="1" ht="49.05" customHeight="1">
      <c r="A889" s="35"/>
      <c r="B889" s="36"/>
      <c r="C889" s="189" t="s">
        <v>3659</v>
      </c>
      <c r="D889" s="189" t="s">
        <v>128</v>
      </c>
      <c r="E889" s="190" t="s">
        <v>3660</v>
      </c>
      <c r="F889" s="191" t="s">
        <v>3661</v>
      </c>
      <c r="G889" s="192" t="s">
        <v>131</v>
      </c>
      <c r="H889" s="193">
        <v>5</v>
      </c>
      <c r="I889" s="194"/>
      <c r="J889" s="195"/>
      <c r="K889" s="196">
        <f>ROUND(P889*H889,2)</f>
        <v>0</v>
      </c>
      <c r="L889" s="191" t="s">
        <v>892</v>
      </c>
      <c r="M889" s="197"/>
      <c r="N889" s="198" t="s">
        <v>1</v>
      </c>
      <c r="O889" s="199" t="s">
        <v>42</v>
      </c>
      <c r="P889" s="200">
        <f>I889+J889</f>
        <v>0</v>
      </c>
      <c r="Q889" s="200">
        <f>ROUND(I889*H889,2)</f>
        <v>0</v>
      </c>
      <c r="R889" s="200">
        <f>ROUND(J889*H889,2)</f>
        <v>0</v>
      </c>
      <c r="S889" s="88"/>
      <c r="T889" s="201">
        <f>S889*H889</f>
        <v>0</v>
      </c>
      <c r="U889" s="201">
        <v>0</v>
      </c>
      <c r="V889" s="201">
        <f>U889*H889</f>
        <v>0</v>
      </c>
      <c r="W889" s="201">
        <v>0</v>
      </c>
      <c r="X889" s="202">
        <f>W889*H889</f>
        <v>0</v>
      </c>
      <c r="Y889" s="35"/>
      <c r="Z889" s="35"/>
      <c r="AA889" s="35"/>
      <c r="AB889" s="35"/>
      <c r="AC889" s="35"/>
      <c r="AD889" s="35"/>
      <c r="AE889" s="35"/>
      <c r="AR889" s="203" t="s">
        <v>1932</v>
      </c>
      <c r="AT889" s="203" t="s">
        <v>128</v>
      </c>
      <c r="AU889" s="203" t="s">
        <v>87</v>
      </c>
      <c r="AY889" s="14" t="s">
        <v>134</v>
      </c>
      <c r="BE889" s="204">
        <f>IF(O889="základní",K889,0)</f>
        <v>0</v>
      </c>
      <c r="BF889" s="204">
        <f>IF(O889="snížená",K889,0)</f>
        <v>0</v>
      </c>
      <c r="BG889" s="204">
        <f>IF(O889="zákl. přenesená",K889,0)</f>
        <v>0</v>
      </c>
      <c r="BH889" s="204">
        <f>IF(O889="sníž. přenesená",K889,0)</f>
        <v>0</v>
      </c>
      <c r="BI889" s="204">
        <f>IF(O889="nulová",K889,0)</f>
        <v>0</v>
      </c>
      <c r="BJ889" s="14" t="s">
        <v>87</v>
      </c>
      <c r="BK889" s="204">
        <f>ROUND(P889*H889,2)</f>
        <v>0</v>
      </c>
      <c r="BL889" s="14" t="s">
        <v>1932</v>
      </c>
      <c r="BM889" s="203" t="s">
        <v>3662</v>
      </c>
    </row>
    <row r="890" s="2" customFormat="1" ht="24.15" customHeight="1">
      <c r="A890" s="35"/>
      <c r="B890" s="36"/>
      <c r="C890" s="189" t="s">
        <v>2357</v>
      </c>
      <c r="D890" s="189" t="s">
        <v>128</v>
      </c>
      <c r="E890" s="190" t="s">
        <v>3663</v>
      </c>
      <c r="F890" s="191" t="s">
        <v>3664</v>
      </c>
      <c r="G890" s="192" t="s">
        <v>131</v>
      </c>
      <c r="H890" s="193">
        <v>1</v>
      </c>
      <c r="I890" s="194"/>
      <c r="J890" s="195"/>
      <c r="K890" s="196">
        <f>ROUND(P890*H890,2)</f>
        <v>0</v>
      </c>
      <c r="L890" s="191" t="s">
        <v>879</v>
      </c>
      <c r="M890" s="197"/>
      <c r="N890" s="198" t="s">
        <v>1</v>
      </c>
      <c r="O890" s="199" t="s">
        <v>42</v>
      </c>
      <c r="P890" s="200">
        <f>I890+J890</f>
        <v>0</v>
      </c>
      <c r="Q890" s="200">
        <f>ROUND(I890*H890,2)</f>
        <v>0</v>
      </c>
      <c r="R890" s="200">
        <f>ROUND(J890*H890,2)</f>
        <v>0</v>
      </c>
      <c r="S890" s="88"/>
      <c r="T890" s="201">
        <f>S890*H890</f>
        <v>0</v>
      </c>
      <c r="U890" s="201">
        <v>0</v>
      </c>
      <c r="V890" s="201">
        <f>U890*H890</f>
        <v>0</v>
      </c>
      <c r="W890" s="201">
        <v>0</v>
      </c>
      <c r="X890" s="202">
        <f>W890*H890</f>
        <v>0</v>
      </c>
      <c r="Y890" s="35"/>
      <c r="Z890" s="35"/>
      <c r="AA890" s="35"/>
      <c r="AB890" s="35"/>
      <c r="AC890" s="35"/>
      <c r="AD890" s="35"/>
      <c r="AE890" s="35"/>
      <c r="AR890" s="203" t="s">
        <v>133</v>
      </c>
      <c r="AT890" s="203" t="s">
        <v>128</v>
      </c>
      <c r="AU890" s="203" t="s">
        <v>87</v>
      </c>
      <c r="AY890" s="14" t="s">
        <v>134</v>
      </c>
      <c r="BE890" s="204">
        <f>IF(O890="základní",K890,0)</f>
        <v>0</v>
      </c>
      <c r="BF890" s="204">
        <f>IF(O890="snížená",K890,0)</f>
        <v>0</v>
      </c>
      <c r="BG890" s="204">
        <f>IF(O890="zákl. přenesená",K890,0)</f>
        <v>0</v>
      </c>
      <c r="BH890" s="204">
        <f>IF(O890="sníž. přenesená",K890,0)</f>
        <v>0</v>
      </c>
      <c r="BI890" s="204">
        <f>IF(O890="nulová",K890,0)</f>
        <v>0</v>
      </c>
      <c r="BJ890" s="14" t="s">
        <v>87</v>
      </c>
      <c r="BK890" s="204">
        <f>ROUND(P890*H890,2)</f>
        <v>0</v>
      </c>
      <c r="BL890" s="14" t="s">
        <v>135</v>
      </c>
      <c r="BM890" s="203" t="s">
        <v>3665</v>
      </c>
    </row>
    <row r="891" s="2" customFormat="1" ht="49.05" customHeight="1">
      <c r="A891" s="35"/>
      <c r="B891" s="36"/>
      <c r="C891" s="189" t="s">
        <v>3666</v>
      </c>
      <c r="D891" s="189" t="s">
        <v>128</v>
      </c>
      <c r="E891" s="190" t="s">
        <v>3667</v>
      </c>
      <c r="F891" s="191" t="s">
        <v>3668</v>
      </c>
      <c r="G891" s="192" t="s">
        <v>131</v>
      </c>
      <c r="H891" s="193">
        <v>1</v>
      </c>
      <c r="I891" s="194"/>
      <c r="J891" s="195"/>
      <c r="K891" s="196">
        <f>ROUND(P891*H891,2)</f>
        <v>0</v>
      </c>
      <c r="L891" s="191" t="s">
        <v>892</v>
      </c>
      <c r="M891" s="197"/>
      <c r="N891" s="198" t="s">
        <v>1</v>
      </c>
      <c r="O891" s="199" t="s">
        <v>42</v>
      </c>
      <c r="P891" s="200">
        <f>I891+J891</f>
        <v>0</v>
      </c>
      <c r="Q891" s="200">
        <f>ROUND(I891*H891,2)</f>
        <v>0</v>
      </c>
      <c r="R891" s="200">
        <f>ROUND(J891*H891,2)</f>
        <v>0</v>
      </c>
      <c r="S891" s="88"/>
      <c r="T891" s="201">
        <f>S891*H891</f>
        <v>0</v>
      </c>
      <c r="U891" s="201">
        <v>0</v>
      </c>
      <c r="V891" s="201">
        <f>U891*H891</f>
        <v>0</v>
      </c>
      <c r="W891" s="201">
        <v>0</v>
      </c>
      <c r="X891" s="202">
        <f>W891*H891</f>
        <v>0</v>
      </c>
      <c r="Y891" s="35"/>
      <c r="Z891" s="35"/>
      <c r="AA891" s="35"/>
      <c r="AB891" s="35"/>
      <c r="AC891" s="35"/>
      <c r="AD891" s="35"/>
      <c r="AE891" s="35"/>
      <c r="AR891" s="203" t="s">
        <v>1932</v>
      </c>
      <c r="AT891" s="203" t="s">
        <v>128</v>
      </c>
      <c r="AU891" s="203" t="s">
        <v>87</v>
      </c>
      <c r="AY891" s="14" t="s">
        <v>134</v>
      </c>
      <c r="BE891" s="204">
        <f>IF(O891="základní",K891,0)</f>
        <v>0</v>
      </c>
      <c r="BF891" s="204">
        <f>IF(O891="snížená",K891,0)</f>
        <v>0</v>
      </c>
      <c r="BG891" s="204">
        <f>IF(O891="zákl. přenesená",K891,0)</f>
        <v>0</v>
      </c>
      <c r="BH891" s="204">
        <f>IF(O891="sníž. přenesená",K891,0)</f>
        <v>0</v>
      </c>
      <c r="BI891" s="204">
        <f>IF(O891="nulová",K891,0)</f>
        <v>0</v>
      </c>
      <c r="BJ891" s="14" t="s">
        <v>87</v>
      </c>
      <c r="BK891" s="204">
        <f>ROUND(P891*H891,2)</f>
        <v>0</v>
      </c>
      <c r="BL891" s="14" t="s">
        <v>1932</v>
      </c>
      <c r="BM891" s="203" t="s">
        <v>3669</v>
      </c>
    </row>
    <row r="892" s="2" customFormat="1" ht="49.05" customHeight="1">
      <c r="A892" s="35"/>
      <c r="B892" s="36"/>
      <c r="C892" s="189" t="s">
        <v>3670</v>
      </c>
      <c r="D892" s="189" t="s">
        <v>128</v>
      </c>
      <c r="E892" s="190" t="s">
        <v>3671</v>
      </c>
      <c r="F892" s="191" t="s">
        <v>3672</v>
      </c>
      <c r="G892" s="192" t="s">
        <v>131</v>
      </c>
      <c r="H892" s="193">
        <v>1</v>
      </c>
      <c r="I892" s="194"/>
      <c r="J892" s="195"/>
      <c r="K892" s="196">
        <f>ROUND(P892*H892,2)</f>
        <v>0</v>
      </c>
      <c r="L892" s="191" t="s">
        <v>892</v>
      </c>
      <c r="M892" s="197"/>
      <c r="N892" s="198" t="s">
        <v>1</v>
      </c>
      <c r="O892" s="199" t="s">
        <v>42</v>
      </c>
      <c r="P892" s="200">
        <f>I892+J892</f>
        <v>0</v>
      </c>
      <c r="Q892" s="200">
        <f>ROUND(I892*H892,2)</f>
        <v>0</v>
      </c>
      <c r="R892" s="200">
        <f>ROUND(J892*H892,2)</f>
        <v>0</v>
      </c>
      <c r="S892" s="88"/>
      <c r="T892" s="201">
        <f>S892*H892</f>
        <v>0</v>
      </c>
      <c r="U892" s="201">
        <v>0</v>
      </c>
      <c r="V892" s="201">
        <f>U892*H892</f>
        <v>0</v>
      </c>
      <c r="W892" s="201">
        <v>0</v>
      </c>
      <c r="X892" s="202">
        <f>W892*H892</f>
        <v>0</v>
      </c>
      <c r="Y892" s="35"/>
      <c r="Z892" s="35"/>
      <c r="AA892" s="35"/>
      <c r="AB892" s="35"/>
      <c r="AC892" s="35"/>
      <c r="AD892" s="35"/>
      <c r="AE892" s="35"/>
      <c r="AR892" s="203" t="s">
        <v>1932</v>
      </c>
      <c r="AT892" s="203" t="s">
        <v>128</v>
      </c>
      <c r="AU892" s="203" t="s">
        <v>87</v>
      </c>
      <c r="AY892" s="14" t="s">
        <v>134</v>
      </c>
      <c r="BE892" s="204">
        <f>IF(O892="základní",K892,0)</f>
        <v>0</v>
      </c>
      <c r="BF892" s="204">
        <f>IF(O892="snížená",K892,0)</f>
        <v>0</v>
      </c>
      <c r="BG892" s="204">
        <f>IF(O892="zákl. přenesená",K892,0)</f>
        <v>0</v>
      </c>
      <c r="BH892" s="204">
        <f>IF(O892="sníž. přenesená",K892,0)</f>
        <v>0</v>
      </c>
      <c r="BI892" s="204">
        <f>IF(O892="nulová",K892,0)</f>
        <v>0</v>
      </c>
      <c r="BJ892" s="14" t="s">
        <v>87</v>
      </c>
      <c r="BK892" s="204">
        <f>ROUND(P892*H892,2)</f>
        <v>0</v>
      </c>
      <c r="BL892" s="14" t="s">
        <v>1932</v>
      </c>
      <c r="BM892" s="203" t="s">
        <v>3673</v>
      </c>
    </row>
    <row r="893" s="2" customFormat="1" ht="49.05" customHeight="1">
      <c r="A893" s="35"/>
      <c r="B893" s="36"/>
      <c r="C893" s="189" t="s">
        <v>3674</v>
      </c>
      <c r="D893" s="189" t="s">
        <v>128</v>
      </c>
      <c r="E893" s="190" t="s">
        <v>3675</v>
      </c>
      <c r="F893" s="191" t="s">
        <v>3676</v>
      </c>
      <c r="G893" s="192" t="s">
        <v>3018</v>
      </c>
      <c r="H893" s="193">
        <v>2</v>
      </c>
      <c r="I893" s="194"/>
      <c r="J893" s="195"/>
      <c r="K893" s="196">
        <f>ROUND(P893*H893,2)</f>
        <v>0</v>
      </c>
      <c r="L893" s="191" t="s">
        <v>892</v>
      </c>
      <c r="M893" s="197"/>
      <c r="N893" s="198" t="s">
        <v>1</v>
      </c>
      <c r="O893" s="199" t="s">
        <v>42</v>
      </c>
      <c r="P893" s="200">
        <f>I893+J893</f>
        <v>0</v>
      </c>
      <c r="Q893" s="200">
        <f>ROUND(I893*H893,2)</f>
        <v>0</v>
      </c>
      <c r="R893" s="200">
        <f>ROUND(J893*H893,2)</f>
        <v>0</v>
      </c>
      <c r="S893" s="88"/>
      <c r="T893" s="201">
        <f>S893*H893</f>
        <v>0</v>
      </c>
      <c r="U893" s="201">
        <v>0</v>
      </c>
      <c r="V893" s="201">
        <f>U893*H893</f>
        <v>0</v>
      </c>
      <c r="W893" s="201">
        <v>0</v>
      </c>
      <c r="X893" s="202">
        <f>W893*H893</f>
        <v>0</v>
      </c>
      <c r="Y893" s="35"/>
      <c r="Z893" s="35"/>
      <c r="AA893" s="35"/>
      <c r="AB893" s="35"/>
      <c r="AC893" s="35"/>
      <c r="AD893" s="35"/>
      <c r="AE893" s="35"/>
      <c r="AR893" s="203" t="s">
        <v>133</v>
      </c>
      <c r="AT893" s="203" t="s">
        <v>128</v>
      </c>
      <c r="AU893" s="203" t="s">
        <v>87</v>
      </c>
      <c r="AY893" s="14" t="s">
        <v>134</v>
      </c>
      <c r="BE893" s="204">
        <f>IF(O893="základní",K893,0)</f>
        <v>0</v>
      </c>
      <c r="BF893" s="204">
        <f>IF(O893="snížená",K893,0)</f>
        <v>0</v>
      </c>
      <c r="BG893" s="204">
        <f>IF(O893="zákl. přenesená",K893,0)</f>
        <v>0</v>
      </c>
      <c r="BH893" s="204">
        <f>IF(O893="sníž. přenesená",K893,0)</f>
        <v>0</v>
      </c>
      <c r="BI893" s="204">
        <f>IF(O893="nulová",K893,0)</f>
        <v>0</v>
      </c>
      <c r="BJ893" s="14" t="s">
        <v>87</v>
      </c>
      <c r="BK893" s="204">
        <f>ROUND(P893*H893,2)</f>
        <v>0</v>
      </c>
      <c r="BL893" s="14" t="s">
        <v>135</v>
      </c>
      <c r="BM893" s="203" t="s">
        <v>3677</v>
      </c>
    </row>
    <row r="894" s="2" customFormat="1" ht="49.05" customHeight="1">
      <c r="A894" s="35"/>
      <c r="B894" s="36"/>
      <c r="C894" s="189" t="s">
        <v>3678</v>
      </c>
      <c r="D894" s="189" t="s">
        <v>128</v>
      </c>
      <c r="E894" s="190" t="s">
        <v>3679</v>
      </c>
      <c r="F894" s="191" t="s">
        <v>3680</v>
      </c>
      <c r="G894" s="192" t="s">
        <v>3018</v>
      </c>
      <c r="H894" s="193">
        <v>1</v>
      </c>
      <c r="I894" s="194"/>
      <c r="J894" s="195"/>
      <c r="K894" s="196">
        <f>ROUND(P894*H894,2)</f>
        <v>0</v>
      </c>
      <c r="L894" s="191" t="s">
        <v>892</v>
      </c>
      <c r="M894" s="197"/>
      <c r="N894" s="198" t="s">
        <v>1</v>
      </c>
      <c r="O894" s="199" t="s">
        <v>42</v>
      </c>
      <c r="P894" s="200">
        <f>I894+J894</f>
        <v>0</v>
      </c>
      <c r="Q894" s="200">
        <f>ROUND(I894*H894,2)</f>
        <v>0</v>
      </c>
      <c r="R894" s="200">
        <f>ROUND(J894*H894,2)</f>
        <v>0</v>
      </c>
      <c r="S894" s="88"/>
      <c r="T894" s="201">
        <f>S894*H894</f>
        <v>0</v>
      </c>
      <c r="U894" s="201">
        <v>0</v>
      </c>
      <c r="V894" s="201">
        <f>U894*H894</f>
        <v>0</v>
      </c>
      <c r="W894" s="201">
        <v>0</v>
      </c>
      <c r="X894" s="202">
        <f>W894*H894</f>
        <v>0</v>
      </c>
      <c r="Y894" s="35"/>
      <c r="Z894" s="35"/>
      <c r="AA894" s="35"/>
      <c r="AB894" s="35"/>
      <c r="AC894" s="35"/>
      <c r="AD894" s="35"/>
      <c r="AE894" s="35"/>
      <c r="AR894" s="203" t="s">
        <v>133</v>
      </c>
      <c r="AT894" s="203" t="s">
        <v>128</v>
      </c>
      <c r="AU894" s="203" t="s">
        <v>87</v>
      </c>
      <c r="AY894" s="14" t="s">
        <v>134</v>
      </c>
      <c r="BE894" s="204">
        <f>IF(O894="základní",K894,0)</f>
        <v>0</v>
      </c>
      <c r="BF894" s="204">
        <f>IF(O894="snížená",K894,0)</f>
        <v>0</v>
      </c>
      <c r="BG894" s="204">
        <f>IF(O894="zákl. přenesená",K894,0)</f>
        <v>0</v>
      </c>
      <c r="BH894" s="204">
        <f>IF(O894="sníž. přenesená",K894,0)</f>
        <v>0</v>
      </c>
      <c r="BI894" s="204">
        <f>IF(O894="nulová",K894,0)</f>
        <v>0</v>
      </c>
      <c r="BJ894" s="14" t="s">
        <v>87</v>
      </c>
      <c r="BK894" s="204">
        <f>ROUND(P894*H894,2)</f>
        <v>0</v>
      </c>
      <c r="BL894" s="14" t="s">
        <v>135</v>
      </c>
      <c r="BM894" s="203" t="s">
        <v>3681</v>
      </c>
    </row>
    <row r="895" s="2" customFormat="1" ht="49.05" customHeight="1">
      <c r="A895" s="35"/>
      <c r="B895" s="36"/>
      <c r="C895" s="189" t="s">
        <v>3682</v>
      </c>
      <c r="D895" s="189" t="s">
        <v>128</v>
      </c>
      <c r="E895" s="190" t="s">
        <v>3683</v>
      </c>
      <c r="F895" s="191" t="s">
        <v>3684</v>
      </c>
      <c r="G895" s="192" t="s">
        <v>3018</v>
      </c>
      <c r="H895" s="193">
        <v>1</v>
      </c>
      <c r="I895" s="194"/>
      <c r="J895" s="195"/>
      <c r="K895" s="196">
        <f>ROUND(P895*H895,2)</f>
        <v>0</v>
      </c>
      <c r="L895" s="191" t="s">
        <v>892</v>
      </c>
      <c r="M895" s="197"/>
      <c r="N895" s="198" t="s">
        <v>1</v>
      </c>
      <c r="O895" s="199" t="s">
        <v>42</v>
      </c>
      <c r="P895" s="200">
        <f>I895+J895</f>
        <v>0</v>
      </c>
      <c r="Q895" s="200">
        <f>ROUND(I895*H895,2)</f>
        <v>0</v>
      </c>
      <c r="R895" s="200">
        <f>ROUND(J895*H895,2)</f>
        <v>0</v>
      </c>
      <c r="S895" s="88"/>
      <c r="T895" s="201">
        <f>S895*H895</f>
        <v>0</v>
      </c>
      <c r="U895" s="201">
        <v>0</v>
      </c>
      <c r="V895" s="201">
        <f>U895*H895</f>
        <v>0</v>
      </c>
      <c r="W895" s="201">
        <v>0</v>
      </c>
      <c r="X895" s="202">
        <f>W895*H895</f>
        <v>0</v>
      </c>
      <c r="Y895" s="35"/>
      <c r="Z895" s="35"/>
      <c r="AA895" s="35"/>
      <c r="AB895" s="35"/>
      <c r="AC895" s="35"/>
      <c r="AD895" s="35"/>
      <c r="AE895" s="35"/>
      <c r="AR895" s="203" t="s">
        <v>133</v>
      </c>
      <c r="AT895" s="203" t="s">
        <v>128</v>
      </c>
      <c r="AU895" s="203" t="s">
        <v>87</v>
      </c>
      <c r="AY895" s="14" t="s">
        <v>134</v>
      </c>
      <c r="BE895" s="204">
        <f>IF(O895="základní",K895,0)</f>
        <v>0</v>
      </c>
      <c r="BF895" s="204">
        <f>IF(O895="snížená",K895,0)</f>
        <v>0</v>
      </c>
      <c r="BG895" s="204">
        <f>IF(O895="zákl. přenesená",K895,0)</f>
        <v>0</v>
      </c>
      <c r="BH895" s="204">
        <f>IF(O895="sníž. přenesená",K895,0)</f>
        <v>0</v>
      </c>
      <c r="BI895" s="204">
        <f>IF(O895="nulová",K895,0)</f>
        <v>0</v>
      </c>
      <c r="BJ895" s="14" t="s">
        <v>87</v>
      </c>
      <c r="BK895" s="204">
        <f>ROUND(P895*H895,2)</f>
        <v>0</v>
      </c>
      <c r="BL895" s="14" t="s">
        <v>135</v>
      </c>
      <c r="BM895" s="203" t="s">
        <v>3685</v>
      </c>
    </row>
    <row r="896" s="2" customFormat="1" ht="49.05" customHeight="1">
      <c r="A896" s="35"/>
      <c r="B896" s="36"/>
      <c r="C896" s="189" t="s">
        <v>3686</v>
      </c>
      <c r="D896" s="189" t="s">
        <v>128</v>
      </c>
      <c r="E896" s="190" t="s">
        <v>3687</v>
      </c>
      <c r="F896" s="191" t="s">
        <v>3688</v>
      </c>
      <c r="G896" s="192" t="s">
        <v>3018</v>
      </c>
      <c r="H896" s="193">
        <v>2</v>
      </c>
      <c r="I896" s="194"/>
      <c r="J896" s="195"/>
      <c r="K896" s="196">
        <f>ROUND(P896*H896,2)</f>
        <v>0</v>
      </c>
      <c r="L896" s="191" t="s">
        <v>892</v>
      </c>
      <c r="M896" s="197"/>
      <c r="N896" s="198" t="s">
        <v>1</v>
      </c>
      <c r="O896" s="199" t="s">
        <v>42</v>
      </c>
      <c r="P896" s="200">
        <f>I896+J896</f>
        <v>0</v>
      </c>
      <c r="Q896" s="200">
        <f>ROUND(I896*H896,2)</f>
        <v>0</v>
      </c>
      <c r="R896" s="200">
        <f>ROUND(J896*H896,2)</f>
        <v>0</v>
      </c>
      <c r="S896" s="88"/>
      <c r="T896" s="201">
        <f>S896*H896</f>
        <v>0</v>
      </c>
      <c r="U896" s="201">
        <v>0</v>
      </c>
      <c r="V896" s="201">
        <f>U896*H896</f>
        <v>0</v>
      </c>
      <c r="W896" s="201">
        <v>0</v>
      </c>
      <c r="X896" s="202">
        <f>W896*H896</f>
        <v>0</v>
      </c>
      <c r="Y896" s="35"/>
      <c r="Z896" s="35"/>
      <c r="AA896" s="35"/>
      <c r="AB896" s="35"/>
      <c r="AC896" s="35"/>
      <c r="AD896" s="35"/>
      <c r="AE896" s="35"/>
      <c r="AR896" s="203" t="s">
        <v>133</v>
      </c>
      <c r="AT896" s="203" t="s">
        <v>128</v>
      </c>
      <c r="AU896" s="203" t="s">
        <v>87</v>
      </c>
      <c r="AY896" s="14" t="s">
        <v>134</v>
      </c>
      <c r="BE896" s="204">
        <f>IF(O896="základní",K896,0)</f>
        <v>0</v>
      </c>
      <c r="BF896" s="204">
        <f>IF(O896="snížená",K896,0)</f>
        <v>0</v>
      </c>
      <c r="BG896" s="204">
        <f>IF(O896="zákl. přenesená",K896,0)</f>
        <v>0</v>
      </c>
      <c r="BH896" s="204">
        <f>IF(O896="sníž. přenesená",K896,0)</f>
        <v>0</v>
      </c>
      <c r="BI896" s="204">
        <f>IF(O896="nulová",K896,0)</f>
        <v>0</v>
      </c>
      <c r="BJ896" s="14" t="s">
        <v>87</v>
      </c>
      <c r="BK896" s="204">
        <f>ROUND(P896*H896,2)</f>
        <v>0</v>
      </c>
      <c r="BL896" s="14" t="s">
        <v>135</v>
      </c>
      <c r="BM896" s="203" t="s">
        <v>3689</v>
      </c>
    </row>
    <row r="897" s="2" customFormat="1" ht="49.05" customHeight="1">
      <c r="A897" s="35"/>
      <c r="B897" s="36"/>
      <c r="C897" s="189" t="s">
        <v>3690</v>
      </c>
      <c r="D897" s="189" t="s">
        <v>128</v>
      </c>
      <c r="E897" s="190" t="s">
        <v>3691</v>
      </c>
      <c r="F897" s="191" t="s">
        <v>3692</v>
      </c>
      <c r="G897" s="192" t="s">
        <v>131</v>
      </c>
      <c r="H897" s="193">
        <v>1</v>
      </c>
      <c r="I897" s="194"/>
      <c r="J897" s="195"/>
      <c r="K897" s="196">
        <f>ROUND(P897*H897,2)</f>
        <v>0</v>
      </c>
      <c r="L897" s="191" t="s">
        <v>879</v>
      </c>
      <c r="M897" s="197"/>
      <c r="N897" s="198" t="s">
        <v>1</v>
      </c>
      <c r="O897" s="199" t="s">
        <v>42</v>
      </c>
      <c r="P897" s="200">
        <f>I897+J897</f>
        <v>0</v>
      </c>
      <c r="Q897" s="200">
        <f>ROUND(I897*H897,2)</f>
        <v>0</v>
      </c>
      <c r="R897" s="200">
        <f>ROUND(J897*H897,2)</f>
        <v>0</v>
      </c>
      <c r="S897" s="88"/>
      <c r="T897" s="201">
        <f>S897*H897</f>
        <v>0</v>
      </c>
      <c r="U897" s="201">
        <v>0</v>
      </c>
      <c r="V897" s="201">
        <f>U897*H897</f>
        <v>0</v>
      </c>
      <c r="W897" s="201">
        <v>0</v>
      </c>
      <c r="X897" s="202">
        <f>W897*H897</f>
        <v>0</v>
      </c>
      <c r="Y897" s="35"/>
      <c r="Z897" s="35"/>
      <c r="AA897" s="35"/>
      <c r="AB897" s="35"/>
      <c r="AC897" s="35"/>
      <c r="AD897" s="35"/>
      <c r="AE897" s="35"/>
      <c r="AR897" s="203" t="s">
        <v>133</v>
      </c>
      <c r="AT897" s="203" t="s">
        <v>128</v>
      </c>
      <c r="AU897" s="203" t="s">
        <v>87</v>
      </c>
      <c r="AY897" s="14" t="s">
        <v>134</v>
      </c>
      <c r="BE897" s="204">
        <f>IF(O897="základní",K897,0)</f>
        <v>0</v>
      </c>
      <c r="BF897" s="204">
        <f>IF(O897="snížená",K897,0)</f>
        <v>0</v>
      </c>
      <c r="BG897" s="204">
        <f>IF(O897="zákl. přenesená",K897,0)</f>
        <v>0</v>
      </c>
      <c r="BH897" s="204">
        <f>IF(O897="sníž. přenesená",K897,0)</f>
        <v>0</v>
      </c>
      <c r="BI897" s="204">
        <f>IF(O897="nulová",K897,0)</f>
        <v>0</v>
      </c>
      <c r="BJ897" s="14" t="s">
        <v>87</v>
      </c>
      <c r="BK897" s="204">
        <f>ROUND(P897*H897,2)</f>
        <v>0</v>
      </c>
      <c r="BL897" s="14" t="s">
        <v>135</v>
      </c>
      <c r="BM897" s="203" t="s">
        <v>3693</v>
      </c>
    </row>
    <row r="898" s="2" customFormat="1" ht="49.05" customHeight="1">
      <c r="A898" s="35"/>
      <c r="B898" s="36"/>
      <c r="C898" s="189" t="s">
        <v>3694</v>
      </c>
      <c r="D898" s="189" t="s">
        <v>128</v>
      </c>
      <c r="E898" s="190" t="s">
        <v>3695</v>
      </c>
      <c r="F898" s="191" t="s">
        <v>3696</v>
      </c>
      <c r="G898" s="192" t="s">
        <v>131</v>
      </c>
      <c r="H898" s="193">
        <v>1</v>
      </c>
      <c r="I898" s="194"/>
      <c r="J898" s="195"/>
      <c r="K898" s="196">
        <f>ROUND(P898*H898,2)</f>
        <v>0</v>
      </c>
      <c r="L898" s="191" t="s">
        <v>879</v>
      </c>
      <c r="M898" s="197"/>
      <c r="N898" s="198" t="s">
        <v>1</v>
      </c>
      <c r="O898" s="199" t="s">
        <v>42</v>
      </c>
      <c r="P898" s="200">
        <f>I898+J898</f>
        <v>0</v>
      </c>
      <c r="Q898" s="200">
        <f>ROUND(I898*H898,2)</f>
        <v>0</v>
      </c>
      <c r="R898" s="200">
        <f>ROUND(J898*H898,2)</f>
        <v>0</v>
      </c>
      <c r="S898" s="88"/>
      <c r="T898" s="201">
        <f>S898*H898</f>
        <v>0</v>
      </c>
      <c r="U898" s="201">
        <v>0</v>
      </c>
      <c r="V898" s="201">
        <f>U898*H898</f>
        <v>0</v>
      </c>
      <c r="W898" s="201">
        <v>0</v>
      </c>
      <c r="X898" s="202">
        <f>W898*H898</f>
        <v>0</v>
      </c>
      <c r="Y898" s="35"/>
      <c r="Z898" s="35"/>
      <c r="AA898" s="35"/>
      <c r="AB898" s="35"/>
      <c r="AC898" s="35"/>
      <c r="AD898" s="35"/>
      <c r="AE898" s="35"/>
      <c r="AR898" s="203" t="s">
        <v>133</v>
      </c>
      <c r="AT898" s="203" t="s">
        <v>128</v>
      </c>
      <c r="AU898" s="203" t="s">
        <v>87</v>
      </c>
      <c r="AY898" s="14" t="s">
        <v>134</v>
      </c>
      <c r="BE898" s="204">
        <f>IF(O898="základní",K898,0)</f>
        <v>0</v>
      </c>
      <c r="BF898" s="204">
        <f>IF(O898="snížená",K898,0)</f>
        <v>0</v>
      </c>
      <c r="BG898" s="204">
        <f>IF(O898="zákl. přenesená",K898,0)</f>
        <v>0</v>
      </c>
      <c r="BH898" s="204">
        <f>IF(O898="sníž. přenesená",K898,0)</f>
        <v>0</v>
      </c>
      <c r="BI898" s="204">
        <f>IF(O898="nulová",K898,0)</f>
        <v>0</v>
      </c>
      <c r="BJ898" s="14" t="s">
        <v>87</v>
      </c>
      <c r="BK898" s="204">
        <f>ROUND(P898*H898,2)</f>
        <v>0</v>
      </c>
      <c r="BL898" s="14" t="s">
        <v>135</v>
      </c>
      <c r="BM898" s="203" t="s">
        <v>3697</v>
      </c>
    </row>
    <row r="899" s="2" customFormat="1" ht="49.05" customHeight="1">
      <c r="A899" s="35"/>
      <c r="B899" s="36"/>
      <c r="C899" s="189" t="s">
        <v>3698</v>
      </c>
      <c r="D899" s="189" t="s">
        <v>128</v>
      </c>
      <c r="E899" s="190" t="s">
        <v>3699</v>
      </c>
      <c r="F899" s="191" t="s">
        <v>3700</v>
      </c>
      <c r="G899" s="192" t="s">
        <v>131</v>
      </c>
      <c r="H899" s="193">
        <v>1</v>
      </c>
      <c r="I899" s="194"/>
      <c r="J899" s="195"/>
      <c r="K899" s="196">
        <f>ROUND(P899*H899,2)</f>
        <v>0</v>
      </c>
      <c r="L899" s="191" t="s">
        <v>879</v>
      </c>
      <c r="M899" s="197"/>
      <c r="N899" s="198" t="s">
        <v>1</v>
      </c>
      <c r="O899" s="199" t="s">
        <v>42</v>
      </c>
      <c r="P899" s="200">
        <f>I899+J899</f>
        <v>0</v>
      </c>
      <c r="Q899" s="200">
        <f>ROUND(I899*H899,2)</f>
        <v>0</v>
      </c>
      <c r="R899" s="200">
        <f>ROUND(J899*H899,2)</f>
        <v>0</v>
      </c>
      <c r="S899" s="88"/>
      <c r="T899" s="201">
        <f>S899*H899</f>
        <v>0</v>
      </c>
      <c r="U899" s="201">
        <v>0</v>
      </c>
      <c r="V899" s="201">
        <f>U899*H899</f>
        <v>0</v>
      </c>
      <c r="W899" s="201">
        <v>0</v>
      </c>
      <c r="X899" s="202">
        <f>W899*H899</f>
        <v>0</v>
      </c>
      <c r="Y899" s="35"/>
      <c r="Z899" s="35"/>
      <c r="AA899" s="35"/>
      <c r="AB899" s="35"/>
      <c r="AC899" s="35"/>
      <c r="AD899" s="35"/>
      <c r="AE899" s="35"/>
      <c r="AR899" s="203" t="s">
        <v>133</v>
      </c>
      <c r="AT899" s="203" t="s">
        <v>128</v>
      </c>
      <c r="AU899" s="203" t="s">
        <v>87</v>
      </c>
      <c r="AY899" s="14" t="s">
        <v>134</v>
      </c>
      <c r="BE899" s="204">
        <f>IF(O899="základní",K899,0)</f>
        <v>0</v>
      </c>
      <c r="BF899" s="204">
        <f>IF(O899="snížená",K899,0)</f>
        <v>0</v>
      </c>
      <c r="BG899" s="204">
        <f>IF(O899="zákl. přenesená",K899,0)</f>
        <v>0</v>
      </c>
      <c r="BH899" s="204">
        <f>IF(O899="sníž. přenesená",K899,0)</f>
        <v>0</v>
      </c>
      <c r="BI899" s="204">
        <f>IF(O899="nulová",K899,0)</f>
        <v>0</v>
      </c>
      <c r="BJ899" s="14" t="s">
        <v>87</v>
      </c>
      <c r="BK899" s="204">
        <f>ROUND(P899*H899,2)</f>
        <v>0</v>
      </c>
      <c r="BL899" s="14" t="s">
        <v>135</v>
      </c>
      <c r="BM899" s="203" t="s">
        <v>3701</v>
      </c>
    </row>
    <row r="900" s="2" customFormat="1" ht="49.05" customHeight="1">
      <c r="A900" s="35"/>
      <c r="B900" s="36"/>
      <c r="C900" s="189" t="s">
        <v>3702</v>
      </c>
      <c r="D900" s="189" t="s">
        <v>128</v>
      </c>
      <c r="E900" s="190" t="s">
        <v>3703</v>
      </c>
      <c r="F900" s="191" t="s">
        <v>3704</v>
      </c>
      <c r="G900" s="192" t="s">
        <v>131</v>
      </c>
      <c r="H900" s="193">
        <v>1</v>
      </c>
      <c r="I900" s="194"/>
      <c r="J900" s="195"/>
      <c r="K900" s="196">
        <f>ROUND(P900*H900,2)</f>
        <v>0</v>
      </c>
      <c r="L900" s="191" t="s">
        <v>879</v>
      </c>
      <c r="M900" s="197"/>
      <c r="N900" s="198" t="s">
        <v>1</v>
      </c>
      <c r="O900" s="199" t="s">
        <v>42</v>
      </c>
      <c r="P900" s="200">
        <f>I900+J900</f>
        <v>0</v>
      </c>
      <c r="Q900" s="200">
        <f>ROUND(I900*H900,2)</f>
        <v>0</v>
      </c>
      <c r="R900" s="200">
        <f>ROUND(J900*H900,2)</f>
        <v>0</v>
      </c>
      <c r="S900" s="88"/>
      <c r="T900" s="201">
        <f>S900*H900</f>
        <v>0</v>
      </c>
      <c r="U900" s="201">
        <v>0</v>
      </c>
      <c r="V900" s="201">
        <f>U900*H900</f>
        <v>0</v>
      </c>
      <c r="W900" s="201">
        <v>0</v>
      </c>
      <c r="X900" s="202">
        <f>W900*H900</f>
        <v>0</v>
      </c>
      <c r="Y900" s="35"/>
      <c r="Z900" s="35"/>
      <c r="AA900" s="35"/>
      <c r="AB900" s="35"/>
      <c r="AC900" s="35"/>
      <c r="AD900" s="35"/>
      <c r="AE900" s="35"/>
      <c r="AR900" s="203" t="s">
        <v>133</v>
      </c>
      <c r="AT900" s="203" t="s">
        <v>128</v>
      </c>
      <c r="AU900" s="203" t="s">
        <v>87</v>
      </c>
      <c r="AY900" s="14" t="s">
        <v>134</v>
      </c>
      <c r="BE900" s="204">
        <f>IF(O900="základní",K900,0)</f>
        <v>0</v>
      </c>
      <c r="BF900" s="204">
        <f>IF(O900="snížená",K900,0)</f>
        <v>0</v>
      </c>
      <c r="BG900" s="204">
        <f>IF(O900="zákl. přenesená",K900,0)</f>
        <v>0</v>
      </c>
      <c r="BH900" s="204">
        <f>IF(O900="sníž. přenesená",K900,0)</f>
        <v>0</v>
      </c>
      <c r="BI900" s="204">
        <f>IF(O900="nulová",K900,0)</f>
        <v>0</v>
      </c>
      <c r="BJ900" s="14" t="s">
        <v>87</v>
      </c>
      <c r="BK900" s="204">
        <f>ROUND(P900*H900,2)</f>
        <v>0</v>
      </c>
      <c r="BL900" s="14" t="s">
        <v>135</v>
      </c>
      <c r="BM900" s="203" t="s">
        <v>3705</v>
      </c>
    </row>
    <row r="901" s="2" customFormat="1" ht="49.05" customHeight="1">
      <c r="A901" s="35"/>
      <c r="B901" s="36"/>
      <c r="C901" s="189" t="s">
        <v>3706</v>
      </c>
      <c r="D901" s="189" t="s">
        <v>128</v>
      </c>
      <c r="E901" s="190" t="s">
        <v>3707</v>
      </c>
      <c r="F901" s="191" t="s">
        <v>3708</v>
      </c>
      <c r="G901" s="192" t="s">
        <v>131</v>
      </c>
      <c r="H901" s="193">
        <v>1</v>
      </c>
      <c r="I901" s="194"/>
      <c r="J901" s="195"/>
      <c r="K901" s="196">
        <f>ROUND(P901*H901,2)</f>
        <v>0</v>
      </c>
      <c r="L901" s="191" t="s">
        <v>879</v>
      </c>
      <c r="M901" s="197"/>
      <c r="N901" s="198" t="s">
        <v>1</v>
      </c>
      <c r="O901" s="199" t="s">
        <v>42</v>
      </c>
      <c r="P901" s="200">
        <f>I901+J901</f>
        <v>0</v>
      </c>
      <c r="Q901" s="200">
        <f>ROUND(I901*H901,2)</f>
        <v>0</v>
      </c>
      <c r="R901" s="200">
        <f>ROUND(J901*H901,2)</f>
        <v>0</v>
      </c>
      <c r="S901" s="88"/>
      <c r="T901" s="201">
        <f>S901*H901</f>
        <v>0</v>
      </c>
      <c r="U901" s="201">
        <v>0</v>
      </c>
      <c r="V901" s="201">
        <f>U901*H901</f>
        <v>0</v>
      </c>
      <c r="W901" s="201">
        <v>0</v>
      </c>
      <c r="X901" s="202">
        <f>W901*H901</f>
        <v>0</v>
      </c>
      <c r="Y901" s="35"/>
      <c r="Z901" s="35"/>
      <c r="AA901" s="35"/>
      <c r="AB901" s="35"/>
      <c r="AC901" s="35"/>
      <c r="AD901" s="35"/>
      <c r="AE901" s="35"/>
      <c r="AR901" s="203" t="s">
        <v>133</v>
      </c>
      <c r="AT901" s="203" t="s">
        <v>128</v>
      </c>
      <c r="AU901" s="203" t="s">
        <v>87</v>
      </c>
      <c r="AY901" s="14" t="s">
        <v>134</v>
      </c>
      <c r="BE901" s="204">
        <f>IF(O901="základní",K901,0)</f>
        <v>0</v>
      </c>
      <c r="BF901" s="204">
        <f>IF(O901="snížená",K901,0)</f>
        <v>0</v>
      </c>
      <c r="BG901" s="204">
        <f>IF(O901="zákl. přenesená",K901,0)</f>
        <v>0</v>
      </c>
      <c r="BH901" s="204">
        <f>IF(O901="sníž. přenesená",K901,0)</f>
        <v>0</v>
      </c>
      <c r="BI901" s="204">
        <f>IF(O901="nulová",K901,0)</f>
        <v>0</v>
      </c>
      <c r="BJ901" s="14" t="s">
        <v>87</v>
      </c>
      <c r="BK901" s="204">
        <f>ROUND(P901*H901,2)</f>
        <v>0</v>
      </c>
      <c r="BL901" s="14" t="s">
        <v>135</v>
      </c>
      <c r="BM901" s="203" t="s">
        <v>3709</v>
      </c>
    </row>
    <row r="902" s="2" customFormat="1" ht="66.75" customHeight="1">
      <c r="A902" s="35"/>
      <c r="B902" s="36"/>
      <c r="C902" s="189" t="s">
        <v>3710</v>
      </c>
      <c r="D902" s="189" t="s">
        <v>128</v>
      </c>
      <c r="E902" s="190" t="s">
        <v>3711</v>
      </c>
      <c r="F902" s="191" t="s">
        <v>3712</v>
      </c>
      <c r="G902" s="192" t="s">
        <v>131</v>
      </c>
      <c r="H902" s="193">
        <v>1</v>
      </c>
      <c r="I902" s="194"/>
      <c r="J902" s="195"/>
      <c r="K902" s="196">
        <f>ROUND(P902*H902,2)</f>
        <v>0</v>
      </c>
      <c r="L902" s="191" t="s">
        <v>879</v>
      </c>
      <c r="M902" s="197"/>
      <c r="N902" s="198" t="s">
        <v>1</v>
      </c>
      <c r="O902" s="199" t="s">
        <v>42</v>
      </c>
      <c r="P902" s="200">
        <f>I902+J902</f>
        <v>0</v>
      </c>
      <c r="Q902" s="200">
        <f>ROUND(I902*H902,2)</f>
        <v>0</v>
      </c>
      <c r="R902" s="200">
        <f>ROUND(J902*H902,2)</f>
        <v>0</v>
      </c>
      <c r="S902" s="88"/>
      <c r="T902" s="201">
        <f>S902*H902</f>
        <v>0</v>
      </c>
      <c r="U902" s="201">
        <v>0</v>
      </c>
      <c r="V902" s="201">
        <f>U902*H902</f>
        <v>0</v>
      </c>
      <c r="W902" s="201">
        <v>0</v>
      </c>
      <c r="X902" s="202">
        <f>W902*H902</f>
        <v>0</v>
      </c>
      <c r="Y902" s="35"/>
      <c r="Z902" s="35"/>
      <c r="AA902" s="35"/>
      <c r="AB902" s="35"/>
      <c r="AC902" s="35"/>
      <c r="AD902" s="35"/>
      <c r="AE902" s="35"/>
      <c r="AR902" s="203" t="s">
        <v>133</v>
      </c>
      <c r="AT902" s="203" t="s">
        <v>128</v>
      </c>
      <c r="AU902" s="203" t="s">
        <v>87</v>
      </c>
      <c r="AY902" s="14" t="s">
        <v>134</v>
      </c>
      <c r="BE902" s="204">
        <f>IF(O902="základní",K902,0)</f>
        <v>0</v>
      </c>
      <c r="BF902" s="204">
        <f>IF(O902="snížená",K902,0)</f>
        <v>0</v>
      </c>
      <c r="BG902" s="204">
        <f>IF(O902="zákl. přenesená",K902,0)</f>
        <v>0</v>
      </c>
      <c r="BH902" s="204">
        <f>IF(O902="sníž. přenesená",K902,0)</f>
        <v>0</v>
      </c>
      <c r="BI902" s="204">
        <f>IF(O902="nulová",K902,0)</f>
        <v>0</v>
      </c>
      <c r="BJ902" s="14" t="s">
        <v>87</v>
      </c>
      <c r="BK902" s="204">
        <f>ROUND(P902*H902,2)</f>
        <v>0</v>
      </c>
      <c r="BL902" s="14" t="s">
        <v>135</v>
      </c>
      <c r="BM902" s="203" t="s">
        <v>3713</v>
      </c>
    </row>
    <row r="903" s="2" customFormat="1" ht="62.7" customHeight="1">
      <c r="A903" s="35"/>
      <c r="B903" s="36"/>
      <c r="C903" s="189" t="s">
        <v>3714</v>
      </c>
      <c r="D903" s="189" t="s">
        <v>128</v>
      </c>
      <c r="E903" s="190" t="s">
        <v>3715</v>
      </c>
      <c r="F903" s="191" t="s">
        <v>3716</v>
      </c>
      <c r="G903" s="192" t="s">
        <v>131</v>
      </c>
      <c r="H903" s="193">
        <v>1</v>
      </c>
      <c r="I903" s="194"/>
      <c r="J903" s="195"/>
      <c r="K903" s="196">
        <f>ROUND(P903*H903,2)</f>
        <v>0</v>
      </c>
      <c r="L903" s="191" t="s">
        <v>879</v>
      </c>
      <c r="M903" s="197"/>
      <c r="N903" s="198" t="s">
        <v>1</v>
      </c>
      <c r="O903" s="199" t="s">
        <v>42</v>
      </c>
      <c r="P903" s="200">
        <f>I903+J903</f>
        <v>0</v>
      </c>
      <c r="Q903" s="200">
        <f>ROUND(I903*H903,2)</f>
        <v>0</v>
      </c>
      <c r="R903" s="200">
        <f>ROUND(J903*H903,2)</f>
        <v>0</v>
      </c>
      <c r="S903" s="88"/>
      <c r="T903" s="201">
        <f>S903*H903</f>
        <v>0</v>
      </c>
      <c r="U903" s="201">
        <v>0</v>
      </c>
      <c r="V903" s="201">
        <f>U903*H903</f>
        <v>0</v>
      </c>
      <c r="W903" s="201">
        <v>0</v>
      </c>
      <c r="X903" s="202">
        <f>W903*H903</f>
        <v>0</v>
      </c>
      <c r="Y903" s="35"/>
      <c r="Z903" s="35"/>
      <c r="AA903" s="35"/>
      <c r="AB903" s="35"/>
      <c r="AC903" s="35"/>
      <c r="AD903" s="35"/>
      <c r="AE903" s="35"/>
      <c r="AR903" s="203" t="s">
        <v>133</v>
      </c>
      <c r="AT903" s="203" t="s">
        <v>128</v>
      </c>
      <c r="AU903" s="203" t="s">
        <v>87</v>
      </c>
      <c r="AY903" s="14" t="s">
        <v>134</v>
      </c>
      <c r="BE903" s="204">
        <f>IF(O903="základní",K903,0)</f>
        <v>0</v>
      </c>
      <c r="BF903" s="204">
        <f>IF(O903="snížená",K903,0)</f>
        <v>0</v>
      </c>
      <c r="BG903" s="204">
        <f>IF(O903="zákl. přenesená",K903,0)</f>
        <v>0</v>
      </c>
      <c r="BH903" s="204">
        <f>IF(O903="sníž. přenesená",K903,0)</f>
        <v>0</v>
      </c>
      <c r="BI903" s="204">
        <f>IF(O903="nulová",K903,0)</f>
        <v>0</v>
      </c>
      <c r="BJ903" s="14" t="s">
        <v>87</v>
      </c>
      <c r="BK903" s="204">
        <f>ROUND(P903*H903,2)</f>
        <v>0</v>
      </c>
      <c r="BL903" s="14" t="s">
        <v>135</v>
      </c>
      <c r="BM903" s="203" t="s">
        <v>3717</v>
      </c>
    </row>
    <row r="904" s="2" customFormat="1" ht="76.35" customHeight="1">
      <c r="A904" s="35"/>
      <c r="B904" s="36"/>
      <c r="C904" s="189" t="s">
        <v>3718</v>
      </c>
      <c r="D904" s="189" t="s">
        <v>128</v>
      </c>
      <c r="E904" s="190" t="s">
        <v>3719</v>
      </c>
      <c r="F904" s="191" t="s">
        <v>3720</v>
      </c>
      <c r="G904" s="192" t="s">
        <v>131</v>
      </c>
      <c r="H904" s="193">
        <v>1</v>
      </c>
      <c r="I904" s="194"/>
      <c r="J904" s="195"/>
      <c r="K904" s="196">
        <f>ROUND(P904*H904,2)</f>
        <v>0</v>
      </c>
      <c r="L904" s="191" t="s">
        <v>879</v>
      </c>
      <c r="M904" s="197"/>
      <c r="N904" s="198" t="s">
        <v>1</v>
      </c>
      <c r="O904" s="199" t="s">
        <v>42</v>
      </c>
      <c r="P904" s="200">
        <f>I904+J904</f>
        <v>0</v>
      </c>
      <c r="Q904" s="200">
        <f>ROUND(I904*H904,2)</f>
        <v>0</v>
      </c>
      <c r="R904" s="200">
        <f>ROUND(J904*H904,2)</f>
        <v>0</v>
      </c>
      <c r="S904" s="88"/>
      <c r="T904" s="201">
        <f>S904*H904</f>
        <v>0</v>
      </c>
      <c r="U904" s="201">
        <v>0</v>
      </c>
      <c r="V904" s="201">
        <f>U904*H904</f>
        <v>0</v>
      </c>
      <c r="W904" s="201">
        <v>0</v>
      </c>
      <c r="X904" s="202">
        <f>W904*H904</f>
        <v>0</v>
      </c>
      <c r="Y904" s="35"/>
      <c r="Z904" s="35"/>
      <c r="AA904" s="35"/>
      <c r="AB904" s="35"/>
      <c r="AC904" s="35"/>
      <c r="AD904" s="35"/>
      <c r="AE904" s="35"/>
      <c r="AR904" s="203" t="s">
        <v>133</v>
      </c>
      <c r="AT904" s="203" t="s">
        <v>128</v>
      </c>
      <c r="AU904" s="203" t="s">
        <v>87</v>
      </c>
      <c r="AY904" s="14" t="s">
        <v>134</v>
      </c>
      <c r="BE904" s="204">
        <f>IF(O904="základní",K904,0)</f>
        <v>0</v>
      </c>
      <c r="BF904" s="204">
        <f>IF(O904="snížená",K904,0)</f>
        <v>0</v>
      </c>
      <c r="BG904" s="204">
        <f>IF(O904="zákl. přenesená",K904,0)</f>
        <v>0</v>
      </c>
      <c r="BH904" s="204">
        <f>IF(O904="sníž. přenesená",K904,0)</f>
        <v>0</v>
      </c>
      <c r="BI904" s="204">
        <f>IF(O904="nulová",K904,0)</f>
        <v>0</v>
      </c>
      <c r="BJ904" s="14" t="s">
        <v>87</v>
      </c>
      <c r="BK904" s="204">
        <f>ROUND(P904*H904,2)</f>
        <v>0</v>
      </c>
      <c r="BL904" s="14" t="s">
        <v>135</v>
      </c>
      <c r="BM904" s="203" t="s">
        <v>3721</v>
      </c>
    </row>
    <row r="905" s="2" customFormat="1" ht="62.7" customHeight="1">
      <c r="A905" s="35"/>
      <c r="B905" s="36"/>
      <c r="C905" s="189" t="s">
        <v>3722</v>
      </c>
      <c r="D905" s="189" t="s">
        <v>128</v>
      </c>
      <c r="E905" s="190" t="s">
        <v>3723</v>
      </c>
      <c r="F905" s="191" t="s">
        <v>3724</v>
      </c>
      <c r="G905" s="192" t="s">
        <v>131</v>
      </c>
      <c r="H905" s="193">
        <v>1</v>
      </c>
      <c r="I905" s="194"/>
      <c r="J905" s="195"/>
      <c r="K905" s="196">
        <f>ROUND(P905*H905,2)</f>
        <v>0</v>
      </c>
      <c r="L905" s="191" t="s">
        <v>879</v>
      </c>
      <c r="M905" s="197"/>
      <c r="N905" s="198" t="s">
        <v>1</v>
      </c>
      <c r="O905" s="199" t="s">
        <v>42</v>
      </c>
      <c r="P905" s="200">
        <f>I905+J905</f>
        <v>0</v>
      </c>
      <c r="Q905" s="200">
        <f>ROUND(I905*H905,2)</f>
        <v>0</v>
      </c>
      <c r="R905" s="200">
        <f>ROUND(J905*H905,2)</f>
        <v>0</v>
      </c>
      <c r="S905" s="88"/>
      <c r="T905" s="201">
        <f>S905*H905</f>
        <v>0</v>
      </c>
      <c r="U905" s="201">
        <v>0</v>
      </c>
      <c r="V905" s="201">
        <f>U905*H905</f>
        <v>0</v>
      </c>
      <c r="W905" s="201">
        <v>0</v>
      </c>
      <c r="X905" s="202">
        <f>W905*H905</f>
        <v>0</v>
      </c>
      <c r="Y905" s="35"/>
      <c r="Z905" s="35"/>
      <c r="AA905" s="35"/>
      <c r="AB905" s="35"/>
      <c r="AC905" s="35"/>
      <c r="AD905" s="35"/>
      <c r="AE905" s="35"/>
      <c r="AR905" s="203" t="s">
        <v>133</v>
      </c>
      <c r="AT905" s="203" t="s">
        <v>128</v>
      </c>
      <c r="AU905" s="203" t="s">
        <v>87</v>
      </c>
      <c r="AY905" s="14" t="s">
        <v>134</v>
      </c>
      <c r="BE905" s="204">
        <f>IF(O905="základní",K905,0)</f>
        <v>0</v>
      </c>
      <c r="BF905" s="204">
        <f>IF(O905="snížená",K905,0)</f>
        <v>0</v>
      </c>
      <c r="BG905" s="204">
        <f>IF(O905="zákl. přenesená",K905,0)</f>
        <v>0</v>
      </c>
      <c r="BH905" s="204">
        <f>IF(O905="sníž. přenesená",K905,0)</f>
        <v>0</v>
      </c>
      <c r="BI905" s="204">
        <f>IF(O905="nulová",K905,0)</f>
        <v>0</v>
      </c>
      <c r="BJ905" s="14" t="s">
        <v>87</v>
      </c>
      <c r="BK905" s="204">
        <f>ROUND(P905*H905,2)</f>
        <v>0</v>
      </c>
      <c r="BL905" s="14" t="s">
        <v>135</v>
      </c>
      <c r="BM905" s="203" t="s">
        <v>3725</v>
      </c>
    </row>
    <row r="906" s="2" customFormat="1" ht="49.05" customHeight="1">
      <c r="A906" s="35"/>
      <c r="B906" s="36"/>
      <c r="C906" s="189" t="s">
        <v>3726</v>
      </c>
      <c r="D906" s="189" t="s">
        <v>128</v>
      </c>
      <c r="E906" s="190" t="s">
        <v>3727</v>
      </c>
      <c r="F906" s="191" t="s">
        <v>3728</v>
      </c>
      <c r="G906" s="192" t="s">
        <v>131</v>
      </c>
      <c r="H906" s="193">
        <v>1</v>
      </c>
      <c r="I906" s="194"/>
      <c r="J906" s="195"/>
      <c r="K906" s="196">
        <f>ROUND(P906*H906,2)</f>
        <v>0</v>
      </c>
      <c r="L906" s="191" t="s">
        <v>879</v>
      </c>
      <c r="M906" s="197"/>
      <c r="N906" s="198" t="s">
        <v>1</v>
      </c>
      <c r="O906" s="199" t="s">
        <v>42</v>
      </c>
      <c r="P906" s="200">
        <f>I906+J906</f>
        <v>0</v>
      </c>
      <c r="Q906" s="200">
        <f>ROUND(I906*H906,2)</f>
        <v>0</v>
      </c>
      <c r="R906" s="200">
        <f>ROUND(J906*H906,2)</f>
        <v>0</v>
      </c>
      <c r="S906" s="88"/>
      <c r="T906" s="201">
        <f>S906*H906</f>
        <v>0</v>
      </c>
      <c r="U906" s="201">
        <v>0</v>
      </c>
      <c r="V906" s="201">
        <f>U906*H906</f>
        <v>0</v>
      </c>
      <c r="W906" s="201">
        <v>0</v>
      </c>
      <c r="X906" s="202">
        <f>W906*H906</f>
        <v>0</v>
      </c>
      <c r="Y906" s="35"/>
      <c r="Z906" s="35"/>
      <c r="AA906" s="35"/>
      <c r="AB906" s="35"/>
      <c r="AC906" s="35"/>
      <c r="AD906" s="35"/>
      <c r="AE906" s="35"/>
      <c r="AR906" s="203" t="s">
        <v>133</v>
      </c>
      <c r="AT906" s="203" t="s">
        <v>128</v>
      </c>
      <c r="AU906" s="203" t="s">
        <v>87</v>
      </c>
      <c r="AY906" s="14" t="s">
        <v>134</v>
      </c>
      <c r="BE906" s="204">
        <f>IF(O906="základní",K906,0)</f>
        <v>0</v>
      </c>
      <c r="BF906" s="204">
        <f>IF(O906="snížená",K906,0)</f>
        <v>0</v>
      </c>
      <c r="BG906" s="204">
        <f>IF(O906="zákl. přenesená",K906,0)</f>
        <v>0</v>
      </c>
      <c r="BH906" s="204">
        <f>IF(O906="sníž. přenesená",K906,0)</f>
        <v>0</v>
      </c>
      <c r="BI906" s="204">
        <f>IF(O906="nulová",K906,0)</f>
        <v>0</v>
      </c>
      <c r="BJ906" s="14" t="s">
        <v>87</v>
      </c>
      <c r="BK906" s="204">
        <f>ROUND(P906*H906,2)</f>
        <v>0</v>
      </c>
      <c r="BL906" s="14" t="s">
        <v>135</v>
      </c>
      <c r="BM906" s="203" t="s">
        <v>3729</v>
      </c>
    </row>
    <row r="907" s="2" customFormat="1" ht="44.25" customHeight="1">
      <c r="A907" s="35"/>
      <c r="B907" s="36"/>
      <c r="C907" s="189" t="s">
        <v>3730</v>
      </c>
      <c r="D907" s="189" t="s">
        <v>128</v>
      </c>
      <c r="E907" s="190" t="s">
        <v>3731</v>
      </c>
      <c r="F907" s="191" t="s">
        <v>3732</v>
      </c>
      <c r="G907" s="192" t="s">
        <v>131</v>
      </c>
      <c r="H907" s="193">
        <v>1</v>
      </c>
      <c r="I907" s="194"/>
      <c r="J907" s="195"/>
      <c r="K907" s="196">
        <f>ROUND(P907*H907,2)</f>
        <v>0</v>
      </c>
      <c r="L907" s="191" t="s">
        <v>879</v>
      </c>
      <c r="M907" s="197"/>
      <c r="N907" s="198" t="s">
        <v>1</v>
      </c>
      <c r="O907" s="199" t="s">
        <v>42</v>
      </c>
      <c r="P907" s="200">
        <f>I907+J907</f>
        <v>0</v>
      </c>
      <c r="Q907" s="200">
        <f>ROUND(I907*H907,2)</f>
        <v>0</v>
      </c>
      <c r="R907" s="200">
        <f>ROUND(J907*H907,2)</f>
        <v>0</v>
      </c>
      <c r="S907" s="88"/>
      <c r="T907" s="201">
        <f>S907*H907</f>
        <v>0</v>
      </c>
      <c r="U907" s="201">
        <v>0</v>
      </c>
      <c r="V907" s="201">
        <f>U907*H907</f>
        <v>0</v>
      </c>
      <c r="W907" s="201">
        <v>0</v>
      </c>
      <c r="X907" s="202">
        <f>W907*H907</f>
        <v>0</v>
      </c>
      <c r="Y907" s="35"/>
      <c r="Z907" s="35"/>
      <c r="AA907" s="35"/>
      <c r="AB907" s="35"/>
      <c r="AC907" s="35"/>
      <c r="AD907" s="35"/>
      <c r="AE907" s="35"/>
      <c r="AR907" s="203" t="s">
        <v>133</v>
      </c>
      <c r="AT907" s="203" t="s">
        <v>128</v>
      </c>
      <c r="AU907" s="203" t="s">
        <v>87</v>
      </c>
      <c r="AY907" s="14" t="s">
        <v>134</v>
      </c>
      <c r="BE907" s="204">
        <f>IF(O907="základní",K907,0)</f>
        <v>0</v>
      </c>
      <c r="BF907" s="204">
        <f>IF(O907="snížená",K907,0)</f>
        <v>0</v>
      </c>
      <c r="BG907" s="204">
        <f>IF(O907="zákl. přenesená",K907,0)</f>
        <v>0</v>
      </c>
      <c r="BH907" s="204">
        <f>IF(O907="sníž. přenesená",K907,0)</f>
        <v>0</v>
      </c>
      <c r="BI907" s="204">
        <f>IF(O907="nulová",K907,0)</f>
        <v>0</v>
      </c>
      <c r="BJ907" s="14" t="s">
        <v>87</v>
      </c>
      <c r="BK907" s="204">
        <f>ROUND(P907*H907,2)</f>
        <v>0</v>
      </c>
      <c r="BL907" s="14" t="s">
        <v>135</v>
      </c>
      <c r="BM907" s="203" t="s">
        <v>3733</v>
      </c>
    </row>
    <row r="908" s="2" customFormat="1" ht="37.8" customHeight="1">
      <c r="A908" s="35"/>
      <c r="B908" s="36"/>
      <c r="C908" s="189" t="s">
        <v>3734</v>
      </c>
      <c r="D908" s="189" t="s">
        <v>128</v>
      </c>
      <c r="E908" s="190" t="s">
        <v>3735</v>
      </c>
      <c r="F908" s="191" t="s">
        <v>3736</v>
      </c>
      <c r="G908" s="192" t="s">
        <v>131</v>
      </c>
      <c r="H908" s="193">
        <v>1</v>
      </c>
      <c r="I908" s="194"/>
      <c r="J908" s="195"/>
      <c r="K908" s="196">
        <f>ROUND(P908*H908,2)</f>
        <v>0</v>
      </c>
      <c r="L908" s="191" t="s">
        <v>879</v>
      </c>
      <c r="M908" s="197"/>
      <c r="N908" s="198" t="s">
        <v>1</v>
      </c>
      <c r="O908" s="199" t="s">
        <v>42</v>
      </c>
      <c r="P908" s="200">
        <f>I908+J908</f>
        <v>0</v>
      </c>
      <c r="Q908" s="200">
        <f>ROUND(I908*H908,2)</f>
        <v>0</v>
      </c>
      <c r="R908" s="200">
        <f>ROUND(J908*H908,2)</f>
        <v>0</v>
      </c>
      <c r="S908" s="88"/>
      <c r="T908" s="201">
        <f>S908*H908</f>
        <v>0</v>
      </c>
      <c r="U908" s="201">
        <v>0</v>
      </c>
      <c r="V908" s="201">
        <f>U908*H908</f>
        <v>0</v>
      </c>
      <c r="W908" s="201">
        <v>0</v>
      </c>
      <c r="X908" s="202">
        <f>W908*H908</f>
        <v>0</v>
      </c>
      <c r="Y908" s="35"/>
      <c r="Z908" s="35"/>
      <c r="AA908" s="35"/>
      <c r="AB908" s="35"/>
      <c r="AC908" s="35"/>
      <c r="AD908" s="35"/>
      <c r="AE908" s="35"/>
      <c r="AR908" s="203" t="s">
        <v>133</v>
      </c>
      <c r="AT908" s="203" t="s">
        <v>128</v>
      </c>
      <c r="AU908" s="203" t="s">
        <v>87</v>
      </c>
      <c r="AY908" s="14" t="s">
        <v>134</v>
      </c>
      <c r="BE908" s="204">
        <f>IF(O908="základní",K908,0)</f>
        <v>0</v>
      </c>
      <c r="BF908" s="204">
        <f>IF(O908="snížená",K908,0)</f>
        <v>0</v>
      </c>
      <c r="BG908" s="204">
        <f>IF(O908="zákl. přenesená",K908,0)</f>
        <v>0</v>
      </c>
      <c r="BH908" s="204">
        <f>IF(O908="sníž. přenesená",K908,0)</f>
        <v>0</v>
      </c>
      <c r="BI908" s="204">
        <f>IF(O908="nulová",K908,0)</f>
        <v>0</v>
      </c>
      <c r="BJ908" s="14" t="s">
        <v>87</v>
      </c>
      <c r="BK908" s="204">
        <f>ROUND(P908*H908,2)</f>
        <v>0</v>
      </c>
      <c r="BL908" s="14" t="s">
        <v>135</v>
      </c>
      <c r="BM908" s="203" t="s">
        <v>3737</v>
      </c>
    </row>
    <row r="909" s="2" customFormat="1" ht="37.8" customHeight="1">
      <c r="A909" s="35"/>
      <c r="B909" s="36"/>
      <c r="C909" s="189" t="s">
        <v>3738</v>
      </c>
      <c r="D909" s="189" t="s">
        <v>128</v>
      </c>
      <c r="E909" s="190" t="s">
        <v>3739</v>
      </c>
      <c r="F909" s="191" t="s">
        <v>3740</v>
      </c>
      <c r="G909" s="192" t="s">
        <v>131</v>
      </c>
      <c r="H909" s="193">
        <v>1</v>
      </c>
      <c r="I909" s="194"/>
      <c r="J909" s="195"/>
      <c r="K909" s="196">
        <f>ROUND(P909*H909,2)</f>
        <v>0</v>
      </c>
      <c r="L909" s="191" t="s">
        <v>879</v>
      </c>
      <c r="M909" s="197"/>
      <c r="N909" s="198" t="s">
        <v>1</v>
      </c>
      <c r="O909" s="199" t="s">
        <v>42</v>
      </c>
      <c r="P909" s="200">
        <f>I909+J909</f>
        <v>0</v>
      </c>
      <c r="Q909" s="200">
        <f>ROUND(I909*H909,2)</f>
        <v>0</v>
      </c>
      <c r="R909" s="200">
        <f>ROUND(J909*H909,2)</f>
        <v>0</v>
      </c>
      <c r="S909" s="88"/>
      <c r="T909" s="201">
        <f>S909*H909</f>
        <v>0</v>
      </c>
      <c r="U909" s="201">
        <v>0</v>
      </c>
      <c r="V909" s="201">
        <f>U909*H909</f>
        <v>0</v>
      </c>
      <c r="W909" s="201">
        <v>0</v>
      </c>
      <c r="X909" s="202">
        <f>W909*H909</f>
        <v>0</v>
      </c>
      <c r="Y909" s="35"/>
      <c r="Z909" s="35"/>
      <c r="AA909" s="35"/>
      <c r="AB909" s="35"/>
      <c r="AC909" s="35"/>
      <c r="AD909" s="35"/>
      <c r="AE909" s="35"/>
      <c r="AR909" s="203" t="s">
        <v>133</v>
      </c>
      <c r="AT909" s="203" t="s">
        <v>128</v>
      </c>
      <c r="AU909" s="203" t="s">
        <v>87</v>
      </c>
      <c r="AY909" s="14" t="s">
        <v>134</v>
      </c>
      <c r="BE909" s="204">
        <f>IF(O909="základní",K909,0)</f>
        <v>0</v>
      </c>
      <c r="BF909" s="204">
        <f>IF(O909="snížená",K909,0)</f>
        <v>0</v>
      </c>
      <c r="BG909" s="204">
        <f>IF(O909="zákl. přenesená",K909,0)</f>
        <v>0</v>
      </c>
      <c r="BH909" s="204">
        <f>IF(O909="sníž. přenesená",K909,0)</f>
        <v>0</v>
      </c>
      <c r="BI909" s="204">
        <f>IF(O909="nulová",K909,0)</f>
        <v>0</v>
      </c>
      <c r="BJ909" s="14" t="s">
        <v>87</v>
      </c>
      <c r="BK909" s="204">
        <f>ROUND(P909*H909,2)</f>
        <v>0</v>
      </c>
      <c r="BL909" s="14" t="s">
        <v>135</v>
      </c>
      <c r="BM909" s="203" t="s">
        <v>3741</v>
      </c>
    </row>
    <row r="910" s="2" customFormat="1" ht="62.7" customHeight="1">
      <c r="A910" s="35"/>
      <c r="B910" s="36"/>
      <c r="C910" s="189" t="s">
        <v>3742</v>
      </c>
      <c r="D910" s="189" t="s">
        <v>128</v>
      </c>
      <c r="E910" s="190" t="s">
        <v>3743</v>
      </c>
      <c r="F910" s="191" t="s">
        <v>3744</v>
      </c>
      <c r="G910" s="192" t="s">
        <v>131</v>
      </c>
      <c r="H910" s="193">
        <v>1</v>
      </c>
      <c r="I910" s="194"/>
      <c r="J910" s="195"/>
      <c r="K910" s="196">
        <f>ROUND(P910*H910,2)</f>
        <v>0</v>
      </c>
      <c r="L910" s="191" t="s">
        <v>879</v>
      </c>
      <c r="M910" s="197"/>
      <c r="N910" s="198" t="s">
        <v>1</v>
      </c>
      <c r="O910" s="199" t="s">
        <v>42</v>
      </c>
      <c r="P910" s="200">
        <f>I910+J910</f>
        <v>0</v>
      </c>
      <c r="Q910" s="200">
        <f>ROUND(I910*H910,2)</f>
        <v>0</v>
      </c>
      <c r="R910" s="200">
        <f>ROUND(J910*H910,2)</f>
        <v>0</v>
      </c>
      <c r="S910" s="88"/>
      <c r="T910" s="201">
        <f>S910*H910</f>
        <v>0</v>
      </c>
      <c r="U910" s="201">
        <v>0</v>
      </c>
      <c r="V910" s="201">
        <f>U910*H910</f>
        <v>0</v>
      </c>
      <c r="W910" s="201">
        <v>0</v>
      </c>
      <c r="X910" s="202">
        <f>W910*H910</f>
        <v>0</v>
      </c>
      <c r="Y910" s="35"/>
      <c r="Z910" s="35"/>
      <c r="AA910" s="35"/>
      <c r="AB910" s="35"/>
      <c r="AC910" s="35"/>
      <c r="AD910" s="35"/>
      <c r="AE910" s="35"/>
      <c r="AR910" s="203" t="s">
        <v>133</v>
      </c>
      <c r="AT910" s="203" t="s">
        <v>128</v>
      </c>
      <c r="AU910" s="203" t="s">
        <v>87</v>
      </c>
      <c r="AY910" s="14" t="s">
        <v>134</v>
      </c>
      <c r="BE910" s="204">
        <f>IF(O910="základní",K910,0)</f>
        <v>0</v>
      </c>
      <c r="BF910" s="204">
        <f>IF(O910="snížená",K910,0)</f>
        <v>0</v>
      </c>
      <c r="BG910" s="204">
        <f>IF(O910="zákl. přenesená",K910,0)</f>
        <v>0</v>
      </c>
      <c r="BH910" s="204">
        <f>IF(O910="sníž. přenesená",K910,0)</f>
        <v>0</v>
      </c>
      <c r="BI910" s="204">
        <f>IF(O910="nulová",K910,0)</f>
        <v>0</v>
      </c>
      <c r="BJ910" s="14" t="s">
        <v>87</v>
      </c>
      <c r="BK910" s="204">
        <f>ROUND(P910*H910,2)</f>
        <v>0</v>
      </c>
      <c r="BL910" s="14" t="s">
        <v>135</v>
      </c>
      <c r="BM910" s="203" t="s">
        <v>3745</v>
      </c>
    </row>
    <row r="911" s="2" customFormat="1" ht="49.05" customHeight="1">
      <c r="A911" s="35"/>
      <c r="B911" s="36"/>
      <c r="C911" s="189" t="s">
        <v>3746</v>
      </c>
      <c r="D911" s="189" t="s">
        <v>128</v>
      </c>
      <c r="E911" s="190" t="s">
        <v>3747</v>
      </c>
      <c r="F911" s="191" t="s">
        <v>3748</v>
      </c>
      <c r="G911" s="192" t="s">
        <v>131</v>
      </c>
      <c r="H911" s="193">
        <v>1</v>
      </c>
      <c r="I911" s="194"/>
      <c r="J911" s="195"/>
      <c r="K911" s="196">
        <f>ROUND(P911*H911,2)</f>
        <v>0</v>
      </c>
      <c r="L911" s="191" t="s">
        <v>879</v>
      </c>
      <c r="M911" s="197"/>
      <c r="N911" s="198" t="s">
        <v>1</v>
      </c>
      <c r="O911" s="199" t="s">
        <v>42</v>
      </c>
      <c r="P911" s="200">
        <f>I911+J911</f>
        <v>0</v>
      </c>
      <c r="Q911" s="200">
        <f>ROUND(I911*H911,2)</f>
        <v>0</v>
      </c>
      <c r="R911" s="200">
        <f>ROUND(J911*H911,2)</f>
        <v>0</v>
      </c>
      <c r="S911" s="88"/>
      <c r="T911" s="201">
        <f>S911*H911</f>
        <v>0</v>
      </c>
      <c r="U911" s="201">
        <v>0</v>
      </c>
      <c r="V911" s="201">
        <f>U911*H911</f>
        <v>0</v>
      </c>
      <c r="W911" s="201">
        <v>0</v>
      </c>
      <c r="X911" s="202">
        <f>W911*H911</f>
        <v>0</v>
      </c>
      <c r="Y911" s="35"/>
      <c r="Z911" s="35"/>
      <c r="AA911" s="35"/>
      <c r="AB911" s="35"/>
      <c r="AC911" s="35"/>
      <c r="AD911" s="35"/>
      <c r="AE911" s="35"/>
      <c r="AR911" s="203" t="s">
        <v>133</v>
      </c>
      <c r="AT911" s="203" t="s">
        <v>128</v>
      </c>
      <c r="AU911" s="203" t="s">
        <v>87</v>
      </c>
      <c r="AY911" s="14" t="s">
        <v>134</v>
      </c>
      <c r="BE911" s="204">
        <f>IF(O911="základní",K911,0)</f>
        <v>0</v>
      </c>
      <c r="BF911" s="204">
        <f>IF(O911="snížená",K911,0)</f>
        <v>0</v>
      </c>
      <c r="BG911" s="204">
        <f>IF(O911="zákl. přenesená",K911,0)</f>
        <v>0</v>
      </c>
      <c r="BH911" s="204">
        <f>IF(O911="sníž. přenesená",K911,0)</f>
        <v>0</v>
      </c>
      <c r="BI911" s="204">
        <f>IF(O911="nulová",K911,0)</f>
        <v>0</v>
      </c>
      <c r="BJ911" s="14" t="s">
        <v>87</v>
      </c>
      <c r="BK911" s="204">
        <f>ROUND(P911*H911,2)</f>
        <v>0</v>
      </c>
      <c r="BL911" s="14" t="s">
        <v>135</v>
      </c>
      <c r="BM911" s="203" t="s">
        <v>3749</v>
      </c>
    </row>
    <row r="912" s="2" customFormat="1" ht="44.25" customHeight="1">
      <c r="A912" s="35"/>
      <c r="B912" s="36"/>
      <c r="C912" s="189" t="s">
        <v>3750</v>
      </c>
      <c r="D912" s="189" t="s">
        <v>128</v>
      </c>
      <c r="E912" s="190" t="s">
        <v>3751</v>
      </c>
      <c r="F912" s="191" t="s">
        <v>3752</v>
      </c>
      <c r="G912" s="192" t="s">
        <v>131</v>
      </c>
      <c r="H912" s="193">
        <v>1</v>
      </c>
      <c r="I912" s="194"/>
      <c r="J912" s="195"/>
      <c r="K912" s="196">
        <f>ROUND(P912*H912,2)</f>
        <v>0</v>
      </c>
      <c r="L912" s="191" t="s">
        <v>879</v>
      </c>
      <c r="M912" s="197"/>
      <c r="N912" s="198" t="s">
        <v>1</v>
      </c>
      <c r="O912" s="199" t="s">
        <v>42</v>
      </c>
      <c r="P912" s="200">
        <f>I912+J912</f>
        <v>0</v>
      </c>
      <c r="Q912" s="200">
        <f>ROUND(I912*H912,2)</f>
        <v>0</v>
      </c>
      <c r="R912" s="200">
        <f>ROUND(J912*H912,2)</f>
        <v>0</v>
      </c>
      <c r="S912" s="88"/>
      <c r="T912" s="201">
        <f>S912*H912</f>
        <v>0</v>
      </c>
      <c r="U912" s="201">
        <v>0</v>
      </c>
      <c r="V912" s="201">
        <f>U912*H912</f>
        <v>0</v>
      </c>
      <c r="W912" s="201">
        <v>0</v>
      </c>
      <c r="X912" s="202">
        <f>W912*H912</f>
        <v>0</v>
      </c>
      <c r="Y912" s="35"/>
      <c r="Z912" s="35"/>
      <c r="AA912" s="35"/>
      <c r="AB912" s="35"/>
      <c r="AC912" s="35"/>
      <c r="AD912" s="35"/>
      <c r="AE912" s="35"/>
      <c r="AR912" s="203" t="s">
        <v>133</v>
      </c>
      <c r="AT912" s="203" t="s">
        <v>128</v>
      </c>
      <c r="AU912" s="203" t="s">
        <v>87</v>
      </c>
      <c r="AY912" s="14" t="s">
        <v>134</v>
      </c>
      <c r="BE912" s="204">
        <f>IF(O912="základní",K912,0)</f>
        <v>0</v>
      </c>
      <c r="BF912" s="204">
        <f>IF(O912="snížená",K912,0)</f>
        <v>0</v>
      </c>
      <c r="BG912" s="204">
        <f>IF(O912="zákl. přenesená",K912,0)</f>
        <v>0</v>
      </c>
      <c r="BH912" s="204">
        <f>IF(O912="sníž. přenesená",K912,0)</f>
        <v>0</v>
      </c>
      <c r="BI912" s="204">
        <f>IF(O912="nulová",K912,0)</f>
        <v>0</v>
      </c>
      <c r="BJ912" s="14" t="s">
        <v>87</v>
      </c>
      <c r="BK912" s="204">
        <f>ROUND(P912*H912,2)</f>
        <v>0</v>
      </c>
      <c r="BL912" s="14" t="s">
        <v>135</v>
      </c>
      <c r="BM912" s="203" t="s">
        <v>3753</v>
      </c>
    </row>
    <row r="913" s="2" customFormat="1" ht="62.7" customHeight="1">
      <c r="A913" s="35"/>
      <c r="B913" s="36"/>
      <c r="C913" s="189" t="s">
        <v>3754</v>
      </c>
      <c r="D913" s="189" t="s">
        <v>128</v>
      </c>
      <c r="E913" s="190" t="s">
        <v>3755</v>
      </c>
      <c r="F913" s="191" t="s">
        <v>3756</v>
      </c>
      <c r="G913" s="192" t="s">
        <v>131</v>
      </c>
      <c r="H913" s="193">
        <v>1</v>
      </c>
      <c r="I913" s="194"/>
      <c r="J913" s="195"/>
      <c r="K913" s="196">
        <f>ROUND(P913*H913,2)</f>
        <v>0</v>
      </c>
      <c r="L913" s="191" t="s">
        <v>879</v>
      </c>
      <c r="M913" s="197"/>
      <c r="N913" s="198" t="s">
        <v>1</v>
      </c>
      <c r="O913" s="199" t="s">
        <v>42</v>
      </c>
      <c r="P913" s="200">
        <f>I913+J913</f>
        <v>0</v>
      </c>
      <c r="Q913" s="200">
        <f>ROUND(I913*H913,2)</f>
        <v>0</v>
      </c>
      <c r="R913" s="200">
        <f>ROUND(J913*H913,2)</f>
        <v>0</v>
      </c>
      <c r="S913" s="88"/>
      <c r="T913" s="201">
        <f>S913*H913</f>
        <v>0</v>
      </c>
      <c r="U913" s="201">
        <v>0</v>
      </c>
      <c r="V913" s="201">
        <f>U913*H913</f>
        <v>0</v>
      </c>
      <c r="W913" s="201">
        <v>0</v>
      </c>
      <c r="X913" s="202">
        <f>W913*H913</f>
        <v>0</v>
      </c>
      <c r="Y913" s="35"/>
      <c r="Z913" s="35"/>
      <c r="AA913" s="35"/>
      <c r="AB913" s="35"/>
      <c r="AC913" s="35"/>
      <c r="AD913" s="35"/>
      <c r="AE913" s="35"/>
      <c r="AR913" s="203" t="s">
        <v>133</v>
      </c>
      <c r="AT913" s="203" t="s">
        <v>128</v>
      </c>
      <c r="AU913" s="203" t="s">
        <v>87</v>
      </c>
      <c r="AY913" s="14" t="s">
        <v>134</v>
      </c>
      <c r="BE913" s="204">
        <f>IF(O913="základní",K913,0)</f>
        <v>0</v>
      </c>
      <c r="BF913" s="204">
        <f>IF(O913="snížená",K913,0)</f>
        <v>0</v>
      </c>
      <c r="BG913" s="204">
        <f>IF(O913="zákl. přenesená",K913,0)</f>
        <v>0</v>
      </c>
      <c r="BH913" s="204">
        <f>IF(O913="sníž. přenesená",K913,0)</f>
        <v>0</v>
      </c>
      <c r="BI913" s="204">
        <f>IF(O913="nulová",K913,0)</f>
        <v>0</v>
      </c>
      <c r="BJ913" s="14" t="s">
        <v>87</v>
      </c>
      <c r="BK913" s="204">
        <f>ROUND(P913*H913,2)</f>
        <v>0</v>
      </c>
      <c r="BL913" s="14" t="s">
        <v>135</v>
      </c>
      <c r="BM913" s="203" t="s">
        <v>3757</v>
      </c>
    </row>
    <row r="914" s="2" customFormat="1" ht="49.05" customHeight="1">
      <c r="A914" s="35"/>
      <c r="B914" s="36"/>
      <c r="C914" s="189" t="s">
        <v>2385</v>
      </c>
      <c r="D914" s="189" t="s">
        <v>128</v>
      </c>
      <c r="E914" s="190" t="s">
        <v>3758</v>
      </c>
      <c r="F914" s="191" t="s">
        <v>3759</v>
      </c>
      <c r="G914" s="192" t="s">
        <v>131</v>
      </c>
      <c r="H914" s="193">
        <v>1</v>
      </c>
      <c r="I914" s="194"/>
      <c r="J914" s="195"/>
      <c r="K914" s="196">
        <f>ROUND(P914*H914,2)</f>
        <v>0</v>
      </c>
      <c r="L914" s="191" t="s">
        <v>879</v>
      </c>
      <c r="M914" s="197"/>
      <c r="N914" s="198" t="s">
        <v>1</v>
      </c>
      <c r="O914" s="199" t="s">
        <v>42</v>
      </c>
      <c r="P914" s="200">
        <f>I914+J914</f>
        <v>0</v>
      </c>
      <c r="Q914" s="200">
        <f>ROUND(I914*H914,2)</f>
        <v>0</v>
      </c>
      <c r="R914" s="200">
        <f>ROUND(J914*H914,2)</f>
        <v>0</v>
      </c>
      <c r="S914" s="88"/>
      <c r="T914" s="201">
        <f>S914*H914</f>
        <v>0</v>
      </c>
      <c r="U914" s="201">
        <v>0</v>
      </c>
      <c r="V914" s="201">
        <f>U914*H914</f>
        <v>0</v>
      </c>
      <c r="W914" s="201">
        <v>0</v>
      </c>
      <c r="X914" s="202">
        <f>W914*H914</f>
        <v>0</v>
      </c>
      <c r="Y914" s="35"/>
      <c r="Z914" s="35"/>
      <c r="AA914" s="35"/>
      <c r="AB914" s="35"/>
      <c r="AC914" s="35"/>
      <c r="AD914" s="35"/>
      <c r="AE914" s="35"/>
      <c r="AR914" s="203" t="s">
        <v>133</v>
      </c>
      <c r="AT914" s="203" t="s">
        <v>128</v>
      </c>
      <c r="AU914" s="203" t="s">
        <v>87</v>
      </c>
      <c r="AY914" s="14" t="s">
        <v>134</v>
      </c>
      <c r="BE914" s="204">
        <f>IF(O914="základní",K914,0)</f>
        <v>0</v>
      </c>
      <c r="BF914" s="204">
        <f>IF(O914="snížená",K914,0)</f>
        <v>0</v>
      </c>
      <c r="BG914" s="204">
        <f>IF(O914="zákl. přenesená",K914,0)</f>
        <v>0</v>
      </c>
      <c r="BH914" s="204">
        <f>IF(O914="sníž. přenesená",K914,0)</f>
        <v>0</v>
      </c>
      <c r="BI914" s="204">
        <f>IF(O914="nulová",K914,0)</f>
        <v>0</v>
      </c>
      <c r="BJ914" s="14" t="s">
        <v>87</v>
      </c>
      <c r="BK914" s="204">
        <f>ROUND(P914*H914,2)</f>
        <v>0</v>
      </c>
      <c r="BL914" s="14" t="s">
        <v>135</v>
      </c>
      <c r="BM914" s="203" t="s">
        <v>3760</v>
      </c>
    </row>
    <row r="915" s="2" customFormat="1" ht="49.05" customHeight="1">
      <c r="A915" s="35"/>
      <c r="B915" s="36"/>
      <c r="C915" s="189" t="s">
        <v>3761</v>
      </c>
      <c r="D915" s="189" t="s">
        <v>128</v>
      </c>
      <c r="E915" s="190" t="s">
        <v>3762</v>
      </c>
      <c r="F915" s="191" t="s">
        <v>3763</v>
      </c>
      <c r="G915" s="192" t="s">
        <v>131</v>
      </c>
      <c r="H915" s="193">
        <v>1</v>
      </c>
      <c r="I915" s="194"/>
      <c r="J915" s="195"/>
      <c r="K915" s="196">
        <f>ROUND(P915*H915,2)</f>
        <v>0</v>
      </c>
      <c r="L915" s="191" t="s">
        <v>879</v>
      </c>
      <c r="M915" s="197"/>
      <c r="N915" s="198" t="s">
        <v>1</v>
      </c>
      <c r="O915" s="199" t="s">
        <v>42</v>
      </c>
      <c r="P915" s="200">
        <f>I915+J915</f>
        <v>0</v>
      </c>
      <c r="Q915" s="200">
        <f>ROUND(I915*H915,2)</f>
        <v>0</v>
      </c>
      <c r="R915" s="200">
        <f>ROUND(J915*H915,2)</f>
        <v>0</v>
      </c>
      <c r="S915" s="88"/>
      <c r="T915" s="201">
        <f>S915*H915</f>
        <v>0</v>
      </c>
      <c r="U915" s="201">
        <v>0</v>
      </c>
      <c r="V915" s="201">
        <f>U915*H915</f>
        <v>0</v>
      </c>
      <c r="W915" s="201">
        <v>0</v>
      </c>
      <c r="X915" s="202">
        <f>W915*H915</f>
        <v>0</v>
      </c>
      <c r="Y915" s="35"/>
      <c r="Z915" s="35"/>
      <c r="AA915" s="35"/>
      <c r="AB915" s="35"/>
      <c r="AC915" s="35"/>
      <c r="AD915" s="35"/>
      <c r="AE915" s="35"/>
      <c r="AR915" s="203" t="s">
        <v>133</v>
      </c>
      <c r="AT915" s="203" t="s">
        <v>128</v>
      </c>
      <c r="AU915" s="203" t="s">
        <v>87</v>
      </c>
      <c r="AY915" s="14" t="s">
        <v>134</v>
      </c>
      <c r="BE915" s="204">
        <f>IF(O915="základní",K915,0)</f>
        <v>0</v>
      </c>
      <c r="BF915" s="204">
        <f>IF(O915="snížená",K915,0)</f>
        <v>0</v>
      </c>
      <c r="BG915" s="204">
        <f>IF(O915="zákl. přenesená",K915,0)</f>
        <v>0</v>
      </c>
      <c r="BH915" s="204">
        <f>IF(O915="sníž. přenesená",K915,0)</f>
        <v>0</v>
      </c>
      <c r="BI915" s="204">
        <f>IF(O915="nulová",K915,0)</f>
        <v>0</v>
      </c>
      <c r="BJ915" s="14" t="s">
        <v>87</v>
      </c>
      <c r="BK915" s="204">
        <f>ROUND(P915*H915,2)</f>
        <v>0</v>
      </c>
      <c r="BL915" s="14" t="s">
        <v>135</v>
      </c>
      <c r="BM915" s="203" t="s">
        <v>3764</v>
      </c>
    </row>
    <row r="916" s="2" customFormat="1" ht="49.05" customHeight="1">
      <c r="A916" s="35"/>
      <c r="B916" s="36"/>
      <c r="C916" s="189" t="s">
        <v>2399</v>
      </c>
      <c r="D916" s="189" t="s">
        <v>128</v>
      </c>
      <c r="E916" s="190" t="s">
        <v>3765</v>
      </c>
      <c r="F916" s="191" t="s">
        <v>3766</v>
      </c>
      <c r="G916" s="192" t="s">
        <v>131</v>
      </c>
      <c r="H916" s="193">
        <v>1</v>
      </c>
      <c r="I916" s="194"/>
      <c r="J916" s="195"/>
      <c r="K916" s="196">
        <f>ROUND(P916*H916,2)</f>
        <v>0</v>
      </c>
      <c r="L916" s="191" t="s">
        <v>879</v>
      </c>
      <c r="M916" s="197"/>
      <c r="N916" s="198" t="s">
        <v>1</v>
      </c>
      <c r="O916" s="199" t="s">
        <v>42</v>
      </c>
      <c r="P916" s="200">
        <f>I916+J916</f>
        <v>0</v>
      </c>
      <c r="Q916" s="200">
        <f>ROUND(I916*H916,2)</f>
        <v>0</v>
      </c>
      <c r="R916" s="200">
        <f>ROUND(J916*H916,2)</f>
        <v>0</v>
      </c>
      <c r="S916" s="88"/>
      <c r="T916" s="201">
        <f>S916*H916</f>
        <v>0</v>
      </c>
      <c r="U916" s="201">
        <v>0</v>
      </c>
      <c r="V916" s="201">
        <f>U916*H916</f>
        <v>0</v>
      </c>
      <c r="W916" s="201">
        <v>0</v>
      </c>
      <c r="X916" s="202">
        <f>W916*H916</f>
        <v>0</v>
      </c>
      <c r="Y916" s="35"/>
      <c r="Z916" s="35"/>
      <c r="AA916" s="35"/>
      <c r="AB916" s="35"/>
      <c r="AC916" s="35"/>
      <c r="AD916" s="35"/>
      <c r="AE916" s="35"/>
      <c r="AR916" s="203" t="s">
        <v>133</v>
      </c>
      <c r="AT916" s="203" t="s">
        <v>128</v>
      </c>
      <c r="AU916" s="203" t="s">
        <v>87</v>
      </c>
      <c r="AY916" s="14" t="s">
        <v>134</v>
      </c>
      <c r="BE916" s="204">
        <f>IF(O916="základní",K916,0)</f>
        <v>0</v>
      </c>
      <c r="BF916" s="204">
        <f>IF(O916="snížená",K916,0)</f>
        <v>0</v>
      </c>
      <c r="BG916" s="204">
        <f>IF(O916="zákl. přenesená",K916,0)</f>
        <v>0</v>
      </c>
      <c r="BH916" s="204">
        <f>IF(O916="sníž. přenesená",K916,0)</f>
        <v>0</v>
      </c>
      <c r="BI916" s="204">
        <f>IF(O916="nulová",K916,0)</f>
        <v>0</v>
      </c>
      <c r="BJ916" s="14" t="s">
        <v>87</v>
      </c>
      <c r="BK916" s="204">
        <f>ROUND(P916*H916,2)</f>
        <v>0</v>
      </c>
      <c r="BL916" s="14" t="s">
        <v>135</v>
      </c>
      <c r="BM916" s="203" t="s">
        <v>3767</v>
      </c>
    </row>
    <row r="917" s="2" customFormat="1" ht="55.5" customHeight="1">
      <c r="A917" s="35"/>
      <c r="B917" s="36"/>
      <c r="C917" s="189" t="s">
        <v>3768</v>
      </c>
      <c r="D917" s="189" t="s">
        <v>128</v>
      </c>
      <c r="E917" s="190" t="s">
        <v>3769</v>
      </c>
      <c r="F917" s="191" t="s">
        <v>3770</v>
      </c>
      <c r="G917" s="192" t="s">
        <v>131</v>
      </c>
      <c r="H917" s="193">
        <v>1</v>
      </c>
      <c r="I917" s="194"/>
      <c r="J917" s="195"/>
      <c r="K917" s="196">
        <f>ROUND(P917*H917,2)</f>
        <v>0</v>
      </c>
      <c r="L917" s="191" t="s">
        <v>879</v>
      </c>
      <c r="M917" s="197"/>
      <c r="N917" s="198" t="s">
        <v>1</v>
      </c>
      <c r="O917" s="199" t="s">
        <v>42</v>
      </c>
      <c r="P917" s="200">
        <f>I917+J917</f>
        <v>0</v>
      </c>
      <c r="Q917" s="200">
        <f>ROUND(I917*H917,2)</f>
        <v>0</v>
      </c>
      <c r="R917" s="200">
        <f>ROUND(J917*H917,2)</f>
        <v>0</v>
      </c>
      <c r="S917" s="88"/>
      <c r="T917" s="201">
        <f>S917*H917</f>
        <v>0</v>
      </c>
      <c r="U917" s="201">
        <v>0</v>
      </c>
      <c r="V917" s="201">
        <f>U917*H917</f>
        <v>0</v>
      </c>
      <c r="W917" s="201">
        <v>0</v>
      </c>
      <c r="X917" s="202">
        <f>W917*H917</f>
        <v>0</v>
      </c>
      <c r="Y917" s="35"/>
      <c r="Z917" s="35"/>
      <c r="AA917" s="35"/>
      <c r="AB917" s="35"/>
      <c r="AC917" s="35"/>
      <c r="AD917" s="35"/>
      <c r="AE917" s="35"/>
      <c r="AR917" s="203" t="s">
        <v>133</v>
      </c>
      <c r="AT917" s="203" t="s">
        <v>128</v>
      </c>
      <c r="AU917" s="203" t="s">
        <v>87</v>
      </c>
      <c r="AY917" s="14" t="s">
        <v>134</v>
      </c>
      <c r="BE917" s="204">
        <f>IF(O917="základní",K917,0)</f>
        <v>0</v>
      </c>
      <c r="BF917" s="204">
        <f>IF(O917="snížená",K917,0)</f>
        <v>0</v>
      </c>
      <c r="BG917" s="204">
        <f>IF(O917="zákl. přenesená",K917,0)</f>
        <v>0</v>
      </c>
      <c r="BH917" s="204">
        <f>IF(O917="sníž. přenesená",K917,0)</f>
        <v>0</v>
      </c>
      <c r="BI917" s="204">
        <f>IF(O917="nulová",K917,0)</f>
        <v>0</v>
      </c>
      <c r="BJ917" s="14" t="s">
        <v>87</v>
      </c>
      <c r="BK917" s="204">
        <f>ROUND(P917*H917,2)</f>
        <v>0</v>
      </c>
      <c r="BL917" s="14" t="s">
        <v>135</v>
      </c>
      <c r="BM917" s="203" t="s">
        <v>3771</v>
      </c>
    </row>
    <row r="918" s="2" customFormat="1" ht="66.75" customHeight="1">
      <c r="A918" s="35"/>
      <c r="B918" s="36"/>
      <c r="C918" s="189" t="s">
        <v>3772</v>
      </c>
      <c r="D918" s="189" t="s">
        <v>128</v>
      </c>
      <c r="E918" s="190" t="s">
        <v>3773</v>
      </c>
      <c r="F918" s="191" t="s">
        <v>3774</v>
      </c>
      <c r="G918" s="192" t="s">
        <v>131</v>
      </c>
      <c r="H918" s="193">
        <v>1</v>
      </c>
      <c r="I918" s="194"/>
      <c r="J918" s="195"/>
      <c r="K918" s="196">
        <f>ROUND(P918*H918,2)</f>
        <v>0</v>
      </c>
      <c r="L918" s="191" t="s">
        <v>879</v>
      </c>
      <c r="M918" s="197"/>
      <c r="N918" s="198" t="s">
        <v>1</v>
      </c>
      <c r="O918" s="199" t="s">
        <v>42</v>
      </c>
      <c r="P918" s="200">
        <f>I918+J918</f>
        <v>0</v>
      </c>
      <c r="Q918" s="200">
        <f>ROUND(I918*H918,2)</f>
        <v>0</v>
      </c>
      <c r="R918" s="200">
        <f>ROUND(J918*H918,2)</f>
        <v>0</v>
      </c>
      <c r="S918" s="88"/>
      <c r="T918" s="201">
        <f>S918*H918</f>
        <v>0</v>
      </c>
      <c r="U918" s="201">
        <v>0</v>
      </c>
      <c r="V918" s="201">
        <f>U918*H918</f>
        <v>0</v>
      </c>
      <c r="W918" s="201">
        <v>0</v>
      </c>
      <c r="X918" s="202">
        <f>W918*H918</f>
        <v>0</v>
      </c>
      <c r="Y918" s="35"/>
      <c r="Z918" s="35"/>
      <c r="AA918" s="35"/>
      <c r="AB918" s="35"/>
      <c r="AC918" s="35"/>
      <c r="AD918" s="35"/>
      <c r="AE918" s="35"/>
      <c r="AR918" s="203" t="s">
        <v>133</v>
      </c>
      <c r="AT918" s="203" t="s">
        <v>128</v>
      </c>
      <c r="AU918" s="203" t="s">
        <v>87</v>
      </c>
      <c r="AY918" s="14" t="s">
        <v>134</v>
      </c>
      <c r="BE918" s="204">
        <f>IF(O918="základní",K918,0)</f>
        <v>0</v>
      </c>
      <c r="BF918" s="204">
        <f>IF(O918="snížená",K918,0)</f>
        <v>0</v>
      </c>
      <c r="BG918" s="204">
        <f>IF(O918="zákl. přenesená",K918,0)</f>
        <v>0</v>
      </c>
      <c r="BH918" s="204">
        <f>IF(O918="sníž. přenesená",K918,0)</f>
        <v>0</v>
      </c>
      <c r="BI918" s="204">
        <f>IF(O918="nulová",K918,0)</f>
        <v>0</v>
      </c>
      <c r="BJ918" s="14" t="s">
        <v>87</v>
      </c>
      <c r="BK918" s="204">
        <f>ROUND(P918*H918,2)</f>
        <v>0</v>
      </c>
      <c r="BL918" s="14" t="s">
        <v>135</v>
      </c>
      <c r="BM918" s="203" t="s">
        <v>3775</v>
      </c>
    </row>
    <row r="919" s="2" customFormat="1" ht="66.75" customHeight="1">
      <c r="A919" s="35"/>
      <c r="B919" s="36"/>
      <c r="C919" s="189" t="s">
        <v>3776</v>
      </c>
      <c r="D919" s="189" t="s">
        <v>128</v>
      </c>
      <c r="E919" s="190" t="s">
        <v>3777</v>
      </c>
      <c r="F919" s="191" t="s">
        <v>3778</v>
      </c>
      <c r="G919" s="192" t="s">
        <v>131</v>
      </c>
      <c r="H919" s="193">
        <v>1</v>
      </c>
      <c r="I919" s="194"/>
      <c r="J919" s="195"/>
      <c r="K919" s="196">
        <f>ROUND(P919*H919,2)</f>
        <v>0</v>
      </c>
      <c r="L919" s="191" t="s">
        <v>879</v>
      </c>
      <c r="M919" s="197"/>
      <c r="N919" s="198" t="s">
        <v>1</v>
      </c>
      <c r="O919" s="199" t="s">
        <v>42</v>
      </c>
      <c r="P919" s="200">
        <f>I919+J919</f>
        <v>0</v>
      </c>
      <c r="Q919" s="200">
        <f>ROUND(I919*H919,2)</f>
        <v>0</v>
      </c>
      <c r="R919" s="200">
        <f>ROUND(J919*H919,2)</f>
        <v>0</v>
      </c>
      <c r="S919" s="88"/>
      <c r="T919" s="201">
        <f>S919*H919</f>
        <v>0</v>
      </c>
      <c r="U919" s="201">
        <v>0</v>
      </c>
      <c r="V919" s="201">
        <f>U919*H919</f>
        <v>0</v>
      </c>
      <c r="W919" s="201">
        <v>0</v>
      </c>
      <c r="X919" s="202">
        <f>W919*H919</f>
        <v>0</v>
      </c>
      <c r="Y919" s="35"/>
      <c r="Z919" s="35"/>
      <c r="AA919" s="35"/>
      <c r="AB919" s="35"/>
      <c r="AC919" s="35"/>
      <c r="AD919" s="35"/>
      <c r="AE919" s="35"/>
      <c r="AR919" s="203" t="s">
        <v>133</v>
      </c>
      <c r="AT919" s="203" t="s">
        <v>128</v>
      </c>
      <c r="AU919" s="203" t="s">
        <v>87</v>
      </c>
      <c r="AY919" s="14" t="s">
        <v>134</v>
      </c>
      <c r="BE919" s="204">
        <f>IF(O919="základní",K919,0)</f>
        <v>0</v>
      </c>
      <c r="BF919" s="204">
        <f>IF(O919="snížená",K919,0)</f>
        <v>0</v>
      </c>
      <c r="BG919" s="204">
        <f>IF(O919="zákl. přenesená",K919,0)</f>
        <v>0</v>
      </c>
      <c r="BH919" s="204">
        <f>IF(O919="sníž. přenesená",K919,0)</f>
        <v>0</v>
      </c>
      <c r="BI919" s="204">
        <f>IF(O919="nulová",K919,0)</f>
        <v>0</v>
      </c>
      <c r="BJ919" s="14" t="s">
        <v>87</v>
      </c>
      <c r="BK919" s="204">
        <f>ROUND(P919*H919,2)</f>
        <v>0</v>
      </c>
      <c r="BL919" s="14" t="s">
        <v>135</v>
      </c>
      <c r="BM919" s="203" t="s">
        <v>3779</v>
      </c>
    </row>
    <row r="920" s="2" customFormat="1" ht="37.8" customHeight="1">
      <c r="A920" s="35"/>
      <c r="B920" s="36"/>
      <c r="C920" s="189" t="s">
        <v>3780</v>
      </c>
      <c r="D920" s="189" t="s">
        <v>128</v>
      </c>
      <c r="E920" s="190" t="s">
        <v>3781</v>
      </c>
      <c r="F920" s="191" t="s">
        <v>3782</v>
      </c>
      <c r="G920" s="192" t="s">
        <v>131</v>
      </c>
      <c r="H920" s="193">
        <v>1</v>
      </c>
      <c r="I920" s="194"/>
      <c r="J920" s="195"/>
      <c r="K920" s="196">
        <f>ROUND(P920*H920,2)</f>
        <v>0</v>
      </c>
      <c r="L920" s="191" t="s">
        <v>879</v>
      </c>
      <c r="M920" s="197"/>
      <c r="N920" s="198" t="s">
        <v>1</v>
      </c>
      <c r="O920" s="199" t="s">
        <v>42</v>
      </c>
      <c r="P920" s="200">
        <f>I920+J920</f>
        <v>0</v>
      </c>
      <c r="Q920" s="200">
        <f>ROUND(I920*H920,2)</f>
        <v>0</v>
      </c>
      <c r="R920" s="200">
        <f>ROUND(J920*H920,2)</f>
        <v>0</v>
      </c>
      <c r="S920" s="88"/>
      <c r="T920" s="201">
        <f>S920*H920</f>
        <v>0</v>
      </c>
      <c r="U920" s="201">
        <v>0</v>
      </c>
      <c r="V920" s="201">
        <f>U920*H920</f>
        <v>0</v>
      </c>
      <c r="W920" s="201">
        <v>0</v>
      </c>
      <c r="X920" s="202">
        <f>W920*H920</f>
        <v>0</v>
      </c>
      <c r="Y920" s="35"/>
      <c r="Z920" s="35"/>
      <c r="AA920" s="35"/>
      <c r="AB920" s="35"/>
      <c r="AC920" s="35"/>
      <c r="AD920" s="35"/>
      <c r="AE920" s="35"/>
      <c r="AR920" s="203" t="s">
        <v>133</v>
      </c>
      <c r="AT920" s="203" t="s">
        <v>128</v>
      </c>
      <c r="AU920" s="203" t="s">
        <v>87</v>
      </c>
      <c r="AY920" s="14" t="s">
        <v>134</v>
      </c>
      <c r="BE920" s="204">
        <f>IF(O920="základní",K920,0)</f>
        <v>0</v>
      </c>
      <c r="BF920" s="204">
        <f>IF(O920="snížená",K920,0)</f>
        <v>0</v>
      </c>
      <c r="BG920" s="204">
        <f>IF(O920="zákl. přenesená",K920,0)</f>
        <v>0</v>
      </c>
      <c r="BH920" s="204">
        <f>IF(O920="sníž. přenesená",K920,0)</f>
        <v>0</v>
      </c>
      <c r="BI920" s="204">
        <f>IF(O920="nulová",K920,0)</f>
        <v>0</v>
      </c>
      <c r="BJ920" s="14" t="s">
        <v>87</v>
      </c>
      <c r="BK920" s="204">
        <f>ROUND(P920*H920,2)</f>
        <v>0</v>
      </c>
      <c r="BL920" s="14" t="s">
        <v>135</v>
      </c>
      <c r="BM920" s="203" t="s">
        <v>3783</v>
      </c>
    </row>
    <row r="921" s="2" customFormat="1" ht="49.05" customHeight="1">
      <c r="A921" s="35"/>
      <c r="B921" s="36"/>
      <c r="C921" s="189" t="s">
        <v>3784</v>
      </c>
      <c r="D921" s="189" t="s">
        <v>128</v>
      </c>
      <c r="E921" s="190" t="s">
        <v>3785</v>
      </c>
      <c r="F921" s="191" t="s">
        <v>3786</v>
      </c>
      <c r="G921" s="192" t="s">
        <v>131</v>
      </c>
      <c r="H921" s="193">
        <v>1</v>
      </c>
      <c r="I921" s="194"/>
      <c r="J921" s="195"/>
      <c r="K921" s="196">
        <f>ROUND(P921*H921,2)</f>
        <v>0</v>
      </c>
      <c r="L921" s="191" t="s">
        <v>879</v>
      </c>
      <c r="M921" s="197"/>
      <c r="N921" s="198" t="s">
        <v>1</v>
      </c>
      <c r="O921" s="199" t="s">
        <v>42</v>
      </c>
      <c r="P921" s="200">
        <f>I921+J921</f>
        <v>0</v>
      </c>
      <c r="Q921" s="200">
        <f>ROUND(I921*H921,2)</f>
        <v>0</v>
      </c>
      <c r="R921" s="200">
        <f>ROUND(J921*H921,2)</f>
        <v>0</v>
      </c>
      <c r="S921" s="88"/>
      <c r="T921" s="201">
        <f>S921*H921</f>
        <v>0</v>
      </c>
      <c r="U921" s="201">
        <v>0</v>
      </c>
      <c r="V921" s="201">
        <f>U921*H921</f>
        <v>0</v>
      </c>
      <c r="W921" s="201">
        <v>0</v>
      </c>
      <c r="X921" s="202">
        <f>W921*H921</f>
        <v>0</v>
      </c>
      <c r="Y921" s="35"/>
      <c r="Z921" s="35"/>
      <c r="AA921" s="35"/>
      <c r="AB921" s="35"/>
      <c r="AC921" s="35"/>
      <c r="AD921" s="35"/>
      <c r="AE921" s="35"/>
      <c r="AR921" s="203" t="s">
        <v>133</v>
      </c>
      <c r="AT921" s="203" t="s">
        <v>128</v>
      </c>
      <c r="AU921" s="203" t="s">
        <v>87</v>
      </c>
      <c r="AY921" s="14" t="s">
        <v>134</v>
      </c>
      <c r="BE921" s="204">
        <f>IF(O921="základní",K921,0)</f>
        <v>0</v>
      </c>
      <c r="BF921" s="204">
        <f>IF(O921="snížená",K921,0)</f>
        <v>0</v>
      </c>
      <c r="BG921" s="204">
        <f>IF(O921="zákl. přenesená",K921,0)</f>
        <v>0</v>
      </c>
      <c r="BH921" s="204">
        <f>IF(O921="sníž. přenesená",K921,0)</f>
        <v>0</v>
      </c>
      <c r="BI921" s="204">
        <f>IF(O921="nulová",K921,0)</f>
        <v>0</v>
      </c>
      <c r="BJ921" s="14" t="s">
        <v>87</v>
      </c>
      <c r="BK921" s="204">
        <f>ROUND(P921*H921,2)</f>
        <v>0</v>
      </c>
      <c r="BL921" s="14" t="s">
        <v>135</v>
      </c>
      <c r="BM921" s="203" t="s">
        <v>3787</v>
      </c>
    </row>
    <row r="922" s="2" customFormat="1" ht="37.8" customHeight="1">
      <c r="A922" s="35"/>
      <c r="B922" s="36"/>
      <c r="C922" s="189" t="s">
        <v>3788</v>
      </c>
      <c r="D922" s="189" t="s">
        <v>128</v>
      </c>
      <c r="E922" s="190" t="s">
        <v>3789</v>
      </c>
      <c r="F922" s="191" t="s">
        <v>3790</v>
      </c>
      <c r="G922" s="192" t="s">
        <v>131</v>
      </c>
      <c r="H922" s="193">
        <v>1</v>
      </c>
      <c r="I922" s="194"/>
      <c r="J922" s="195"/>
      <c r="K922" s="196">
        <f>ROUND(P922*H922,2)</f>
        <v>0</v>
      </c>
      <c r="L922" s="191" t="s">
        <v>879</v>
      </c>
      <c r="M922" s="197"/>
      <c r="N922" s="198" t="s">
        <v>1</v>
      </c>
      <c r="O922" s="199" t="s">
        <v>42</v>
      </c>
      <c r="P922" s="200">
        <f>I922+J922</f>
        <v>0</v>
      </c>
      <c r="Q922" s="200">
        <f>ROUND(I922*H922,2)</f>
        <v>0</v>
      </c>
      <c r="R922" s="200">
        <f>ROUND(J922*H922,2)</f>
        <v>0</v>
      </c>
      <c r="S922" s="88"/>
      <c r="T922" s="201">
        <f>S922*H922</f>
        <v>0</v>
      </c>
      <c r="U922" s="201">
        <v>0</v>
      </c>
      <c r="V922" s="201">
        <f>U922*H922</f>
        <v>0</v>
      </c>
      <c r="W922" s="201">
        <v>0</v>
      </c>
      <c r="X922" s="202">
        <f>W922*H922</f>
        <v>0</v>
      </c>
      <c r="Y922" s="35"/>
      <c r="Z922" s="35"/>
      <c r="AA922" s="35"/>
      <c r="AB922" s="35"/>
      <c r="AC922" s="35"/>
      <c r="AD922" s="35"/>
      <c r="AE922" s="35"/>
      <c r="AR922" s="203" t="s">
        <v>133</v>
      </c>
      <c r="AT922" s="203" t="s">
        <v>128</v>
      </c>
      <c r="AU922" s="203" t="s">
        <v>87</v>
      </c>
      <c r="AY922" s="14" t="s">
        <v>134</v>
      </c>
      <c r="BE922" s="204">
        <f>IF(O922="základní",K922,0)</f>
        <v>0</v>
      </c>
      <c r="BF922" s="204">
        <f>IF(O922="snížená",K922,0)</f>
        <v>0</v>
      </c>
      <c r="BG922" s="204">
        <f>IF(O922="zákl. přenesená",K922,0)</f>
        <v>0</v>
      </c>
      <c r="BH922" s="204">
        <f>IF(O922="sníž. přenesená",K922,0)</f>
        <v>0</v>
      </c>
      <c r="BI922" s="204">
        <f>IF(O922="nulová",K922,0)</f>
        <v>0</v>
      </c>
      <c r="BJ922" s="14" t="s">
        <v>87</v>
      </c>
      <c r="BK922" s="204">
        <f>ROUND(P922*H922,2)</f>
        <v>0</v>
      </c>
      <c r="BL922" s="14" t="s">
        <v>135</v>
      </c>
      <c r="BM922" s="203" t="s">
        <v>3791</v>
      </c>
    </row>
    <row r="923" s="2" customFormat="1" ht="37.8" customHeight="1">
      <c r="A923" s="35"/>
      <c r="B923" s="36"/>
      <c r="C923" s="189" t="s">
        <v>3792</v>
      </c>
      <c r="D923" s="189" t="s">
        <v>128</v>
      </c>
      <c r="E923" s="190" t="s">
        <v>3793</v>
      </c>
      <c r="F923" s="191" t="s">
        <v>3794</v>
      </c>
      <c r="G923" s="192" t="s">
        <v>131</v>
      </c>
      <c r="H923" s="193">
        <v>1</v>
      </c>
      <c r="I923" s="194"/>
      <c r="J923" s="195"/>
      <c r="K923" s="196">
        <f>ROUND(P923*H923,2)</f>
        <v>0</v>
      </c>
      <c r="L923" s="191" t="s">
        <v>879</v>
      </c>
      <c r="M923" s="197"/>
      <c r="N923" s="198" t="s">
        <v>1</v>
      </c>
      <c r="O923" s="199" t="s">
        <v>42</v>
      </c>
      <c r="P923" s="200">
        <f>I923+J923</f>
        <v>0</v>
      </c>
      <c r="Q923" s="200">
        <f>ROUND(I923*H923,2)</f>
        <v>0</v>
      </c>
      <c r="R923" s="200">
        <f>ROUND(J923*H923,2)</f>
        <v>0</v>
      </c>
      <c r="S923" s="88"/>
      <c r="T923" s="201">
        <f>S923*H923</f>
        <v>0</v>
      </c>
      <c r="U923" s="201">
        <v>0</v>
      </c>
      <c r="V923" s="201">
        <f>U923*H923</f>
        <v>0</v>
      </c>
      <c r="W923" s="201">
        <v>0</v>
      </c>
      <c r="X923" s="202">
        <f>W923*H923</f>
        <v>0</v>
      </c>
      <c r="Y923" s="35"/>
      <c r="Z923" s="35"/>
      <c r="AA923" s="35"/>
      <c r="AB923" s="35"/>
      <c r="AC923" s="35"/>
      <c r="AD923" s="35"/>
      <c r="AE923" s="35"/>
      <c r="AR923" s="203" t="s">
        <v>133</v>
      </c>
      <c r="AT923" s="203" t="s">
        <v>128</v>
      </c>
      <c r="AU923" s="203" t="s">
        <v>87</v>
      </c>
      <c r="AY923" s="14" t="s">
        <v>134</v>
      </c>
      <c r="BE923" s="204">
        <f>IF(O923="základní",K923,0)</f>
        <v>0</v>
      </c>
      <c r="BF923" s="204">
        <f>IF(O923="snížená",K923,0)</f>
        <v>0</v>
      </c>
      <c r="BG923" s="204">
        <f>IF(O923="zákl. přenesená",K923,0)</f>
        <v>0</v>
      </c>
      <c r="BH923" s="204">
        <f>IF(O923="sníž. přenesená",K923,0)</f>
        <v>0</v>
      </c>
      <c r="BI923" s="204">
        <f>IF(O923="nulová",K923,0)</f>
        <v>0</v>
      </c>
      <c r="BJ923" s="14" t="s">
        <v>87</v>
      </c>
      <c r="BK923" s="204">
        <f>ROUND(P923*H923,2)</f>
        <v>0</v>
      </c>
      <c r="BL923" s="14" t="s">
        <v>135</v>
      </c>
      <c r="BM923" s="203" t="s">
        <v>3795</v>
      </c>
    </row>
    <row r="924" s="2" customFormat="1" ht="49.05" customHeight="1">
      <c r="A924" s="35"/>
      <c r="B924" s="36"/>
      <c r="C924" s="189" t="s">
        <v>3796</v>
      </c>
      <c r="D924" s="189" t="s">
        <v>128</v>
      </c>
      <c r="E924" s="190" t="s">
        <v>3797</v>
      </c>
      <c r="F924" s="191" t="s">
        <v>3798</v>
      </c>
      <c r="G924" s="192" t="s">
        <v>131</v>
      </c>
      <c r="H924" s="193">
        <v>1</v>
      </c>
      <c r="I924" s="194"/>
      <c r="J924" s="195"/>
      <c r="K924" s="196">
        <f>ROUND(P924*H924,2)</f>
        <v>0</v>
      </c>
      <c r="L924" s="191" t="s">
        <v>879</v>
      </c>
      <c r="M924" s="197"/>
      <c r="N924" s="198" t="s">
        <v>1</v>
      </c>
      <c r="O924" s="199" t="s">
        <v>42</v>
      </c>
      <c r="P924" s="200">
        <f>I924+J924</f>
        <v>0</v>
      </c>
      <c r="Q924" s="200">
        <f>ROUND(I924*H924,2)</f>
        <v>0</v>
      </c>
      <c r="R924" s="200">
        <f>ROUND(J924*H924,2)</f>
        <v>0</v>
      </c>
      <c r="S924" s="88"/>
      <c r="T924" s="201">
        <f>S924*H924</f>
        <v>0</v>
      </c>
      <c r="U924" s="201">
        <v>0</v>
      </c>
      <c r="V924" s="201">
        <f>U924*H924</f>
        <v>0</v>
      </c>
      <c r="W924" s="201">
        <v>0</v>
      </c>
      <c r="X924" s="202">
        <f>W924*H924</f>
        <v>0</v>
      </c>
      <c r="Y924" s="35"/>
      <c r="Z924" s="35"/>
      <c r="AA924" s="35"/>
      <c r="AB924" s="35"/>
      <c r="AC924" s="35"/>
      <c r="AD924" s="35"/>
      <c r="AE924" s="35"/>
      <c r="AR924" s="203" t="s">
        <v>133</v>
      </c>
      <c r="AT924" s="203" t="s">
        <v>128</v>
      </c>
      <c r="AU924" s="203" t="s">
        <v>87</v>
      </c>
      <c r="AY924" s="14" t="s">
        <v>134</v>
      </c>
      <c r="BE924" s="204">
        <f>IF(O924="základní",K924,0)</f>
        <v>0</v>
      </c>
      <c r="BF924" s="204">
        <f>IF(O924="snížená",K924,0)</f>
        <v>0</v>
      </c>
      <c r="BG924" s="204">
        <f>IF(O924="zákl. přenesená",K924,0)</f>
        <v>0</v>
      </c>
      <c r="BH924" s="204">
        <f>IF(O924="sníž. přenesená",K924,0)</f>
        <v>0</v>
      </c>
      <c r="BI924" s="204">
        <f>IF(O924="nulová",K924,0)</f>
        <v>0</v>
      </c>
      <c r="BJ924" s="14" t="s">
        <v>87</v>
      </c>
      <c r="BK924" s="204">
        <f>ROUND(P924*H924,2)</f>
        <v>0</v>
      </c>
      <c r="BL924" s="14" t="s">
        <v>135</v>
      </c>
      <c r="BM924" s="203" t="s">
        <v>3799</v>
      </c>
    </row>
    <row r="925" s="2" customFormat="1" ht="37.8" customHeight="1">
      <c r="A925" s="35"/>
      <c r="B925" s="36"/>
      <c r="C925" s="189" t="s">
        <v>3800</v>
      </c>
      <c r="D925" s="189" t="s">
        <v>128</v>
      </c>
      <c r="E925" s="190" t="s">
        <v>3801</v>
      </c>
      <c r="F925" s="191" t="s">
        <v>3802</v>
      </c>
      <c r="G925" s="192" t="s">
        <v>131</v>
      </c>
      <c r="H925" s="193">
        <v>1</v>
      </c>
      <c r="I925" s="194"/>
      <c r="J925" s="195"/>
      <c r="K925" s="196">
        <f>ROUND(P925*H925,2)</f>
        <v>0</v>
      </c>
      <c r="L925" s="191" t="s">
        <v>879</v>
      </c>
      <c r="M925" s="197"/>
      <c r="N925" s="198" t="s">
        <v>1</v>
      </c>
      <c r="O925" s="199" t="s">
        <v>42</v>
      </c>
      <c r="P925" s="200">
        <f>I925+J925</f>
        <v>0</v>
      </c>
      <c r="Q925" s="200">
        <f>ROUND(I925*H925,2)</f>
        <v>0</v>
      </c>
      <c r="R925" s="200">
        <f>ROUND(J925*H925,2)</f>
        <v>0</v>
      </c>
      <c r="S925" s="88"/>
      <c r="T925" s="201">
        <f>S925*H925</f>
        <v>0</v>
      </c>
      <c r="U925" s="201">
        <v>0</v>
      </c>
      <c r="V925" s="201">
        <f>U925*H925</f>
        <v>0</v>
      </c>
      <c r="W925" s="201">
        <v>0</v>
      </c>
      <c r="X925" s="202">
        <f>W925*H925</f>
        <v>0</v>
      </c>
      <c r="Y925" s="35"/>
      <c r="Z925" s="35"/>
      <c r="AA925" s="35"/>
      <c r="AB925" s="35"/>
      <c r="AC925" s="35"/>
      <c r="AD925" s="35"/>
      <c r="AE925" s="35"/>
      <c r="AR925" s="203" t="s">
        <v>133</v>
      </c>
      <c r="AT925" s="203" t="s">
        <v>128</v>
      </c>
      <c r="AU925" s="203" t="s">
        <v>87</v>
      </c>
      <c r="AY925" s="14" t="s">
        <v>134</v>
      </c>
      <c r="BE925" s="204">
        <f>IF(O925="základní",K925,0)</f>
        <v>0</v>
      </c>
      <c r="BF925" s="204">
        <f>IF(O925="snížená",K925,0)</f>
        <v>0</v>
      </c>
      <c r="BG925" s="204">
        <f>IF(O925="zákl. přenesená",K925,0)</f>
        <v>0</v>
      </c>
      <c r="BH925" s="204">
        <f>IF(O925="sníž. přenesená",K925,0)</f>
        <v>0</v>
      </c>
      <c r="BI925" s="204">
        <f>IF(O925="nulová",K925,0)</f>
        <v>0</v>
      </c>
      <c r="BJ925" s="14" t="s">
        <v>87</v>
      </c>
      <c r="BK925" s="204">
        <f>ROUND(P925*H925,2)</f>
        <v>0</v>
      </c>
      <c r="BL925" s="14" t="s">
        <v>135</v>
      </c>
      <c r="BM925" s="203" t="s">
        <v>3803</v>
      </c>
    </row>
    <row r="926" s="2" customFormat="1" ht="37.8" customHeight="1">
      <c r="A926" s="35"/>
      <c r="B926" s="36"/>
      <c r="C926" s="189" t="s">
        <v>3804</v>
      </c>
      <c r="D926" s="189" t="s">
        <v>128</v>
      </c>
      <c r="E926" s="190" t="s">
        <v>3805</v>
      </c>
      <c r="F926" s="191" t="s">
        <v>3806</v>
      </c>
      <c r="G926" s="192" t="s">
        <v>131</v>
      </c>
      <c r="H926" s="193">
        <v>12</v>
      </c>
      <c r="I926" s="194"/>
      <c r="J926" s="195"/>
      <c r="K926" s="196">
        <f>ROUND(P926*H926,2)</f>
        <v>0</v>
      </c>
      <c r="L926" s="191" t="s">
        <v>879</v>
      </c>
      <c r="M926" s="197"/>
      <c r="N926" s="198" t="s">
        <v>1</v>
      </c>
      <c r="O926" s="199" t="s">
        <v>42</v>
      </c>
      <c r="P926" s="200">
        <f>I926+J926</f>
        <v>0</v>
      </c>
      <c r="Q926" s="200">
        <f>ROUND(I926*H926,2)</f>
        <v>0</v>
      </c>
      <c r="R926" s="200">
        <f>ROUND(J926*H926,2)</f>
        <v>0</v>
      </c>
      <c r="S926" s="88"/>
      <c r="T926" s="201">
        <f>S926*H926</f>
        <v>0</v>
      </c>
      <c r="U926" s="201">
        <v>0</v>
      </c>
      <c r="V926" s="201">
        <f>U926*H926</f>
        <v>0</v>
      </c>
      <c r="W926" s="201">
        <v>0</v>
      </c>
      <c r="X926" s="202">
        <f>W926*H926</f>
        <v>0</v>
      </c>
      <c r="Y926" s="35"/>
      <c r="Z926" s="35"/>
      <c r="AA926" s="35"/>
      <c r="AB926" s="35"/>
      <c r="AC926" s="35"/>
      <c r="AD926" s="35"/>
      <c r="AE926" s="35"/>
      <c r="AR926" s="203" t="s">
        <v>133</v>
      </c>
      <c r="AT926" s="203" t="s">
        <v>128</v>
      </c>
      <c r="AU926" s="203" t="s">
        <v>87</v>
      </c>
      <c r="AY926" s="14" t="s">
        <v>134</v>
      </c>
      <c r="BE926" s="204">
        <f>IF(O926="základní",K926,0)</f>
        <v>0</v>
      </c>
      <c r="BF926" s="204">
        <f>IF(O926="snížená",K926,0)</f>
        <v>0</v>
      </c>
      <c r="BG926" s="204">
        <f>IF(O926="zákl. přenesená",K926,0)</f>
        <v>0</v>
      </c>
      <c r="BH926" s="204">
        <f>IF(O926="sníž. přenesená",K926,0)</f>
        <v>0</v>
      </c>
      <c r="BI926" s="204">
        <f>IF(O926="nulová",K926,0)</f>
        <v>0</v>
      </c>
      <c r="BJ926" s="14" t="s">
        <v>87</v>
      </c>
      <c r="BK926" s="204">
        <f>ROUND(P926*H926,2)</f>
        <v>0</v>
      </c>
      <c r="BL926" s="14" t="s">
        <v>135</v>
      </c>
      <c r="BM926" s="203" t="s">
        <v>3807</v>
      </c>
    </row>
    <row r="927" s="2" customFormat="1" ht="37.8" customHeight="1">
      <c r="A927" s="35"/>
      <c r="B927" s="36"/>
      <c r="C927" s="189" t="s">
        <v>3808</v>
      </c>
      <c r="D927" s="189" t="s">
        <v>128</v>
      </c>
      <c r="E927" s="190" t="s">
        <v>3809</v>
      </c>
      <c r="F927" s="191" t="s">
        <v>3810</v>
      </c>
      <c r="G927" s="192" t="s">
        <v>131</v>
      </c>
      <c r="H927" s="193">
        <v>12</v>
      </c>
      <c r="I927" s="194"/>
      <c r="J927" s="195"/>
      <c r="K927" s="196">
        <f>ROUND(P927*H927,2)</f>
        <v>0</v>
      </c>
      <c r="L927" s="191" t="s">
        <v>879</v>
      </c>
      <c r="M927" s="197"/>
      <c r="N927" s="198" t="s">
        <v>1</v>
      </c>
      <c r="O927" s="199" t="s">
        <v>42</v>
      </c>
      <c r="P927" s="200">
        <f>I927+J927</f>
        <v>0</v>
      </c>
      <c r="Q927" s="200">
        <f>ROUND(I927*H927,2)</f>
        <v>0</v>
      </c>
      <c r="R927" s="200">
        <f>ROUND(J927*H927,2)</f>
        <v>0</v>
      </c>
      <c r="S927" s="88"/>
      <c r="T927" s="201">
        <f>S927*H927</f>
        <v>0</v>
      </c>
      <c r="U927" s="201">
        <v>0</v>
      </c>
      <c r="V927" s="201">
        <f>U927*H927</f>
        <v>0</v>
      </c>
      <c r="W927" s="201">
        <v>0</v>
      </c>
      <c r="X927" s="202">
        <f>W927*H927</f>
        <v>0</v>
      </c>
      <c r="Y927" s="35"/>
      <c r="Z927" s="35"/>
      <c r="AA927" s="35"/>
      <c r="AB927" s="35"/>
      <c r="AC927" s="35"/>
      <c r="AD927" s="35"/>
      <c r="AE927" s="35"/>
      <c r="AR927" s="203" t="s">
        <v>133</v>
      </c>
      <c r="AT927" s="203" t="s">
        <v>128</v>
      </c>
      <c r="AU927" s="203" t="s">
        <v>87</v>
      </c>
      <c r="AY927" s="14" t="s">
        <v>134</v>
      </c>
      <c r="BE927" s="204">
        <f>IF(O927="základní",K927,0)</f>
        <v>0</v>
      </c>
      <c r="BF927" s="204">
        <f>IF(O927="snížená",K927,0)</f>
        <v>0</v>
      </c>
      <c r="BG927" s="204">
        <f>IF(O927="zákl. přenesená",K927,0)</f>
        <v>0</v>
      </c>
      <c r="BH927" s="204">
        <f>IF(O927="sníž. přenesená",K927,0)</f>
        <v>0</v>
      </c>
      <c r="BI927" s="204">
        <f>IF(O927="nulová",K927,0)</f>
        <v>0</v>
      </c>
      <c r="BJ927" s="14" t="s">
        <v>87</v>
      </c>
      <c r="BK927" s="204">
        <f>ROUND(P927*H927,2)</f>
        <v>0</v>
      </c>
      <c r="BL927" s="14" t="s">
        <v>135</v>
      </c>
      <c r="BM927" s="203" t="s">
        <v>3811</v>
      </c>
    </row>
    <row r="928" s="2" customFormat="1" ht="37.8" customHeight="1">
      <c r="A928" s="35"/>
      <c r="B928" s="36"/>
      <c r="C928" s="189" t="s">
        <v>3812</v>
      </c>
      <c r="D928" s="189" t="s">
        <v>128</v>
      </c>
      <c r="E928" s="190" t="s">
        <v>3813</v>
      </c>
      <c r="F928" s="191" t="s">
        <v>3814</v>
      </c>
      <c r="G928" s="192" t="s">
        <v>131</v>
      </c>
      <c r="H928" s="193">
        <v>12</v>
      </c>
      <c r="I928" s="194"/>
      <c r="J928" s="195"/>
      <c r="K928" s="196">
        <f>ROUND(P928*H928,2)</f>
        <v>0</v>
      </c>
      <c r="L928" s="191" t="s">
        <v>879</v>
      </c>
      <c r="M928" s="197"/>
      <c r="N928" s="198" t="s">
        <v>1</v>
      </c>
      <c r="O928" s="199" t="s">
        <v>42</v>
      </c>
      <c r="P928" s="200">
        <f>I928+J928</f>
        <v>0</v>
      </c>
      <c r="Q928" s="200">
        <f>ROUND(I928*H928,2)</f>
        <v>0</v>
      </c>
      <c r="R928" s="200">
        <f>ROUND(J928*H928,2)</f>
        <v>0</v>
      </c>
      <c r="S928" s="88"/>
      <c r="T928" s="201">
        <f>S928*H928</f>
        <v>0</v>
      </c>
      <c r="U928" s="201">
        <v>0</v>
      </c>
      <c r="V928" s="201">
        <f>U928*H928</f>
        <v>0</v>
      </c>
      <c r="W928" s="201">
        <v>0</v>
      </c>
      <c r="X928" s="202">
        <f>W928*H928</f>
        <v>0</v>
      </c>
      <c r="Y928" s="35"/>
      <c r="Z928" s="35"/>
      <c r="AA928" s="35"/>
      <c r="AB928" s="35"/>
      <c r="AC928" s="35"/>
      <c r="AD928" s="35"/>
      <c r="AE928" s="35"/>
      <c r="AR928" s="203" t="s">
        <v>133</v>
      </c>
      <c r="AT928" s="203" t="s">
        <v>128</v>
      </c>
      <c r="AU928" s="203" t="s">
        <v>87</v>
      </c>
      <c r="AY928" s="14" t="s">
        <v>134</v>
      </c>
      <c r="BE928" s="204">
        <f>IF(O928="základní",K928,0)</f>
        <v>0</v>
      </c>
      <c r="BF928" s="204">
        <f>IF(O928="snížená",K928,0)</f>
        <v>0</v>
      </c>
      <c r="BG928" s="204">
        <f>IF(O928="zákl. přenesená",K928,0)</f>
        <v>0</v>
      </c>
      <c r="BH928" s="204">
        <f>IF(O928="sníž. přenesená",K928,0)</f>
        <v>0</v>
      </c>
      <c r="BI928" s="204">
        <f>IF(O928="nulová",K928,0)</f>
        <v>0</v>
      </c>
      <c r="BJ928" s="14" t="s">
        <v>87</v>
      </c>
      <c r="BK928" s="204">
        <f>ROUND(P928*H928,2)</f>
        <v>0</v>
      </c>
      <c r="BL928" s="14" t="s">
        <v>135</v>
      </c>
      <c r="BM928" s="203" t="s">
        <v>3815</v>
      </c>
    </row>
    <row r="929" s="2" customFormat="1" ht="49.05" customHeight="1">
      <c r="A929" s="35"/>
      <c r="B929" s="36"/>
      <c r="C929" s="189" t="s">
        <v>3816</v>
      </c>
      <c r="D929" s="189" t="s">
        <v>128</v>
      </c>
      <c r="E929" s="190" t="s">
        <v>3817</v>
      </c>
      <c r="F929" s="191" t="s">
        <v>3818</v>
      </c>
      <c r="G929" s="192" t="s">
        <v>131</v>
      </c>
      <c r="H929" s="193">
        <v>1</v>
      </c>
      <c r="I929" s="194"/>
      <c r="J929" s="195"/>
      <c r="K929" s="196">
        <f>ROUND(P929*H929,2)</f>
        <v>0</v>
      </c>
      <c r="L929" s="191" t="s">
        <v>879</v>
      </c>
      <c r="M929" s="197"/>
      <c r="N929" s="198" t="s">
        <v>1</v>
      </c>
      <c r="O929" s="199" t="s">
        <v>42</v>
      </c>
      <c r="P929" s="200">
        <f>I929+J929</f>
        <v>0</v>
      </c>
      <c r="Q929" s="200">
        <f>ROUND(I929*H929,2)</f>
        <v>0</v>
      </c>
      <c r="R929" s="200">
        <f>ROUND(J929*H929,2)</f>
        <v>0</v>
      </c>
      <c r="S929" s="88"/>
      <c r="T929" s="201">
        <f>S929*H929</f>
        <v>0</v>
      </c>
      <c r="U929" s="201">
        <v>0</v>
      </c>
      <c r="V929" s="201">
        <f>U929*H929</f>
        <v>0</v>
      </c>
      <c r="W929" s="201">
        <v>0</v>
      </c>
      <c r="X929" s="202">
        <f>W929*H929</f>
        <v>0</v>
      </c>
      <c r="Y929" s="35"/>
      <c r="Z929" s="35"/>
      <c r="AA929" s="35"/>
      <c r="AB929" s="35"/>
      <c r="AC929" s="35"/>
      <c r="AD929" s="35"/>
      <c r="AE929" s="35"/>
      <c r="AR929" s="203" t="s">
        <v>133</v>
      </c>
      <c r="AT929" s="203" t="s">
        <v>128</v>
      </c>
      <c r="AU929" s="203" t="s">
        <v>87</v>
      </c>
      <c r="AY929" s="14" t="s">
        <v>134</v>
      </c>
      <c r="BE929" s="204">
        <f>IF(O929="základní",K929,0)</f>
        <v>0</v>
      </c>
      <c r="BF929" s="204">
        <f>IF(O929="snížená",K929,0)</f>
        <v>0</v>
      </c>
      <c r="BG929" s="204">
        <f>IF(O929="zákl. přenesená",K929,0)</f>
        <v>0</v>
      </c>
      <c r="BH929" s="204">
        <f>IF(O929="sníž. přenesená",K929,0)</f>
        <v>0</v>
      </c>
      <c r="BI929" s="204">
        <f>IF(O929="nulová",K929,0)</f>
        <v>0</v>
      </c>
      <c r="BJ929" s="14" t="s">
        <v>87</v>
      </c>
      <c r="BK929" s="204">
        <f>ROUND(P929*H929,2)</f>
        <v>0</v>
      </c>
      <c r="BL929" s="14" t="s">
        <v>135</v>
      </c>
      <c r="BM929" s="203" t="s">
        <v>3819</v>
      </c>
    </row>
    <row r="930" s="2" customFormat="1" ht="49.05" customHeight="1">
      <c r="A930" s="35"/>
      <c r="B930" s="36"/>
      <c r="C930" s="189" t="s">
        <v>3820</v>
      </c>
      <c r="D930" s="189" t="s">
        <v>128</v>
      </c>
      <c r="E930" s="190" t="s">
        <v>3821</v>
      </c>
      <c r="F930" s="191" t="s">
        <v>3822</v>
      </c>
      <c r="G930" s="192" t="s">
        <v>131</v>
      </c>
      <c r="H930" s="193">
        <v>1</v>
      </c>
      <c r="I930" s="194"/>
      <c r="J930" s="195"/>
      <c r="K930" s="196">
        <f>ROUND(P930*H930,2)</f>
        <v>0</v>
      </c>
      <c r="L930" s="191" t="s">
        <v>879</v>
      </c>
      <c r="M930" s="197"/>
      <c r="N930" s="198" t="s">
        <v>1</v>
      </c>
      <c r="O930" s="199" t="s">
        <v>42</v>
      </c>
      <c r="P930" s="200">
        <f>I930+J930</f>
        <v>0</v>
      </c>
      <c r="Q930" s="200">
        <f>ROUND(I930*H930,2)</f>
        <v>0</v>
      </c>
      <c r="R930" s="200">
        <f>ROUND(J930*H930,2)</f>
        <v>0</v>
      </c>
      <c r="S930" s="88"/>
      <c r="T930" s="201">
        <f>S930*H930</f>
        <v>0</v>
      </c>
      <c r="U930" s="201">
        <v>0</v>
      </c>
      <c r="V930" s="201">
        <f>U930*H930</f>
        <v>0</v>
      </c>
      <c r="W930" s="201">
        <v>0</v>
      </c>
      <c r="X930" s="202">
        <f>W930*H930</f>
        <v>0</v>
      </c>
      <c r="Y930" s="35"/>
      <c r="Z930" s="35"/>
      <c r="AA930" s="35"/>
      <c r="AB930" s="35"/>
      <c r="AC930" s="35"/>
      <c r="AD930" s="35"/>
      <c r="AE930" s="35"/>
      <c r="AR930" s="203" t="s">
        <v>133</v>
      </c>
      <c r="AT930" s="203" t="s">
        <v>128</v>
      </c>
      <c r="AU930" s="203" t="s">
        <v>87</v>
      </c>
      <c r="AY930" s="14" t="s">
        <v>134</v>
      </c>
      <c r="BE930" s="204">
        <f>IF(O930="základní",K930,0)</f>
        <v>0</v>
      </c>
      <c r="BF930" s="204">
        <f>IF(O930="snížená",K930,0)</f>
        <v>0</v>
      </c>
      <c r="BG930" s="204">
        <f>IF(O930="zákl. přenesená",K930,0)</f>
        <v>0</v>
      </c>
      <c r="BH930" s="204">
        <f>IF(O930="sníž. přenesená",K930,0)</f>
        <v>0</v>
      </c>
      <c r="BI930" s="204">
        <f>IF(O930="nulová",K930,0)</f>
        <v>0</v>
      </c>
      <c r="BJ930" s="14" t="s">
        <v>87</v>
      </c>
      <c r="BK930" s="204">
        <f>ROUND(P930*H930,2)</f>
        <v>0</v>
      </c>
      <c r="BL930" s="14" t="s">
        <v>135</v>
      </c>
      <c r="BM930" s="203" t="s">
        <v>3823</v>
      </c>
    </row>
    <row r="931" s="2" customFormat="1" ht="49.05" customHeight="1">
      <c r="A931" s="35"/>
      <c r="B931" s="36"/>
      <c r="C931" s="189" t="s">
        <v>3824</v>
      </c>
      <c r="D931" s="189" t="s">
        <v>128</v>
      </c>
      <c r="E931" s="190" t="s">
        <v>3825</v>
      </c>
      <c r="F931" s="191" t="s">
        <v>3826</v>
      </c>
      <c r="G931" s="192" t="s">
        <v>131</v>
      </c>
      <c r="H931" s="193">
        <v>1</v>
      </c>
      <c r="I931" s="194"/>
      <c r="J931" s="195"/>
      <c r="K931" s="196">
        <f>ROUND(P931*H931,2)</f>
        <v>0</v>
      </c>
      <c r="L931" s="191" t="s">
        <v>879</v>
      </c>
      <c r="M931" s="197"/>
      <c r="N931" s="198" t="s">
        <v>1</v>
      </c>
      <c r="O931" s="199" t="s">
        <v>42</v>
      </c>
      <c r="P931" s="200">
        <f>I931+J931</f>
        <v>0</v>
      </c>
      <c r="Q931" s="200">
        <f>ROUND(I931*H931,2)</f>
        <v>0</v>
      </c>
      <c r="R931" s="200">
        <f>ROUND(J931*H931,2)</f>
        <v>0</v>
      </c>
      <c r="S931" s="88"/>
      <c r="T931" s="201">
        <f>S931*H931</f>
        <v>0</v>
      </c>
      <c r="U931" s="201">
        <v>0</v>
      </c>
      <c r="V931" s="201">
        <f>U931*H931</f>
        <v>0</v>
      </c>
      <c r="W931" s="201">
        <v>0</v>
      </c>
      <c r="X931" s="202">
        <f>W931*H931</f>
        <v>0</v>
      </c>
      <c r="Y931" s="35"/>
      <c r="Z931" s="35"/>
      <c r="AA931" s="35"/>
      <c r="AB931" s="35"/>
      <c r="AC931" s="35"/>
      <c r="AD931" s="35"/>
      <c r="AE931" s="35"/>
      <c r="AR931" s="203" t="s">
        <v>133</v>
      </c>
      <c r="AT931" s="203" t="s">
        <v>128</v>
      </c>
      <c r="AU931" s="203" t="s">
        <v>87</v>
      </c>
      <c r="AY931" s="14" t="s">
        <v>134</v>
      </c>
      <c r="BE931" s="204">
        <f>IF(O931="základní",K931,0)</f>
        <v>0</v>
      </c>
      <c r="BF931" s="204">
        <f>IF(O931="snížená",K931,0)</f>
        <v>0</v>
      </c>
      <c r="BG931" s="204">
        <f>IF(O931="zákl. přenesená",K931,0)</f>
        <v>0</v>
      </c>
      <c r="BH931" s="204">
        <f>IF(O931="sníž. přenesená",K931,0)</f>
        <v>0</v>
      </c>
      <c r="BI931" s="204">
        <f>IF(O931="nulová",K931,0)</f>
        <v>0</v>
      </c>
      <c r="BJ931" s="14" t="s">
        <v>87</v>
      </c>
      <c r="BK931" s="204">
        <f>ROUND(P931*H931,2)</f>
        <v>0</v>
      </c>
      <c r="BL931" s="14" t="s">
        <v>135</v>
      </c>
      <c r="BM931" s="203" t="s">
        <v>3827</v>
      </c>
    </row>
    <row r="932" s="2" customFormat="1" ht="49.05" customHeight="1">
      <c r="A932" s="35"/>
      <c r="B932" s="36"/>
      <c r="C932" s="189" t="s">
        <v>3828</v>
      </c>
      <c r="D932" s="189" t="s">
        <v>128</v>
      </c>
      <c r="E932" s="190" t="s">
        <v>3829</v>
      </c>
      <c r="F932" s="191" t="s">
        <v>3830</v>
      </c>
      <c r="G932" s="192" t="s">
        <v>131</v>
      </c>
      <c r="H932" s="193">
        <v>1</v>
      </c>
      <c r="I932" s="194"/>
      <c r="J932" s="195"/>
      <c r="K932" s="196">
        <f>ROUND(P932*H932,2)</f>
        <v>0</v>
      </c>
      <c r="L932" s="191" t="s">
        <v>879</v>
      </c>
      <c r="M932" s="197"/>
      <c r="N932" s="198" t="s">
        <v>1</v>
      </c>
      <c r="O932" s="199" t="s">
        <v>42</v>
      </c>
      <c r="P932" s="200">
        <f>I932+J932</f>
        <v>0</v>
      </c>
      <c r="Q932" s="200">
        <f>ROUND(I932*H932,2)</f>
        <v>0</v>
      </c>
      <c r="R932" s="200">
        <f>ROUND(J932*H932,2)</f>
        <v>0</v>
      </c>
      <c r="S932" s="88"/>
      <c r="T932" s="201">
        <f>S932*H932</f>
        <v>0</v>
      </c>
      <c r="U932" s="201">
        <v>0</v>
      </c>
      <c r="V932" s="201">
        <f>U932*H932</f>
        <v>0</v>
      </c>
      <c r="W932" s="201">
        <v>0</v>
      </c>
      <c r="X932" s="202">
        <f>W932*H932</f>
        <v>0</v>
      </c>
      <c r="Y932" s="35"/>
      <c r="Z932" s="35"/>
      <c r="AA932" s="35"/>
      <c r="AB932" s="35"/>
      <c r="AC932" s="35"/>
      <c r="AD932" s="35"/>
      <c r="AE932" s="35"/>
      <c r="AR932" s="203" t="s">
        <v>133</v>
      </c>
      <c r="AT932" s="203" t="s">
        <v>128</v>
      </c>
      <c r="AU932" s="203" t="s">
        <v>87</v>
      </c>
      <c r="AY932" s="14" t="s">
        <v>134</v>
      </c>
      <c r="BE932" s="204">
        <f>IF(O932="základní",K932,0)</f>
        <v>0</v>
      </c>
      <c r="BF932" s="204">
        <f>IF(O932="snížená",K932,0)</f>
        <v>0</v>
      </c>
      <c r="BG932" s="204">
        <f>IF(O932="zákl. přenesená",K932,0)</f>
        <v>0</v>
      </c>
      <c r="BH932" s="204">
        <f>IF(O932="sníž. přenesená",K932,0)</f>
        <v>0</v>
      </c>
      <c r="BI932" s="204">
        <f>IF(O932="nulová",K932,0)</f>
        <v>0</v>
      </c>
      <c r="BJ932" s="14" t="s">
        <v>87</v>
      </c>
      <c r="BK932" s="204">
        <f>ROUND(P932*H932,2)</f>
        <v>0</v>
      </c>
      <c r="BL932" s="14" t="s">
        <v>135</v>
      </c>
      <c r="BM932" s="203" t="s">
        <v>3831</v>
      </c>
    </row>
    <row r="933" s="2" customFormat="1" ht="49.05" customHeight="1">
      <c r="A933" s="35"/>
      <c r="B933" s="36"/>
      <c r="C933" s="189" t="s">
        <v>3832</v>
      </c>
      <c r="D933" s="189" t="s">
        <v>128</v>
      </c>
      <c r="E933" s="190" t="s">
        <v>3833</v>
      </c>
      <c r="F933" s="191" t="s">
        <v>3834</v>
      </c>
      <c r="G933" s="192" t="s">
        <v>131</v>
      </c>
      <c r="H933" s="193">
        <v>1</v>
      </c>
      <c r="I933" s="194"/>
      <c r="J933" s="195"/>
      <c r="K933" s="196">
        <f>ROUND(P933*H933,2)</f>
        <v>0</v>
      </c>
      <c r="L933" s="191" t="s">
        <v>879</v>
      </c>
      <c r="M933" s="197"/>
      <c r="N933" s="198" t="s">
        <v>1</v>
      </c>
      <c r="O933" s="199" t="s">
        <v>42</v>
      </c>
      <c r="P933" s="200">
        <f>I933+J933</f>
        <v>0</v>
      </c>
      <c r="Q933" s="200">
        <f>ROUND(I933*H933,2)</f>
        <v>0</v>
      </c>
      <c r="R933" s="200">
        <f>ROUND(J933*H933,2)</f>
        <v>0</v>
      </c>
      <c r="S933" s="88"/>
      <c r="T933" s="201">
        <f>S933*H933</f>
        <v>0</v>
      </c>
      <c r="U933" s="201">
        <v>0</v>
      </c>
      <c r="V933" s="201">
        <f>U933*H933</f>
        <v>0</v>
      </c>
      <c r="W933" s="201">
        <v>0</v>
      </c>
      <c r="X933" s="202">
        <f>W933*H933</f>
        <v>0</v>
      </c>
      <c r="Y933" s="35"/>
      <c r="Z933" s="35"/>
      <c r="AA933" s="35"/>
      <c r="AB933" s="35"/>
      <c r="AC933" s="35"/>
      <c r="AD933" s="35"/>
      <c r="AE933" s="35"/>
      <c r="AR933" s="203" t="s">
        <v>133</v>
      </c>
      <c r="AT933" s="203" t="s">
        <v>128</v>
      </c>
      <c r="AU933" s="203" t="s">
        <v>87</v>
      </c>
      <c r="AY933" s="14" t="s">
        <v>134</v>
      </c>
      <c r="BE933" s="204">
        <f>IF(O933="základní",K933,0)</f>
        <v>0</v>
      </c>
      <c r="BF933" s="204">
        <f>IF(O933="snížená",K933,0)</f>
        <v>0</v>
      </c>
      <c r="BG933" s="204">
        <f>IF(O933="zákl. přenesená",K933,0)</f>
        <v>0</v>
      </c>
      <c r="BH933" s="204">
        <f>IF(O933="sníž. přenesená",K933,0)</f>
        <v>0</v>
      </c>
      <c r="BI933" s="204">
        <f>IF(O933="nulová",K933,0)</f>
        <v>0</v>
      </c>
      <c r="BJ933" s="14" t="s">
        <v>87</v>
      </c>
      <c r="BK933" s="204">
        <f>ROUND(P933*H933,2)</f>
        <v>0</v>
      </c>
      <c r="BL933" s="14" t="s">
        <v>135</v>
      </c>
      <c r="BM933" s="203" t="s">
        <v>3835</v>
      </c>
    </row>
    <row r="934" s="2" customFormat="1" ht="49.05" customHeight="1">
      <c r="A934" s="35"/>
      <c r="B934" s="36"/>
      <c r="C934" s="189" t="s">
        <v>3836</v>
      </c>
      <c r="D934" s="189" t="s">
        <v>128</v>
      </c>
      <c r="E934" s="190" t="s">
        <v>3837</v>
      </c>
      <c r="F934" s="191" t="s">
        <v>3838</v>
      </c>
      <c r="G934" s="192" t="s">
        <v>131</v>
      </c>
      <c r="H934" s="193">
        <v>1</v>
      </c>
      <c r="I934" s="194"/>
      <c r="J934" s="195"/>
      <c r="K934" s="196">
        <f>ROUND(P934*H934,2)</f>
        <v>0</v>
      </c>
      <c r="L934" s="191" t="s">
        <v>879</v>
      </c>
      <c r="M934" s="197"/>
      <c r="N934" s="198" t="s">
        <v>1</v>
      </c>
      <c r="O934" s="199" t="s">
        <v>42</v>
      </c>
      <c r="P934" s="200">
        <f>I934+J934</f>
        <v>0</v>
      </c>
      <c r="Q934" s="200">
        <f>ROUND(I934*H934,2)</f>
        <v>0</v>
      </c>
      <c r="R934" s="200">
        <f>ROUND(J934*H934,2)</f>
        <v>0</v>
      </c>
      <c r="S934" s="88"/>
      <c r="T934" s="201">
        <f>S934*H934</f>
        <v>0</v>
      </c>
      <c r="U934" s="201">
        <v>0</v>
      </c>
      <c r="V934" s="201">
        <f>U934*H934</f>
        <v>0</v>
      </c>
      <c r="W934" s="201">
        <v>0</v>
      </c>
      <c r="X934" s="202">
        <f>W934*H934</f>
        <v>0</v>
      </c>
      <c r="Y934" s="35"/>
      <c r="Z934" s="35"/>
      <c r="AA934" s="35"/>
      <c r="AB934" s="35"/>
      <c r="AC934" s="35"/>
      <c r="AD934" s="35"/>
      <c r="AE934" s="35"/>
      <c r="AR934" s="203" t="s">
        <v>133</v>
      </c>
      <c r="AT934" s="203" t="s">
        <v>128</v>
      </c>
      <c r="AU934" s="203" t="s">
        <v>87</v>
      </c>
      <c r="AY934" s="14" t="s">
        <v>134</v>
      </c>
      <c r="BE934" s="204">
        <f>IF(O934="základní",K934,0)</f>
        <v>0</v>
      </c>
      <c r="BF934" s="204">
        <f>IF(O934="snížená",K934,0)</f>
        <v>0</v>
      </c>
      <c r="BG934" s="204">
        <f>IF(O934="zákl. přenesená",K934,0)</f>
        <v>0</v>
      </c>
      <c r="BH934" s="204">
        <f>IF(O934="sníž. přenesená",K934,0)</f>
        <v>0</v>
      </c>
      <c r="BI934" s="204">
        <f>IF(O934="nulová",K934,0)</f>
        <v>0</v>
      </c>
      <c r="BJ934" s="14" t="s">
        <v>87</v>
      </c>
      <c r="BK934" s="204">
        <f>ROUND(P934*H934,2)</f>
        <v>0</v>
      </c>
      <c r="BL934" s="14" t="s">
        <v>135</v>
      </c>
      <c r="BM934" s="203" t="s">
        <v>3839</v>
      </c>
    </row>
    <row r="935" s="2" customFormat="1" ht="49.05" customHeight="1">
      <c r="A935" s="35"/>
      <c r="B935" s="36"/>
      <c r="C935" s="189" t="s">
        <v>3840</v>
      </c>
      <c r="D935" s="189" t="s">
        <v>128</v>
      </c>
      <c r="E935" s="190" t="s">
        <v>3841</v>
      </c>
      <c r="F935" s="191" t="s">
        <v>3842</v>
      </c>
      <c r="G935" s="192" t="s">
        <v>131</v>
      </c>
      <c r="H935" s="193">
        <v>1</v>
      </c>
      <c r="I935" s="194"/>
      <c r="J935" s="195"/>
      <c r="K935" s="196">
        <f>ROUND(P935*H935,2)</f>
        <v>0</v>
      </c>
      <c r="L935" s="191" t="s">
        <v>879</v>
      </c>
      <c r="M935" s="197"/>
      <c r="N935" s="198" t="s">
        <v>1</v>
      </c>
      <c r="O935" s="199" t="s">
        <v>42</v>
      </c>
      <c r="P935" s="200">
        <f>I935+J935</f>
        <v>0</v>
      </c>
      <c r="Q935" s="200">
        <f>ROUND(I935*H935,2)</f>
        <v>0</v>
      </c>
      <c r="R935" s="200">
        <f>ROUND(J935*H935,2)</f>
        <v>0</v>
      </c>
      <c r="S935" s="88"/>
      <c r="T935" s="201">
        <f>S935*H935</f>
        <v>0</v>
      </c>
      <c r="U935" s="201">
        <v>0</v>
      </c>
      <c r="V935" s="201">
        <f>U935*H935</f>
        <v>0</v>
      </c>
      <c r="W935" s="201">
        <v>0</v>
      </c>
      <c r="X935" s="202">
        <f>W935*H935</f>
        <v>0</v>
      </c>
      <c r="Y935" s="35"/>
      <c r="Z935" s="35"/>
      <c r="AA935" s="35"/>
      <c r="AB935" s="35"/>
      <c r="AC935" s="35"/>
      <c r="AD935" s="35"/>
      <c r="AE935" s="35"/>
      <c r="AR935" s="203" t="s">
        <v>133</v>
      </c>
      <c r="AT935" s="203" t="s">
        <v>128</v>
      </c>
      <c r="AU935" s="203" t="s">
        <v>87</v>
      </c>
      <c r="AY935" s="14" t="s">
        <v>134</v>
      </c>
      <c r="BE935" s="204">
        <f>IF(O935="základní",K935,0)</f>
        <v>0</v>
      </c>
      <c r="BF935" s="204">
        <f>IF(O935="snížená",K935,0)</f>
        <v>0</v>
      </c>
      <c r="BG935" s="204">
        <f>IF(O935="zákl. přenesená",K935,0)</f>
        <v>0</v>
      </c>
      <c r="BH935" s="204">
        <f>IF(O935="sníž. přenesená",K935,0)</f>
        <v>0</v>
      </c>
      <c r="BI935" s="204">
        <f>IF(O935="nulová",K935,0)</f>
        <v>0</v>
      </c>
      <c r="BJ935" s="14" t="s">
        <v>87</v>
      </c>
      <c r="BK935" s="204">
        <f>ROUND(P935*H935,2)</f>
        <v>0</v>
      </c>
      <c r="BL935" s="14" t="s">
        <v>135</v>
      </c>
      <c r="BM935" s="203" t="s">
        <v>3843</v>
      </c>
    </row>
    <row r="936" s="2" customFormat="1" ht="37.8" customHeight="1">
      <c r="A936" s="35"/>
      <c r="B936" s="36"/>
      <c r="C936" s="189" t="s">
        <v>3844</v>
      </c>
      <c r="D936" s="189" t="s">
        <v>128</v>
      </c>
      <c r="E936" s="190" t="s">
        <v>3845</v>
      </c>
      <c r="F936" s="191" t="s">
        <v>3846</v>
      </c>
      <c r="G936" s="192" t="s">
        <v>131</v>
      </c>
      <c r="H936" s="193">
        <v>1</v>
      </c>
      <c r="I936" s="194"/>
      <c r="J936" s="195"/>
      <c r="K936" s="196">
        <f>ROUND(P936*H936,2)</f>
        <v>0</v>
      </c>
      <c r="L936" s="191" t="s">
        <v>879</v>
      </c>
      <c r="M936" s="197"/>
      <c r="N936" s="198" t="s">
        <v>1</v>
      </c>
      <c r="O936" s="199" t="s">
        <v>42</v>
      </c>
      <c r="P936" s="200">
        <f>I936+J936</f>
        <v>0</v>
      </c>
      <c r="Q936" s="200">
        <f>ROUND(I936*H936,2)</f>
        <v>0</v>
      </c>
      <c r="R936" s="200">
        <f>ROUND(J936*H936,2)</f>
        <v>0</v>
      </c>
      <c r="S936" s="88"/>
      <c r="T936" s="201">
        <f>S936*H936</f>
        <v>0</v>
      </c>
      <c r="U936" s="201">
        <v>0</v>
      </c>
      <c r="V936" s="201">
        <f>U936*H936</f>
        <v>0</v>
      </c>
      <c r="W936" s="201">
        <v>0</v>
      </c>
      <c r="X936" s="202">
        <f>W936*H936</f>
        <v>0</v>
      </c>
      <c r="Y936" s="35"/>
      <c r="Z936" s="35"/>
      <c r="AA936" s="35"/>
      <c r="AB936" s="35"/>
      <c r="AC936" s="35"/>
      <c r="AD936" s="35"/>
      <c r="AE936" s="35"/>
      <c r="AR936" s="203" t="s">
        <v>133</v>
      </c>
      <c r="AT936" s="203" t="s">
        <v>128</v>
      </c>
      <c r="AU936" s="203" t="s">
        <v>87</v>
      </c>
      <c r="AY936" s="14" t="s">
        <v>134</v>
      </c>
      <c r="BE936" s="204">
        <f>IF(O936="základní",K936,0)</f>
        <v>0</v>
      </c>
      <c r="BF936" s="204">
        <f>IF(O936="snížená",K936,0)</f>
        <v>0</v>
      </c>
      <c r="BG936" s="204">
        <f>IF(O936="zákl. přenesená",K936,0)</f>
        <v>0</v>
      </c>
      <c r="BH936" s="204">
        <f>IF(O936="sníž. přenesená",K936,0)</f>
        <v>0</v>
      </c>
      <c r="BI936" s="204">
        <f>IF(O936="nulová",K936,0)</f>
        <v>0</v>
      </c>
      <c r="BJ936" s="14" t="s">
        <v>87</v>
      </c>
      <c r="BK936" s="204">
        <f>ROUND(P936*H936,2)</f>
        <v>0</v>
      </c>
      <c r="BL936" s="14" t="s">
        <v>135</v>
      </c>
      <c r="BM936" s="203" t="s">
        <v>3847</v>
      </c>
    </row>
    <row r="937" s="2" customFormat="1" ht="49.05" customHeight="1">
      <c r="A937" s="35"/>
      <c r="B937" s="36"/>
      <c r="C937" s="189" t="s">
        <v>3848</v>
      </c>
      <c r="D937" s="189" t="s">
        <v>128</v>
      </c>
      <c r="E937" s="190" t="s">
        <v>3849</v>
      </c>
      <c r="F937" s="191" t="s">
        <v>3850</v>
      </c>
      <c r="G937" s="192" t="s">
        <v>131</v>
      </c>
      <c r="H937" s="193">
        <v>1</v>
      </c>
      <c r="I937" s="194"/>
      <c r="J937" s="195"/>
      <c r="K937" s="196">
        <f>ROUND(P937*H937,2)</f>
        <v>0</v>
      </c>
      <c r="L937" s="191" t="s">
        <v>879</v>
      </c>
      <c r="M937" s="197"/>
      <c r="N937" s="198" t="s">
        <v>1</v>
      </c>
      <c r="O937" s="199" t="s">
        <v>42</v>
      </c>
      <c r="P937" s="200">
        <f>I937+J937</f>
        <v>0</v>
      </c>
      <c r="Q937" s="200">
        <f>ROUND(I937*H937,2)</f>
        <v>0</v>
      </c>
      <c r="R937" s="200">
        <f>ROUND(J937*H937,2)</f>
        <v>0</v>
      </c>
      <c r="S937" s="88"/>
      <c r="T937" s="201">
        <f>S937*H937</f>
        <v>0</v>
      </c>
      <c r="U937" s="201">
        <v>0</v>
      </c>
      <c r="V937" s="201">
        <f>U937*H937</f>
        <v>0</v>
      </c>
      <c r="W937" s="201">
        <v>0</v>
      </c>
      <c r="X937" s="202">
        <f>W937*H937</f>
        <v>0</v>
      </c>
      <c r="Y937" s="35"/>
      <c r="Z937" s="35"/>
      <c r="AA937" s="35"/>
      <c r="AB937" s="35"/>
      <c r="AC937" s="35"/>
      <c r="AD937" s="35"/>
      <c r="AE937" s="35"/>
      <c r="AR937" s="203" t="s">
        <v>133</v>
      </c>
      <c r="AT937" s="203" t="s">
        <v>128</v>
      </c>
      <c r="AU937" s="203" t="s">
        <v>87</v>
      </c>
      <c r="AY937" s="14" t="s">
        <v>134</v>
      </c>
      <c r="BE937" s="204">
        <f>IF(O937="základní",K937,0)</f>
        <v>0</v>
      </c>
      <c r="BF937" s="204">
        <f>IF(O937="snížená",K937,0)</f>
        <v>0</v>
      </c>
      <c r="BG937" s="204">
        <f>IF(O937="zákl. přenesená",K937,0)</f>
        <v>0</v>
      </c>
      <c r="BH937" s="204">
        <f>IF(O937="sníž. přenesená",K937,0)</f>
        <v>0</v>
      </c>
      <c r="BI937" s="204">
        <f>IF(O937="nulová",K937,0)</f>
        <v>0</v>
      </c>
      <c r="BJ937" s="14" t="s">
        <v>87</v>
      </c>
      <c r="BK937" s="204">
        <f>ROUND(P937*H937,2)</f>
        <v>0</v>
      </c>
      <c r="BL937" s="14" t="s">
        <v>135</v>
      </c>
      <c r="BM937" s="203" t="s">
        <v>3851</v>
      </c>
    </row>
    <row r="938" s="2" customFormat="1" ht="49.05" customHeight="1">
      <c r="A938" s="35"/>
      <c r="B938" s="36"/>
      <c r="C938" s="189" t="s">
        <v>2406</v>
      </c>
      <c r="D938" s="189" t="s">
        <v>128</v>
      </c>
      <c r="E938" s="190" t="s">
        <v>3852</v>
      </c>
      <c r="F938" s="191" t="s">
        <v>3853</v>
      </c>
      <c r="G938" s="192" t="s">
        <v>131</v>
      </c>
      <c r="H938" s="193">
        <v>1</v>
      </c>
      <c r="I938" s="194"/>
      <c r="J938" s="195"/>
      <c r="K938" s="196">
        <f>ROUND(P938*H938,2)</f>
        <v>0</v>
      </c>
      <c r="L938" s="191" t="s">
        <v>892</v>
      </c>
      <c r="M938" s="197"/>
      <c r="N938" s="198" t="s">
        <v>1</v>
      </c>
      <c r="O938" s="199" t="s">
        <v>42</v>
      </c>
      <c r="P938" s="200">
        <f>I938+J938</f>
        <v>0</v>
      </c>
      <c r="Q938" s="200">
        <f>ROUND(I938*H938,2)</f>
        <v>0</v>
      </c>
      <c r="R938" s="200">
        <f>ROUND(J938*H938,2)</f>
        <v>0</v>
      </c>
      <c r="S938" s="88"/>
      <c r="T938" s="201">
        <f>S938*H938</f>
        <v>0</v>
      </c>
      <c r="U938" s="201">
        <v>0</v>
      </c>
      <c r="V938" s="201">
        <f>U938*H938</f>
        <v>0</v>
      </c>
      <c r="W938" s="201">
        <v>0</v>
      </c>
      <c r="X938" s="202">
        <f>W938*H938</f>
        <v>0</v>
      </c>
      <c r="Y938" s="35"/>
      <c r="Z938" s="35"/>
      <c r="AA938" s="35"/>
      <c r="AB938" s="35"/>
      <c r="AC938" s="35"/>
      <c r="AD938" s="35"/>
      <c r="AE938" s="35"/>
      <c r="AR938" s="203" t="s">
        <v>133</v>
      </c>
      <c r="AT938" s="203" t="s">
        <v>128</v>
      </c>
      <c r="AU938" s="203" t="s">
        <v>87</v>
      </c>
      <c r="AY938" s="14" t="s">
        <v>134</v>
      </c>
      <c r="BE938" s="204">
        <f>IF(O938="základní",K938,0)</f>
        <v>0</v>
      </c>
      <c r="BF938" s="204">
        <f>IF(O938="snížená",K938,0)</f>
        <v>0</v>
      </c>
      <c r="BG938" s="204">
        <f>IF(O938="zákl. přenesená",K938,0)</f>
        <v>0</v>
      </c>
      <c r="BH938" s="204">
        <f>IF(O938="sníž. přenesená",K938,0)</f>
        <v>0</v>
      </c>
      <c r="BI938" s="204">
        <f>IF(O938="nulová",K938,0)</f>
        <v>0</v>
      </c>
      <c r="BJ938" s="14" t="s">
        <v>87</v>
      </c>
      <c r="BK938" s="204">
        <f>ROUND(P938*H938,2)</f>
        <v>0</v>
      </c>
      <c r="BL938" s="14" t="s">
        <v>135</v>
      </c>
      <c r="BM938" s="203" t="s">
        <v>3854</v>
      </c>
    </row>
    <row r="939" s="2" customFormat="1" ht="49.05" customHeight="1">
      <c r="A939" s="35"/>
      <c r="B939" s="36"/>
      <c r="C939" s="189" t="s">
        <v>3855</v>
      </c>
      <c r="D939" s="189" t="s">
        <v>128</v>
      </c>
      <c r="E939" s="190" t="s">
        <v>3856</v>
      </c>
      <c r="F939" s="191" t="s">
        <v>3857</v>
      </c>
      <c r="G939" s="192" t="s">
        <v>131</v>
      </c>
      <c r="H939" s="193">
        <v>1</v>
      </c>
      <c r="I939" s="194"/>
      <c r="J939" s="195"/>
      <c r="K939" s="196">
        <f>ROUND(P939*H939,2)</f>
        <v>0</v>
      </c>
      <c r="L939" s="191" t="s">
        <v>892</v>
      </c>
      <c r="M939" s="197"/>
      <c r="N939" s="198" t="s">
        <v>1</v>
      </c>
      <c r="O939" s="199" t="s">
        <v>42</v>
      </c>
      <c r="P939" s="200">
        <f>I939+J939</f>
        <v>0</v>
      </c>
      <c r="Q939" s="200">
        <f>ROUND(I939*H939,2)</f>
        <v>0</v>
      </c>
      <c r="R939" s="200">
        <f>ROUND(J939*H939,2)</f>
        <v>0</v>
      </c>
      <c r="S939" s="88"/>
      <c r="T939" s="201">
        <f>S939*H939</f>
        <v>0</v>
      </c>
      <c r="U939" s="201">
        <v>0</v>
      </c>
      <c r="V939" s="201">
        <f>U939*H939</f>
        <v>0</v>
      </c>
      <c r="W939" s="201">
        <v>0</v>
      </c>
      <c r="X939" s="202">
        <f>W939*H939</f>
        <v>0</v>
      </c>
      <c r="Y939" s="35"/>
      <c r="Z939" s="35"/>
      <c r="AA939" s="35"/>
      <c r="AB939" s="35"/>
      <c r="AC939" s="35"/>
      <c r="AD939" s="35"/>
      <c r="AE939" s="35"/>
      <c r="AR939" s="203" t="s">
        <v>133</v>
      </c>
      <c r="AT939" s="203" t="s">
        <v>128</v>
      </c>
      <c r="AU939" s="203" t="s">
        <v>87</v>
      </c>
      <c r="AY939" s="14" t="s">
        <v>134</v>
      </c>
      <c r="BE939" s="204">
        <f>IF(O939="základní",K939,0)</f>
        <v>0</v>
      </c>
      <c r="BF939" s="204">
        <f>IF(O939="snížená",K939,0)</f>
        <v>0</v>
      </c>
      <c r="BG939" s="204">
        <f>IF(O939="zákl. přenesená",K939,0)</f>
        <v>0</v>
      </c>
      <c r="BH939" s="204">
        <f>IF(O939="sníž. přenesená",K939,0)</f>
        <v>0</v>
      </c>
      <c r="BI939" s="204">
        <f>IF(O939="nulová",K939,0)</f>
        <v>0</v>
      </c>
      <c r="BJ939" s="14" t="s">
        <v>87</v>
      </c>
      <c r="BK939" s="204">
        <f>ROUND(P939*H939,2)</f>
        <v>0</v>
      </c>
      <c r="BL939" s="14" t="s">
        <v>135</v>
      </c>
      <c r="BM939" s="203" t="s">
        <v>3858</v>
      </c>
    </row>
    <row r="940" s="2" customFormat="1" ht="62.7" customHeight="1">
      <c r="A940" s="35"/>
      <c r="B940" s="36"/>
      <c r="C940" s="189" t="s">
        <v>3859</v>
      </c>
      <c r="D940" s="189" t="s">
        <v>128</v>
      </c>
      <c r="E940" s="190" t="s">
        <v>3860</v>
      </c>
      <c r="F940" s="191" t="s">
        <v>3861</v>
      </c>
      <c r="G940" s="192" t="s">
        <v>131</v>
      </c>
      <c r="H940" s="193">
        <v>2</v>
      </c>
      <c r="I940" s="194"/>
      <c r="J940" s="195"/>
      <c r="K940" s="196">
        <f>ROUND(P940*H940,2)</f>
        <v>0</v>
      </c>
      <c r="L940" s="191" t="s">
        <v>879</v>
      </c>
      <c r="M940" s="197"/>
      <c r="N940" s="198" t="s">
        <v>1</v>
      </c>
      <c r="O940" s="199" t="s">
        <v>42</v>
      </c>
      <c r="P940" s="200">
        <f>I940+J940</f>
        <v>0</v>
      </c>
      <c r="Q940" s="200">
        <f>ROUND(I940*H940,2)</f>
        <v>0</v>
      </c>
      <c r="R940" s="200">
        <f>ROUND(J940*H940,2)</f>
        <v>0</v>
      </c>
      <c r="S940" s="88"/>
      <c r="T940" s="201">
        <f>S940*H940</f>
        <v>0</v>
      </c>
      <c r="U940" s="201">
        <v>0</v>
      </c>
      <c r="V940" s="201">
        <f>U940*H940</f>
        <v>0</v>
      </c>
      <c r="W940" s="201">
        <v>0</v>
      </c>
      <c r="X940" s="202">
        <f>W940*H940</f>
        <v>0</v>
      </c>
      <c r="Y940" s="35"/>
      <c r="Z940" s="35"/>
      <c r="AA940" s="35"/>
      <c r="AB940" s="35"/>
      <c r="AC940" s="35"/>
      <c r="AD940" s="35"/>
      <c r="AE940" s="35"/>
      <c r="AR940" s="203" t="s">
        <v>133</v>
      </c>
      <c r="AT940" s="203" t="s">
        <v>128</v>
      </c>
      <c r="AU940" s="203" t="s">
        <v>87</v>
      </c>
      <c r="AY940" s="14" t="s">
        <v>134</v>
      </c>
      <c r="BE940" s="204">
        <f>IF(O940="základní",K940,0)</f>
        <v>0</v>
      </c>
      <c r="BF940" s="204">
        <f>IF(O940="snížená",K940,0)</f>
        <v>0</v>
      </c>
      <c r="BG940" s="204">
        <f>IF(O940="zákl. přenesená",K940,0)</f>
        <v>0</v>
      </c>
      <c r="BH940" s="204">
        <f>IF(O940="sníž. přenesená",K940,0)</f>
        <v>0</v>
      </c>
      <c r="BI940" s="204">
        <f>IF(O940="nulová",K940,0)</f>
        <v>0</v>
      </c>
      <c r="BJ940" s="14" t="s">
        <v>87</v>
      </c>
      <c r="BK940" s="204">
        <f>ROUND(P940*H940,2)</f>
        <v>0</v>
      </c>
      <c r="BL940" s="14" t="s">
        <v>135</v>
      </c>
      <c r="BM940" s="203" t="s">
        <v>3862</v>
      </c>
    </row>
    <row r="941" s="2" customFormat="1" ht="49.05" customHeight="1">
      <c r="A941" s="35"/>
      <c r="B941" s="36"/>
      <c r="C941" s="189" t="s">
        <v>3863</v>
      </c>
      <c r="D941" s="189" t="s">
        <v>128</v>
      </c>
      <c r="E941" s="190" t="s">
        <v>3864</v>
      </c>
      <c r="F941" s="191" t="s">
        <v>3865</v>
      </c>
      <c r="G941" s="192" t="s">
        <v>131</v>
      </c>
      <c r="H941" s="193">
        <v>1</v>
      </c>
      <c r="I941" s="194"/>
      <c r="J941" s="195"/>
      <c r="K941" s="196">
        <f>ROUND(P941*H941,2)</f>
        <v>0</v>
      </c>
      <c r="L941" s="191" t="s">
        <v>879</v>
      </c>
      <c r="M941" s="197"/>
      <c r="N941" s="198" t="s">
        <v>1</v>
      </c>
      <c r="O941" s="199" t="s">
        <v>42</v>
      </c>
      <c r="P941" s="200">
        <f>I941+J941</f>
        <v>0</v>
      </c>
      <c r="Q941" s="200">
        <f>ROUND(I941*H941,2)</f>
        <v>0</v>
      </c>
      <c r="R941" s="200">
        <f>ROUND(J941*H941,2)</f>
        <v>0</v>
      </c>
      <c r="S941" s="88"/>
      <c r="T941" s="201">
        <f>S941*H941</f>
        <v>0</v>
      </c>
      <c r="U941" s="201">
        <v>0</v>
      </c>
      <c r="V941" s="201">
        <f>U941*H941</f>
        <v>0</v>
      </c>
      <c r="W941" s="201">
        <v>0</v>
      </c>
      <c r="X941" s="202">
        <f>W941*H941</f>
        <v>0</v>
      </c>
      <c r="Y941" s="35"/>
      <c r="Z941" s="35"/>
      <c r="AA941" s="35"/>
      <c r="AB941" s="35"/>
      <c r="AC941" s="35"/>
      <c r="AD941" s="35"/>
      <c r="AE941" s="35"/>
      <c r="AR941" s="203" t="s">
        <v>133</v>
      </c>
      <c r="AT941" s="203" t="s">
        <v>128</v>
      </c>
      <c r="AU941" s="203" t="s">
        <v>87</v>
      </c>
      <c r="AY941" s="14" t="s">
        <v>134</v>
      </c>
      <c r="BE941" s="204">
        <f>IF(O941="základní",K941,0)</f>
        <v>0</v>
      </c>
      <c r="BF941" s="204">
        <f>IF(O941="snížená",K941,0)</f>
        <v>0</v>
      </c>
      <c r="BG941" s="204">
        <f>IF(O941="zákl. přenesená",K941,0)</f>
        <v>0</v>
      </c>
      <c r="BH941" s="204">
        <f>IF(O941="sníž. přenesená",K941,0)</f>
        <v>0</v>
      </c>
      <c r="BI941" s="204">
        <f>IF(O941="nulová",K941,0)</f>
        <v>0</v>
      </c>
      <c r="BJ941" s="14" t="s">
        <v>87</v>
      </c>
      <c r="BK941" s="204">
        <f>ROUND(P941*H941,2)</f>
        <v>0</v>
      </c>
      <c r="BL941" s="14" t="s">
        <v>135</v>
      </c>
      <c r="BM941" s="203" t="s">
        <v>3866</v>
      </c>
    </row>
    <row r="942" s="2" customFormat="1" ht="49.05" customHeight="1">
      <c r="A942" s="35"/>
      <c r="B942" s="36"/>
      <c r="C942" s="189" t="s">
        <v>2409</v>
      </c>
      <c r="D942" s="189" t="s">
        <v>128</v>
      </c>
      <c r="E942" s="190" t="s">
        <v>3867</v>
      </c>
      <c r="F942" s="191" t="s">
        <v>3868</v>
      </c>
      <c r="G942" s="192" t="s">
        <v>131</v>
      </c>
      <c r="H942" s="193">
        <v>2</v>
      </c>
      <c r="I942" s="194"/>
      <c r="J942" s="195"/>
      <c r="K942" s="196">
        <f>ROUND(P942*H942,2)</f>
        <v>0</v>
      </c>
      <c r="L942" s="191" t="s">
        <v>879</v>
      </c>
      <c r="M942" s="197"/>
      <c r="N942" s="198" t="s">
        <v>1</v>
      </c>
      <c r="O942" s="199" t="s">
        <v>42</v>
      </c>
      <c r="P942" s="200">
        <f>I942+J942</f>
        <v>0</v>
      </c>
      <c r="Q942" s="200">
        <f>ROUND(I942*H942,2)</f>
        <v>0</v>
      </c>
      <c r="R942" s="200">
        <f>ROUND(J942*H942,2)</f>
        <v>0</v>
      </c>
      <c r="S942" s="88"/>
      <c r="T942" s="201">
        <f>S942*H942</f>
        <v>0</v>
      </c>
      <c r="U942" s="201">
        <v>0</v>
      </c>
      <c r="V942" s="201">
        <f>U942*H942</f>
        <v>0</v>
      </c>
      <c r="W942" s="201">
        <v>0</v>
      </c>
      <c r="X942" s="202">
        <f>W942*H942</f>
        <v>0</v>
      </c>
      <c r="Y942" s="35"/>
      <c r="Z942" s="35"/>
      <c r="AA942" s="35"/>
      <c r="AB942" s="35"/>
      <c r="AC942" s="35"/>
      <c r="AD942" s="35"/>
      <c r="AE942" s="35"/>
      <c r="AR942" s="203" t="s">
        <v>133</v>
      </c>
      <c r="AT942" s="203" t="s">
        <v>128</v>
      </c>
      <c r="AU942" s="203" t="s">
        <v>87</v>
      </c>
      <c r="AY942" s="14" t="s">
        <v>134</v>
      </c>
      <c r="BE942" s="204">
        <f>IF(O942="základní",K942,0)</f>
        <v>0</v>
      </c>
      <c r="BF942" s="204">
        <f>IF(O942="snížená",K942,0)</f>
        <v>0</v>
      </c>
      <c r="BG942" s="204">
        <f>IF(O942="zákl. přenesená",K942,0)</f>
        <v>0</v>
      </c>
      <c r="BH942" s="204">
        <f>IF(O942="sníž. přenesená",K942,0)</f>
        <v>0</v>
      </c>
      <c r="BI942" s="204">
        <f>IF(O942="nulová",K942,0)</f>
        <v>0</v>
      </c>
      <c r="BJ942" s="14" t="s">
        <v>87</v>
      </c>
      <c r="BK942" s="204">
        <f>ROUND(P942*H942,2)</f>
        <v>0</v>
      </c>
      <c r="BL942" s="14" t="s">
        <v>135</v>
      </c>
      <c r="BM942" s="203" t="s">
        <v>3869</v>
      </c>
    </row>
    <row r="943" s="2" customFormat="1" ht="49.05" customHeight="1">
      <c r="A943" s="35"/>
      <c r="B943" s="36"/>
      <c r="C943" s="189" t="s">
        <v>3870</v>
      </c>
      <c r="D943" s="189" t="s">
        <v>128</v>
      </c>
      <c r="E943" s="190" t="s">
        <v>3871</v>
      </c>
      <c r="F943" s="191" t="s">
        <v>3872</v>
      </c>
      <c r="G943" s="192" t="s">
        <v>131</v>
      </c>
      <c r="H943" s="193">
        <v>2</v>
      </c>
      <c r="I943" s="194"/>
      <c r="J943" s="195"/>
      <c r="K943" s="196">
        <f>ROUND(P943*H943,2)</f>
        <v>0</v>
      </c>
      <c r="L943" s="191" t="s">
        <v>879</v>
      </c>
      <c r="M943" s="197"/>
      <c r="N943" s="198" t="s">
        <v>1</v>
      </c>
      <c r="O943" s="199" t="s">
        <v>42</v>
      </c>
      <c r="P943" s="200">
        <f>I943+J943</f>
        <v>0</v>
      </c>
      <c r="Q943" s="200">
        <f>ROUND(I943*H943,2)</f>
        <v>0</v>
      </c>
      <c r="R943" s="200">
        <f>ROUND(J943*H943,2)</f>
        <v>0</v>
      </c>
      <c r="S943" s="88"/>
      <c r="T943" s="201">
        <f>S943*H943</f>
        <v>0</v>
      </c>
      <c r="U943" s="201">
        <v>0</v>
      </c>
      <c r="V943" s="201">
        <f>U943*H943</f>
        <v>0</v>
      </c>
      <c r="W943" s="201">
        <v>0</v>
      </c>
      <c r="X943" s="202">
        <f>W943*H943</f>
        <v>0</v>
      </c>
      <c r="Y943" s="35"/>
      <c r="Z943" s="35"/>
      <c r="AA943" s="35"/>
      <c r="AB943" s="35"/>
      <c r="AC943" s="35"/>
      <c r="AD943" s="35"/>
      <c r="AE943" s="35"/>
      <c r="AR943" s="203" t="s">
        <v>133</v>
      </c>
      <c r="AT943" s="203" t="s">
        <v>128</v>
      </c>
      <c r="AU943" s="203" t="s">
        <v>87</v>
      </c>
      <c r="AY943" s="14" t="s">
        <v>134</v>
      </c>
      <c r="BE943" s="204">
        <f>IF(O943="základní",K943,0)</f>
        <v>0</v>
      </c>
      <c r="BF943" s="204">
        <f>IF(O943="snížená",K943,0)</f>
        <v>0</v>
      </c>
      <c r="BG943" s="204">
        <f>IF(O943="zákl. přenesená",K943,0)</f>
        <v>0</v>
      </c>
      <c r="BH943" s="204">
        <f>IF(O943="sníž. přenesená",K943,0)</f>
        <v>0</v>
      </c>
      <c r="BI943" s="204">
        <f>IF(O943="nulová",K943,0)</f>
        <v>0</v>
      </c>
      <c r="BJ943" s="14" t="s">
        <v>87</v>
      </c>
      <c r="BK943" s="204">
        <f>ROUND(P943*H943,2)</f>
        <v>0</v>
      </c>
      <c r="BL943" s="14" t="s">
        <v>135</v>
      </c>
      <c r="BM943" s="203" t="s">
        <v>3873</v>
      </c>
    </row>
    <row r="944" s="2" customFormat="1" ht="49.05" customHeight="1">
      <c r="A944" s="35"/>
      <c r="B944" s="36"/>
      <c r="C944" s="189" t="s">
        <v>3874</v>
      </c>
      <c r="D944" s="189" t="s">
        <v>128</v>
      </c>
      <c r="E944" s="190" t="s">
        <v>3875</v>
      </c>
      <c r="F944" s="191" t="s">
        <v>3876</v>
      </c>
      <c r="G944" s="192" t="s">
        <v>131</v>
      </c>
      <c r="H944" s="193">
        <v>2</v>
      </c>
      <c r="I944" s="194"/>
      <c r="J944" s="195"/>
      <c r="K944" s="196">
        <f>ROUND(P944*H944,2)</f>
        <v>0</v>
      </c>
      <c r="L944" s="191" t="s">
        <v>879</v>
      </c>
      <c r="M944" s="197"/>
      <c r="N944" s="198" t="s">
        <v>1</v>
      </c>
      <c r="O944" s="199" t="s">
        <v>42</v>
      </c>
      <c r="P944" s="200">
        <f>I944+J944</f>
        <v>0</v>
      </c>
      <c r="Q944" s="200">
        <f>ROUND(I944*H944,2)</f>
        <v>0</v>
      </c>
      <c r="R944" s="200">
        <f>ROUND(J944*H944,2)</f>
        <v>0</v>
      </c>
      <c r="S944" s="88"/>
      <c r="T944" s="201">
        <f>S944*H944</f>
        <v>0</v>
      </c>
      <c r="U944" s="201">
        <v>0</v>
      </c>
      <c r="V944" s="201">
        <f>U944*H944</f>
        <v>0</v>
      </c>
      <c r="W944" s="201">
        <v>0</v>
      </c>
      <c r="X944" s="202">
        <f>W944*H944</f>
        <v>0</v>
      </c>
      <c r="Y944" s="35"/>
      <c r="Z944" s="35"/>
      <c r="AA944" s="35"/>
      <c r="AB944" s="35"/>
      <c r="AC944" s="35"/>
      <c r="AD944" s="35"/>
      <c r="AE944" s="35"/>
      <c r="AR944" s="203" t="s">
        <v>133</v>
      </c>
      <c r="AT944" s="203" t="s">
        <v>128</v>
      </c>
      <c r="AU944" s="203" t="s">
        <v>87</v>
      </c>
      <c r="AY944" s="14" t="s">
        <v>134</v>
      </c>
      <c r="BE944" s="204">
        <f>IF(O944="základní",K944,0)</f>
        <v>0</v>
      </c>
      <c r="BF944" s="204">
        <f>IF(O944="snížená",K944,0)</f>
        <v>0</v>
      </c>
      <c r="BG944" s="204">
        <f>IF(O944="zákl. přenesená",K944,0)</f>
        <v>0</v>
      </c>
      <c r="BH944" s="204">
        <f>IF(O944="sníž. přenesená",K944,0)</f>
        <v>0</v>
      </c>
      <c r="BI944" s="204">
        <f>IF(O944="nulová",K944,0)</f>
        <v>0</v>
      </c>
      <c r="BJ944" s="14" t="s">
        <v>87</v>
      </c>
      <c r="BK944" s="204">
        <f>ROUND(P944*H944,2)</f>
        <v>0</v>
      </c>
      <c r="BL944" s="14" t="s">
        <v>135</v>
      </c>
      <c r="BM944" s="203" t="s">
        <v>3877</v>
      </c>
    </row>
    <row r="945" s="2" customFormat="1" ht="62.7" customHeight="1">
      <c r="A945" s="35"/>
      <c r="B945" s="36"/>
      <c r="C945" s="189" t="s">
        <v>3878</v>
      </c>
      <c r="D945" s="189" t="s">
        <v>128</v>
      </c>
      <c r="E945" s="190" t="s">
        <v>3879</v>
      </c>
      <c r="F945" s="191" t="s">
        <v>3880</v>
      </c>
      <c r="G945" s="192" t="s">
        <v>131</v>
      </c>
      <c r="H945" s="193">
        <v>2</v>
      </c>
      <c r="I945" s="194"/>
      <c r="J945" s="195"/>
      <c r="K945" s="196">
        <f>ROUND(P945*H945,2)</f>
        <v>0</v>
      </c>
      <c r="L945" s="191" t="s">
        <v>879</v>
      </c>
      <c r="M945" s="197"/>
      <c r="N945" s="198" t="s">
        <v>1</v>
      </c>
      <c r="O945" s="199" t="s">
        <v>42</v>
      </c>
      <c r="P945" s="200">
        <f>I945+J945</f>
        <v>0</v>
      </c>
      <c r="Q945" s="200">
        <f>ROUND(I945*H945,2)</f>
        <v>0</v>
      </c>
      <c r="R945" s="200">
        <f>ROUND(J945*H945,2)</f>
        <v>0</v>
      </c>
      <c r="S945" s="88"/>
      <c r="T945" s="201">
        <f>S945*H945</f>
        <v>0</v>
      </c>
      <c r="U945" s="201">
        <v>0</v>
      </c>
      <c r="V945" s="201">
        <f>U945*H945</f>
        <v>0</v>
      </c>
      <c r="W945" s="201">
        <v>0</v>
      </c>
      <c r="X945" s="202">
        <f>W945*H945</f>
        <v>0</v>
      </c>
      <c r="Y945" s="35"/>
      <c r="Z945" s="35"/>
      <c r="AA945" s="35"/>
      <c r="AB945" s="35"/>
      <c r="AC945" s="35"/>
      <c r="AD945" s="35"/>
      <c r="AE945" s="35"/>
      <c r="AR945" s="203" t="s">
        <v>133</v>
      </c>
      <c r="AT945" s="203" t="s">
        <v>128</v>
      </c>
      <c r="AU945" s="203" t="s">
        <v>87</v>
      </c>
      <c r="AY945" s="14" t="s">
        <v>134</v>
      </c>
      <c r="BE945" s="204">
        <f>IF(O945="základní",K945,0)</f>
        <v>0</v>
      </c>
      <c r="BF945" s="204">
        <f>IF(O945="snížená",K945,0)</f>
        <v>0</v>
      </c>
      <c r="BG945" s="204">
        <f>IF(O945="zákl. přenesená",K945,0)</f>
        <v>0</v>
      </c>
      <c r="BH945" s="204">
        <f>IF(O945="sníž. přenesená",K945,0)</f>
        <v>0</v>
      </c>
      <c r="BI945" s="204">
        <f>IF(O945="nulová",K945,0)</f>
        <v>0</v>
      </c>
      <c r="BJ945" s="14" t="s">
        <v>87</v>
      </c>
      <c r="BK945" s="204">
        <f>ROUND(P945*H945,2)</f>
        <v>0</v>
      </c>
      <c r="BL945" s="14" t="s">
        <v>135</v>
      </c>
      <c r="BM945" s="203" t="s">
        <v>3881</v>
      </c>
    </row>
    <row r="946" s="2" customFormat="1" ht="62.7" customHeight="1">
      <c r="A946" s="35"/>
      <c r="B946" s="36"/>
      <c r="C946" s="189" t="s">
        <v>2421</v>
      </c>
      <c r="D946" s="189" t="s">
        <v>128</v>
      </c>
      <c r="E946" s="190" t="s">
        <v>3882</v>
      </c>
      <c r="F946" s="191" t="s">
        <v>3883</v>
      </c>
      <c r="G946" s="192" t="s">
        <v>131</v>
      </c>
      <c r="H946" s="193">
        <v>5</v>
      </c>
      <c r="I946" s="194"/>
      <c r="J946" s="195"/>
      <c r="K946" s="196">
        <f>ROUND(P946*H946,2)</f>
        <v>0</v>
      </c>
      <c r="L946" s="191" t="s">
        <v>879</v>
      </c>
      <c r="M946" s="197"/>
      <c r="N946" s="198" t="s">
        <v>1</v>
      </c>
      <c r="O946" s="199" t="s">
        <v>42</v>
      </c>
      <c r="P946" s="200">
        <f>I946+J946</f>
        <v>0</v>
      </c>
      <c r="Q946" s="200">
        <f>ROUND(I946*H946,2)</f>
        <v>0</v>
      </c>
      <c r="R946" s="200">
        <f>ROUND(J946*H946,2)</f>
        <v>0</v>
      </c>
      <c r="S946" s="88"/>
      <c r="T946" s="201">
        <f>S946*H946</f>
        <v>0</v>
      </c>
      <c r="U946" s="201">
        <v>0</v>
      </c>
      <c r="V946" s="201">
        <f>U946*H946</f>
        <v>0</v>
      </c>
      <c r="W946" s="201">
        <v>0</v>
      </c>
      <c r="X946" s="202">
        <f>W946*H946</f>
        <v>0</v>
      </c>
      <c r="Y946" s="35"/>
      <c r="Z946" s="35"/>
      <c r="AA946" s="35"/>
      <c r="AB946" s="35"/>
      <c r="AC946" s="35"/>
      <c r="AD946" s="35"/>
      <c r="AE946" s="35"/>
      <c r="AR946" s="203" t="s">
        <v>133</v>
      </c>
      <c r="AT946" s="203" t="s">
        <v>128</v>
      </c>
      <c r="AU946" s="203" t="s">
        <v>87</v>
      </c>
      <c r="AY946" s="14" t="s">
        <v>134</v>
      </c>
      <c r="BE946" s="204">
        <f>IF(O946="základní",K946,0)</f>
        <v>0</v>
      </c>
      <c r="BF946" s="204">
        <f>IF(O946="snížená",K946,0)</f>
        <v>0</v>
      </c>
      <c r="BG946" s="204">
        <f>IF(O946="zákl. přenesená",K946,0)</f>
        <v>0</v>
      </c>
      <c r="BH946" s="204">
        <f>IF(O946="sníž. přenesená",K946,0)</f>
        <v>0</v>
      </c>
      <c r="BI946" s="204">
        <f>IF(O946="nulová",K946,0)</f>
        <v>0</v>
      </c>
      <c r="BJ946" s="14" t="s">
        <v>87</v>
      </c>
      <c r="BK946" s="204">
        <f>ROUND(P946*H946,2)</f>
        <v>0</v>
      </c>
      <c r="BL946" s="14" t="s">
        <v>135</v>
      </c>
      <c r="BM946" s="203" t="s">
        <v>3884</v>
      </c>
    </row>
    <row r="947" s="2" customFormat="1" ht="62.7" customHeight="1">
      <c r="A947" s="35"/>
      <c r="B947" s="36"/>
      <c r="C947" s="189" t="s">
        <v>3885</v>
      </c>
      <c r="D947" s="189" t="s">
        <v>128</v>
      </c>
      <c r="E947" s="190" t="s">
        <v>3886</v>
      </c>
      <c r="F947" s="191" t="s">
        <v>3887</v>
      </c>
      <c r="G947" s="192" t="s">
        <v>131</v>
      </c>
      <c r="H947" s="193">
        <v>1</v>
      </c>
      <c r="I947" s="194"/>
      <c r="J947" s="195"/>
      <c r="K947" s="196">
        <f>ROUND(P947*H947,2)</f>
        <v>0</v>
      </c>
      <c r="L947" s="191" t="s">
        <v>879</v>
      </c>
      <c r="M947" s="197"/>
      <c r="N947" s="198" t="s">
        <v>1</v>
      </c>
      <c r="O947" s="199" t="s">
        <v>42</v>
      </c>
      <c r="P947" s="200">
        <f>I947+J947</f>
        <v>0</v>
      </c>
      <c r="Q947" s="200">
        <f>ROUND(I947*H947,2)</f>
        <v>0</v>
      </c>
      <c r="R947" s="200">
        <f>ROUND(J947*H947,2)</f>
        <v>0</v>
      </c>
      <c r="S947" s="88"/>
      <c r="T947" s="201">
        <f>S947*H947</f>
        <v>0</v>
      </c>
      <c r="U947" s="201">
        <v>0</v>
      </c>
      <c r="V947" s="201">
        <f>U947*H947</f>
        <v>0</v>
      </c>
      <c r="W947" s="201">
        <v>0</v>
      </c>
      <c r="X947" s="202">
        <f>W947*H947</f>
        <v>0</v>
      </c>
      <c r="Y947" s="35"/>
      <c r="Z947" s="35"/>
      <c r="AA947" s="35"/>
      <c r="AB947" s="35"/>
      <c r="AC947" s="35"/>
      <c r="AD947" s="35"/>
      <c r="AE947" s="35"/>
      <c r="AR947" s="203" t="s">
        <v>133</v>
      </c>
      <c r="AT947" s="203" t="s">
        <v>128</v>
      </c>
      <c r="AU947" s="203" t="s">
        <v>87</v>
      </c>
      <c r="AY947" s="14" t="s">
        <v>134</v>
      </c>
      <c r="BE947" s="204">
        <f>IF(O947="základní",K947,0)</f>
        <v>0</v>
      </c>
      <c r="BF947" s="204">
        <f>IF(O947="snížená",K947,0)</f>
        <v>0</v>
      </c>
      <c r="BG947" s="204">
        <f>IF(O947="zákl. přenesená",K947,0)</f>
        <v>0</v>
      </c>
      <c r="BH947" s="204">
        <f>IF(O947="sníž. přenesená",K947,0)</f>
        <v>0</v>
      </c>
      <c r="BI947" s="204">
        <f>IF(O947="nulová",K947,0)</f>
        <v>0</v>
      </c>
      <c r="BJ947" s="14" t="s">
        <v>87</v>
      </c>
      <c r="BK947" s="204">
        <f>ROUND(P947*H947,2)</f>
        <v>0</v>
      </c>
      <c r="BL947" s="14" t="s">
        <v>135</v>
      </c>
      <c r="BM947" s="203" t="s">
        <v>3888</v>
      </c>
    </row>
    <row r="948" s="2" customFormat="1" ht="62.7" customHeight="1">
      <c r="A948" s="35"/>
      <c r="B948" s="36"/>
      <c r="C948" s="189" t="s">
        <v>2425</v>
      </c>
      <c r="D948" s="189" t="s">
        <v>128</v>
      </c>
      <c r="E948" s="190" t="s">
        <v>3889</v>
      </c>
      <c r="F948" s="191" t="s">
        <v>3890</v>
      </c>
      <c r="G948" s="192" t="s">
        <v>131</v>
      </c>
      <c r="H948" s="193">
        <v>5</v>
      </c>
      <c r="I948" s="194"/>
      <c r="J948" s="195"/>
      <c r="K948" s="196">
        <f>ROUND(P948*H948,2)</f>
        <v>0</v>
      </c>
      <c r="L948" s="191" t="s">
        <v>879</v>
      </c>
      <c r="M948" s="197"/>
      <c r="N948" s="198" t="s">
        <v>1</v>
      </c>
      <c r="O948" s="199" t="s">
        <v>42</v>
      </c>
      <c r="P948" s="200">
        <f>I948+J948</f>
        <v>0</v>
      </c>
      <c r="Q948" s="200">
        <f>ROUND(I948*H948,2)</f>
        <v>0</v>
      </c>
      <c r="R948" s="200">
        <f>ROUND(J948*H948,2)</f>
        <v>0</v>
      </c>
      <c r="S948" s="88"/>
      <c r="T948" s="201">
        <f>S948*H948</f>
        <v>0</v>
      </c>
      <c r="U948" s="201">
        <v>0</v>
      </c>
      <c r="V948" s="201">
        <f>U948*H948</f>
        <v>0</v>
      </c>
      <c r="W948" s="201">
        <v>0</v>
      </c>
      <c r="X948" s="202">
        <f>W948*H948</f>
        <v>0</v>
      </c>
      <c r="Y948" s="35"/>
      <c r="Z948" s="35"/>
      <c r="AA948" s="35"/>
      <c r="AB948" s="35"/>
      <c r="AC948" s="35"/>
      <c r="AD948" s="35"/>
      <c r="AE948" s="35"/>
      <c r="AR948" s="203" t="s">
        <v>133</v>
      </c>
      <c r="AT948" s="203" t="s">
        <v>128</v>
      </c>
      <c r="AU948" s="203" t="s">
        <v>87</v>
      </c>
      <c r="AY948" s="14" t="s">
        <v>134</v>
      </c>
      <c r="BE948" s="204">
        <f>IF(O948="základní",K948,0)</f>
        <v>0</v>
      </c>
      <c r="BF948" s="204">
        <f>IF(O948="snížená",K948,0)</f>
        <v>0</v>
      </c>
      <c r="BG948" s="204">
        <f>IF(O948="zákl. přenesená",K948,0)</f>
        <v>0</v>
      </c>
      <c r="BH948" s="204">
        <f>IF(O948="sníž. přenesená",K948,0)</f>
        <v>0</v>
      </c>
      <c r="BI948" s="204">
        <f>IF(O948="nulová",K948,0)</f>
        <v>0</v>
      </c>
      <c r="BJ948" s="14" t="s">
        <v>87</v>
      </c>
      <c r="BK948" s="204">
        <f>ROUND(P948*H948,2)</f>
        <v>0</v>
      </c>
      <c r="BL948" s="14" t="s">
        <v>135</v>
      </c>
      <c r="BM948" s="203" t="s">
        <v>3891</v>
      </c>
    </row>
    <row r="949" s="2" customFormat="1" ht="62.7" customHeight="1">
      <c r="A949" s="35"/>
      <c r="B949" s="36"/>
      <c r="C949" s="189" t="s">
        <v>3892</v>
      </c>
      <c r="D949" s="189" t="s">
        <v>128</v>
      </c>
      <c r="E949" s="190" t="s">
        <v>3893</v>
      </c>
      <c r="F949" s="191" t="s">
        <v>3894</v>
      </c>
      <c r="G949" s="192" t="s">
        <v>131</v>
      </c>
      <c r="H949" s="193">
        <v>2</v>
      </c>
      <c r="I949" s="194"/>
      <c r="J949" s="195"/>
      <c r="K949" s="196">
        <f>ROUND(P949*H949,2)</f>
        <v>0</v>
      </c>
      <c r="L949" s="191" t="s">
        <v>879</v>
      </c>
      <c r="M949" s="197"/>
      <c r="N949" s="198" t="s">
        <v>1</v>
      </c>
      <c r="O949" s="199" t="s">
        <v>42</v>
      </c>
      <c r="P949" s="200">
        <f>I949+J949</f>
        <v>0</v>
      </c>
      <c r="Q949" s="200">
        <f>ROUND(I949*H949,2)</f>
        <v>0</v>
      </c>
      <c r="R949" s="200">
        <f>ROUND(J949*H949,2)</f>
        <v>0</v>
      </c>
      <c r="S949" s="88"/>
      <c r="T949" s="201">
        <f>S949*H949</f>
        <v>0</v>
      </c>
      <c r="U949" s="201">
        <v>0</v>
      </c>
      <c r="V949" s="201">
        <f>U949*H949</f>
        <v>0</v>
      </c>
      <c r="W949" s="201">
        <v>0</v>
      </c>
      <c r="X949" s="202">
        <f>W949*H949</f>
        <v>0</v>
      </c>
      <c r="Y949" s="35"/>
      <c r="Z949" s="35"/>
      <c r="AA949" s="35"/>
      <c r="AB949" s="35"/>
      <c r="AC949" s="35"/>
      <c r="AD949" s="35"/>
      <c r="AE949" s="35"/>
      <c r="AR949" s="203" t="s">
        <v>133</v>
      </c>
      <c r="AT949" s="203" t="s">
        <v>128</v>
      </c>
      <c r="AU949" s="203" t="s">
        <v>87</v>
      </c>
      <c r="AY949" s="14" t="s">
        <v>134</v>
      </c>
      <c r="BE949" s="204">
        <f>IF(O949="základní",K949,0)</f>
        <v>0</v>
      </c>
      <c r="BF949" s="204">
        <f>IF(O949="snížená",K949,0)</f>
        <v>0</v>
      </c>
      <c r="BG949" s="204">
        <f>IF(O949="zákl. přenesená",K949,0)</f>
        <v>0</v>
      </c>
      <c r="BH949" s="204">
        <f>IF(O949="sníž. přenesená",K949,0)</f>
        <v>0</v>
      </c>
      <c r="BI949" s="204">
        <f>IF(O949="nulová",K949,0)</f>
        <v>0</v>
      </c>
      <c r="BJ949" s="14" t="s">
        <v>87</v>
      </c>
      <c r="BK949" s="204">
        <f>ROUND(P949*H949,2)</f>
        <v>0</v>
      </c>
      <c r="BL949" s="14" t="s">
        <v>135</v>
      </c>
      <c r="BM949" s="203" t="s">
        <v>3895</v>
      </c>
    </row>
    <row r="950" s="2" customFormat="1" ht="62.7" customHeight="1">
      <c r="A950" s="35"/>
      <c r="B950" s="36"/>
      <c r="C950" s="189" t="s">
        <v>2429</v>
      </c>
      <c r="D950" s="189" t="s">
        <v>128</v>
      </c>
      <c r="E950" s="190" t="s">
        <v>3896</v>
      </c>
      <c r="F950" s="191" t="s">
        <v>3897</v>
      </c>
      <c r="G950" s="192" t="s">
        <v>131</v>
      </c>
      <c r="H950" s="193">
        <v>2</v>
      </c>
      <c r="I950" s="194"/>
      <c r="J950" s="195"/>
      <c r="K950" s="196">
        <f>ROUND(P950*H950,2)</f>
        <v>0</v>
      </c>
      <c r="L950" s="191" t="s">
        <v>879</v>
      </c>
      <c r="M950" s="197"/>
      <c r="N950" s="198" t="s">
        <v>1</v>
      </c>
      <c r="O950" s="199" t="s">
        <v>42</v>
      </c>
      <c r="P950" s="200">
        <f>I950+J950</f>
        <v>0</v>
      </c>
      <c r="Q950" s="200">
        <f>ROUND(I950*H950,2)</f>
        <v>0</v>
      </c>
      <c r="R950" s="200">
        <f>ROUND(J950*H950,2)</f>
        <v>0</v>
      </c>
      <c r="S950" s="88"/>
      <c r="T950" s="201">
        <f>S950*H950</f>
        <v>0</v>
      </c>
      <c r="U950" s="201">
        <v>0</v>
      </c>
      <c r="V950" s="201">
        <f>U950*H950</f>
        <v>0</v>
      </c>
      <c r="W950" s="201">
        <v>0</v>
      </c>
      <c r="X950" s="202">
        <f>W950*H950</f>
        <v>0</v>
      </c>
      <c r="Y950" s="35"/>
      <c r="Z950" s="35"/>
      <c r="AA950" s="35"/>
      <c r="AB950" s="35"/>
      <c r="AC950" s="35"/>
      <c r="AD950" s="35"/>
      <c r="AE950" s="35"/>
      <c r="AR950" s="203" t="s">
        <v>133</v>
      </c>
      <c r="AT950" s="203" t="s">
        <v>128</v>
      </c>
      <c r="AU950" s="203" t="s">
        <v>87</v>
      </c>
      <c r="AY950" s="14" t="s">
        <v>134</v>
      </c>
      <c r="BE950" s="204">
        <f>IF(O950="základní",K950,0)</f>
        <v>0</v>
      </c>
      <c r="BF950" s="204">
        <f>IF(O950="snížená",K950,0)</f>
        <v>0</v>
      </c>
      <c r="BG950" s="204">
        <f>IF(O950="zákl. přenesená",K950,0)</f>
        <v>0</v>
      </c>
      <c r="BH950" s="204">
        <f>IF(O950="sníž. přenesená",K950,0)</f>
        <v>0</v>
      </c>
      <c r="BI950" s="204">
        <f>IF(O950="nulová",K950,0)</f>
        <v>0</v>
      </c>
      <c r="BJ950" s="14" t="s">
        <v>87</v>
      </c>
      <c r="BK950" s="204">
        <f>ROUND(P950*H950,2)</f>
        <v>0</v>
      </c>
      <c r="BL950" s="14" t="s">
        <v>135</v>
      </c>
      <c r="BM950" s="203" t="s">
        <v>3898</v>
      </c>
    </row>
    <row r="951" s="2" customFormat="1" ht="49.05" customHeight="1">
      <c r="A951" s="35"/>
      <c r="B951" s="36"/>
      <c r="C951" s="189" t="s">
        <v>3899</v>
      </c>
      <c r="D951" s="189" t="s">
        <v>128</v>
      </c>
      <c r="E951" s="190" t="s">
        <v>3900</v>
      </c>
      <c r="F951" s="191" t="s">
        <v>3901</v>
      </c>
      <c r="G951" s="192" t="s">
        <v>131</v>
      </c>
      <c r="H951" s="193">
        <v>2</v>
      </c>
      <c r="I951" s="194"/>
      <c r="J951" s="195"/>
      <c r="K951" s="196">
        <f>ROUND(P951*H951,2)</f>
        <v>0</v>
      </c>
      <c r="L951" s="191" t="s">
        <v>879</v>
      </c>
      <c r="M951" s="197"/>
      <c r="N951" s="198" t="s">
        <v>1</v>
      </c>
      <c r="O951" s="199" t="s">
        <v>42</v>
      </c>
      <c r="P951" s="200">
        <f>I951+J951</f>
        <v>0</v>
      </c>
      <c r="Q951" s="200">
        <f>ROUND(I951*H951,2)</f>
        <v>0</v>
      </c>
      <c r="R951" s="200">
        <f>ROUND(J951*H951,2)</f>
        <v>0</v>
      </c>
      <c r="S951" s="88"/>
      <c r="T951" s="201">
        <f>S951*H951</f>
        <v>0</v>
      </c>
      <c r="U951" s="201">
        <v>0</v>
      </c>
      <c r="V951" s="201">
        <f>U951*H951</f>
        <v>0</v>
      </c>
      <c r="W951" s="201">
        <v>0</v>
      </c>
      <c r="X951" s="202">
        <f>W951*H951</f>
        <v>0</v>
      </c>
      <c r="Y951" s="35"/>
      <c r="Z951" s="35"/>
      <c r="AA951" s="35"/>
      <c r="AB951" s="35"/>
      <c r="AC951" s="35"/>
      <c r="AD951" s="35"/>
      <c r="AE951" s="35"/>
      <c r="AR951" s="203" t="s">
        <v>133</v>
      </c>
      <c r="AT951" s="203" t="s">
        <v>128</v>
      </c>
      <c r="AU951" s="203" t="s">
        <v>87</v>
      </c>
      <c r="AY951" s="14" t="s">
        <v>134</v>
      </c>
      <c r="BE951" s="204">
        <f>IF(O951="základní",K951,0)</f>
        <v>0</v>
      </c>
      <c r="BF951" s="204">
        <f>IF(O951="snížená",K951,0)</f>
        <v>0</v>
      </c>
      <c r="BG951" s="204">
        <f>IF(O951="zákl. přenesená",K951,0)</f>
        <v>0</v>
      </c>
      <c r="BH951" s="204">
        <f>IF(O951="sníž. přenesená",K951,0)</f>
        <v>0</v>
      </c>
      <c r="BI951" s="204">
        <f>IF(O951="nulová",K951,0)</f>
        <v>0</v>
      </c>
      <c r="BJ951" s="14" t="s">
        <v>87</v>
      </c>
      <c r="BK951" s="204">
        <f>ROUND(P951*H951,2)</f>
        <v>0</v>
      </c>
      <c r="BL951" s="14" t="s">
        <v>135</v>
      </c>
      <c r="BM951" s="203" t="s">
        <v>3902</v>
      </c>
    </row>
    <row r="952" s="2" customFormat="1" ht="62.7" customHeight="1">
      <c r="A952" s="35"/>
      <c r="B952" s="36"/>
      <c r="C952" s="189" t="s">
        <v>2433</v>
      </c>
      <c r="D952" s="189" t="s">
        <v>128</v>
      </c>
      <c r="E952" s="190" t="s">
        <v>3903</v>
      </c>
      <c r="F952" s="191" t="s">
        <v>3904</v>
      </c>
      <c r="G952" s="192" t="s">
        <v>131</v>
      </c>
      <c r="H952" s="193">
        <v>1</v>
      </c>
      <c r="I952" s="194"/>
      <c r="J952" s="195"/>
      <c r="K952" s="196">
        <f>ROUND(P952*H952,2)</f>
        <v>0</v>
      </c>
      <c r="L952" s="191" t="s">
        <v>879</v>
      </c>
      <c r="M952" s="197"/>
      <c r="N952" s="198" t="s">
        <v>1</v>
      </c>
      <c r="O952" s="199" t="s">
        <v>42</v>
      </c>
      <c r="P952" s="200">
        <f>I952+J952</f>
        <v>0</v>
      </c>
      <c r="Q952" s="200">
        <f>ROUND(I952*H952,2)</f>
        <v>0</v>
      </c>
      <c r="R952" s="200">
        <f>ROUND(J952*H952,2)</f>
        <v>0</v>
      </c>
      <c r="S952" s="88"/>
      <c r="T952" s="201">
        <f>S952*H952</f>
        <v>0</v>
      </c>
      <c r="U952" s="201">
        <v>0</v>
      </c>
      <c r="V952" s="201">
        <f>U952*H952</f>
        <v>0</v>
      </c>
      <c r="W952" s="201">
        <v>0</v>
      </c>
      <c r="X952" s="202">
        <f>W952*H952</f>
        <v>0</v>
      </c>
      <c r="Y952" s="35"/>
      <c r="Z952" s="35"/>
      <c r="AA952" s="35"/>
      <c r="AB952" s="35"/>
      <c r="AC952" s="35"/>
      <c r="AD952" s="35"/>
      <c r="AE952" s="35"/>
      <c r="AR952" s="203" t="s">
        <v>133</v>
      </c>
      <c r="AT952" s="203" t="s">
        <v>128</v>
      </c>
      <c r="AU952" s="203" t="s">
        <v>87</v>
      </c>
      <c r="AY952" s="14" t="s">
        <v>134</v>
      </c>
      <c r="BE952" s="204">
        <f>IF(O952="základní",K952,0)</f>
        <v>0</v>
      </c>
      <c r="BF952" s="204">
        <f>IF(O952="snížená",K952,0)</f>
        <v>0</v>
      </c>
      <c r="BG952" s="204">
        <f>IF(O952="zákl. přenesená",K952,0)</f>
        <v>0</v>
      </c>
      <c r="BH952" s="204">
        <f>IF(O952="sníž. přenesená",K952,0)</f>
        <v>0</v>
      </c>
      <c r="BI952" s="204">
        <f>IF(O952="nulová",K952,0)</f>
        <v>0</v>
      </c>
      <c r="BJ952" s="14" t="s">
        <v>87</v>
      </c>
      <c r="BK952" s="204">
        <f>ROUND(P952*H952,2)</f>
        <v>0</v>
      </c>
      <c r="BL952" s="14" t="s">
        <v>135</v>
      </c>
      <c r="BM952" s="203" t="s">
        <v>3905</v>
      </c>
    </row>
    <row r="953" s="2" customFormat="1" ht="62.7" customHeight="1">
      <c r="A953" s="35"/>
      <c r="B953" s="36"/>
      <c r="C953" s="189" t="s">
        <v>3906</v>
      </c>
      <c r="D953" s="189" t="s">
        <v>128</v>
      </c>
      <c r="E953" s="190" t="s">
        <v>3907</v>
      </c>
      <c r="F953" s="191" t="s">
        <v>3908</v>
      </c>
      <c r="G953" s="192" t="s">
        <v>131</v>
      </c>
      <c r="H953" s="193">
        <v>1</v>
      </c>
      <c r="I953" s="194"/>
      <c r="J953" s="195"/>
      <c r="K953" s="196">
        <f>ROUND(P953*H953,2)</f>
        <v>0</v>
      </c>
      <c r="L953" s="191" t="s">
        <v>879</v>
      </c>
      <c r="M953" s="197"/>
      <c r="N953" s="198" t="s">
        <v>1</v>
      </c>
      <c r="O953" s="199" t="s">
        <v>42</v>
      </c>
      <c r="P953" s="200">
        <f>I953+J953</f>
        <v>0</v>
      </c>
      <c r="Q953" s="200">
        <f>ROUND(I953*H953,2)</f>
        <v>0</v>
      </c>
      <c r="R953" s="200">
        <f>ROUND(J953*H953,2)</f>
        <v>0</v>
      </c>
      <c r="S953" s="88"/>
      <c r="T953" s="201">
        <f>S953*H953</f>
        <v>0</v>
      </c>
      <c r="U953" s="201">
        <v>0</v>
      </c>
      <c r="V953" s="201">
        <f>U953*H953</f>
        <v>0</v>
      </c>
      <c r="W953" s="201">
        <v>0</v>
      </c>
      <c r="X953" s="202">
        <f>W953*H953</f>
        <v>0</v>
      </c>
      <c r="Y953" s="35"/>
      <c r="Z953" s="35"/>
      <c r="AA953" s="35"/>
      <c r="AB953" s="35"/>
      <c r="AC953" s="35"/>
      <c r="AD953" s="35"/>
      <c r="AE953" s="35"/>
      <c r="AR953" s="203" t="s">
        <v>133</v>
      </c>
      <c r="AT953" s="203" t="s">
        <v>128</v>
      </c>
      <c r="AU953" s="203" t="s">
        <v>87</v>
      </c>
      <c r="AY953" s="14" t="s">
        <v>134</v>
      </c>
      <c r="BE953" s="204">
        <f>IF(O953="základní",K953,0)</f>
        <v>0</v>
      </c>
      <c r="BF953" s="204">
        <f>IF(O953="snížená",K953,0)</f>
        <v>0</v>
      </c>
      <c r="BG953" s="204">
        <f>IF(O953="zákl. přenesená",K953,0)</f>
        <v>0</v>
      </c>
      <c r="BH953" s="204">
        <f>IF(O953="sníž. přenesená",K953,0)</f>
        <v>0</v>
      </c>
      <c r="BI953" s="204">
        <f>IF(O953="nulová",K953,0)</f>
        <v>0</v>
      </c>
      <c r="BJ953" s="14" t="s">
        <v>87</v>
      </c>
      <c r="BK953" s="204">
        <f>ROUND(P953*H953,2)</f>
        <v>0</v>
      </c>
      <c r="BL953" s="14" t="s">
        <v>135</v>
      </c>
      <c r="BM953" s="203" t="s">
        <v>3909</v>
      </c>
    </row>
    <row r="954" s="2" customFormat="1" ht="62.7" customHeight="1">
      <c r="A954" s="35"/>
      <c r="B954" s="36"/>
      <c r="C954" s="189" t="s">
        <v>2437</v>
      </c>
      <c r="D954" s="189" t="s">
        <v>128</v>
      </c>
      <c r="E954" s="190" t="s">
        <v>3910</v>
      </c>
      <c r="F954" s="191" t="s">
        <v>3911</v>
      </c>
      <c r="G954" s="192" t="s">
        <v>131</v>
      </c>
      <c r="H954" s="193">
        <v>1</v>
      </c>
      <c r="I954" s="194"/>
      <c r="J954" s="195"/>
      <c r="K954" s="196">
        <f>ROUND(P954*H954,2)</f>
        <v>0</v>
      </c>
      <c r="L954" s="191" t="s">
        <v>879</v>
      </c>
      <c r="M954" s="197"/>
      <c r="N954" s="198" t="s">
        <v>1</v>
      </c>
      <c r="O954" s="199" t="s">
        <v>42</v>
      </c>
      <c r="P954" s="200">
        <f>I954+J954</f>
        <v>0</v>
      </c>
      <c r="Q954" s="200">
        <f>ROUND(I954*H954,2)</f>
        <v>0</v>
      </c>
      <c r="R954" s="200">
        <f>ROUND(J954*H954,2)</f>
        <v>0</v>
      </c>
      <c r="S954" s="88"/>
      <c r="T954" s="201">
        <f>S954*H954</f>
        <v>0</v>
      </c>
      <c r="U954" s="201">
        <v>0</v>
      </c>
      <c r="V954" s="201">
        <f>U954*H954</f>
        <v>0</v>
      </c>
      <c r="W954" s="201">
        <v>0</v>
      </c>
      <c r="X954" s="202">
        <f>W954*H954</f>
        <v>0</v>
      </c>
      <c r="Y954" s="35"/>
      <c r="Z954" s="35"/>
      <c r="AA954" s="35"/>
      <c r="AB954" s="35"/>
      <c r="AC954" s="35"/>
      <c r="AD954" s="35"/>
      <c r="AE954" s="35"/>
      <c r="AR954" s="203" t="s">
        <v>133</v>
      </c>
      <c r="AT954" s="203" t="s">
        <v>128</v>
      </c>
      <c r="AU954" s="203" t="s">
        <v>87</v>
      </c>
      <c r="AY954" s="14" t="s">
        <v>134</v>
      </c>
      <c r="BE954" s="204">
        <f>IF(O954="základní",K954,0)</f>
        <v>0</v>
      </c>
      <c r="BF954" s="204">
        <f>IF(O954="snížená",K954,0)</f>
        <v>0</v>
      </c>
      <c r="BG954" s="204">
        <f>IF(O954="zákl. přenesená",K954,0)</f>
        <v>0</v>
      </c>
      <c r="BH954" s="204">
        <f>IF(O954="sníž. přenesená",K954,0)</f>
        <v>0</v>
      </c>
      <c r="BI954" s="204">
        <f>IF(O954="nulová",K954,0)</f>
        <v>0</v>
      </c>
      <c r="BJ954" s="14" t="s">
        <v>87</v>
      </c>
      <c r="BK954" s="204">
        <f>ROUND(P954*H954,2)</f>
        <v>0</v>
      </c>
      <c r="BL954" s="14" t="s">
        <v>135</v>
      </c>
      <c r="BM954" s="203" t="s">
        <v>3912</v>
      </c>
    </row>
    <row r="955" s="2" customFormat="1" ht="66.75" customHeight="1">
      <c r="A955" s="35"/>
      <c r="B955" s="36"/>
      <c r="C955" s="189" t="s">
        <v>3913</v>
      </c>
      <c r="D955" s="189" t="s">
        <v>128</v>
      </c>
      <c r="E955" s="190" t="s">
        <v>3914</v>
      </c>
      <c r="F955" s="191" t="s">
        <v>3915</v>
      </c>
      <c r="G955" s="192" t="s">
        <v>131</v>
      </c>
      <c r="H955" s="193">
        <v>1</v>
      </c>
      <c r="I955" s="194"/>
      <c r="J955" s="195"/>
      <c r="K955" s="196">
        <f>ROUND(P955*H955,2)</f>
        <v>0</v>
      </c>
      <c r="L955" s="191" t="s">
        <v>879</v>
      </c>
      <c r="M955" s="197"/>
      <c r="N955" s="198" t="s">
        <v>1</v>
      </c>
      <c r="O955" s="199" t="s">
        <v>42</v>
      </c>
      <c r="P955" s="200">
        <f>I955+J955</f>
        <v>0</v>
      </c>
      <c r="Q955" s="200">
        <f>ROUND(I955*H955,2)</f>
        <v>0</v>
      </c>
      <c r="R955" s="200">
        <f>ROUND(J955*H955,2)</f>
        <v>0</v>
      </c>
      <c r="S955" s="88"/>
      <c r="T955" s="201">
        <f>S955*H955</f>
        <v>0</v>
      </c>
      <c r="U955" s="201">
        <v>0</v>
      </c>
      <c r="V955" s="201">
        <f>U955*H955</f>
        <v>0</v>
      </c>
      <c r="W955" s="201">
        <v>0</v>
      </c>
      <c r="X955" s="202">
        <f>W955*H955</f>
        <v>0</v>
      </c>
      <c r="Y955" s="35"/>
      <c r="Z955" s="35"/>
      <c r="AA955" s="35"/>
      <c r="AB955" s="35"/>
      <c r="AC955" s="35"/>
      <c r="AD955" s="35"/>
      <c r="AE955" s="35"/>
      <c r="AR955" s="203" t="s">
        <v>133</v>
      </c>
      <c r="AT955" s="203" t="s">
        <v>128</v>
      </c>
      <c r="AU955" s="203" t="s">
        <v>87</v>
      </c>
      <c r="AY955" s="14" t="s">
        <v>134</v>
      </c>
      <c r="BE955" s="204">
        <f>IF(O955="základní",K955,0)</f>
        <v>0</v>
      </c>
      <c r="BF955" s="204">
        <f>IF(O955="snížená",K955,0)</f>
        <v>0</v>
      </c>
      <c r="BG955" s="204">
        <f>IF(O955="zákl. přenesená",K955,0)</f>
        <v>0</v>
      </c>
      <c r="BH955" s="204">
        <f>IF(O955="sníž. přenesená",K955,0)</f>
        <v>0</v>
      </c>
      <c r="BI955" s="204">
        <f>IF(O955="nulová",K955,0)</f>
        <v>0</v>
      </c>
      <c r="BJ955" s="14" t="s">
        <v>87</v>
      </c>
      <c r="BK955" s="204">
        <f>ROUND(P955*H955,2)</f>
        <v>0</v>
      </c>
      <c r="BL955" s="14" t="s">
        <v>135</v>
      </c>
      <c r="BM955" s="203" t="s">
        <v>3916</v>
      </c>
    </row>
    <row r="956" s="2" customFormat="1" ht="62.7" customHeight="1">
      <c r="A956" s="35"/>
      <c r="B956" s="36"/>
      <c r="C956" s="189" t="s">
        <v>2444</v>
      </c>
      <c r="D956" s="189" t="s">
        <v>128</v>
      </c>
      <c r="E956" s="190" t="s">
        <v>3917</v>
      </c>
      <c r="F956" s="191" t="s">
        <v>3918</v>
      </c>
      <c r="G956" s="192" t="s">
        <v>131</v>
      </c>
      <c r="H956" s="193">
        <v>1</v>
      </c>
      <c r="I956" s="194"/>
      <c r="J956" s="195"/>
      <c r="K956" s="196">
        <f>ROUND(P956*H956,2)</f>
        <v>0</v>
      </c>
      <c r="L956" s="191" t="s">
        <v>879</v>
      </c>
      <c r="M956" s="197"/>
      <c r="N956" s="198" t="s">
        <v>1</v>
      </c>
      <c r="O956" s="199" t="s">
        <v>42</v>
      </c>
      <c r="P956" s="200">
        <f>I956+J956</f>
        <v>0</v>
      </c>
      <c r="Q956" s="200">
        <f>ROUND(I956*H956,2)</f>
        <v>0</v>
      </c>
      <c r="R956" s="200">
        <f>ROUND(J956*H956,2)</f>
        <v>0</v>
      </c>
      <c r="S956" s="88"/>
      <c r="T956" s="201">
        <f>S956*H956</f>
        <v>0</v>
      </c>
      <c r="U956" s="201">
        <v>0</v>
      </c>
      <c r="V956" s="201">
        <f>U956*H956</f>
        <v>0</v>
      </c>
      <c r="W956" s="201">
        <v>0</v>
      </c>
      <c r="X956" s="202">
        <f>W956*H956</f>
        <v>0</v>
      </c>
      <c r="Y956" s="35"/>
      <c r="Z956" s="35"/>
      <c r="AA956" s="35"/>
      <c r="AB956" s="35"/>
      <c r="AC956" s="35"/>
      <c r="AD956" s="35"/>
      <c r="AE956" s="35"/>
      <c r="AR956" s="203" t="s">
        <v>133</v>
      </c>
      <c r="AT956" s="203" t="s">
        <v>128</v>
      </c>
      <c r="AU956" s="203" t="s">
        <v>87</v>
      </c>
      <c r="AY956" s="14" t="s">
        <v>134</v>
      </c>
      <c r="BE956" s="204">
        <f>IF(O956="základní",K956,0)</f>
        <v>0</v>
      </c>
      <c r="BF956" s="204">
        <f>IF(O956="snížená",K956,0)</f>
        <v>0</v>
      </c>
      <c r="BG956" s="204">
        <f>IF(O956="zákl. přenesená",K956,0)</f>
        <v>0</v>
      </c>
      <c r="BH956" s="204">
        <f>IF(O956="sníž. přenesená",K956,0)</f>
        <v>0</v>
      </c>
      <c r="BI956" s="204">
        <f>IF(O956="nulová",K956,0)</f>
        <v>0</v>
      </c>
      <c r="BJ956" s="14" t="s">
        <v>87</v>
      </c>
      <c r="BK956" s="204">
        <f>ROUND(P956*H956,2)</f>
        <v>0</v>
      </c>
      <c r="BL956" s="14" t="s">
        <v>135</v>
      </c>
      <c r="BM956" s="203" t="s">
        <v>3919</v>
      </c>
    </row>
    <row r="957" s="2" customFormat="1" ht="55.5" customHeight="1">
      <c r="A957" s="35"/>
      <c r="B957" s="36"/>
      <c r="C957" s="189" t="s">
        <v>3920</v>
      </c>
      <c r="D957" s="189" t="s">
        <v>128</v>
      </c>
      <c r="E957" s="190" t="s">
        <v>3921</v>
      </c>
      <c r="F957" s="191" t="s">
        <v>3922</v>
      </c>
      <c r="G957" s="192" t="s">
        <v>131</v>
      </c>
      <c r="H957" s="193">
        <v>1</v>
      </c>
      <c r="I957" s="194"/>
      <c r="J957" s="195"/>
      <c r="K957" s="196">
        <f>ROUND(P957*H957,2)</f>
        <v>0</v>
      </c>
      <c r="L957" s="191" t="s">
        <v>879</v>
      </c>
      <c r="M957" s="197"/>
      <c r="N957" s="198" t="s">
        <v>1</v>
      </c>
      <c r="O957" s="199" t="s">
        <v>42</v>
      </c>
      <c r="P957" s="200">
        <f>I957+J957</f>
        <v>0</v>
      </c>
      <c r="Q957" s="200">
        <f>ROUND(I957*H957,2)</f>
        <v>0</v>
      </c>
      <c r="R957" s="200">
        <f>ROUND(J957*H957,2)</f>
        <v>0</v>
      </c>
      <c r="S957" s="88"/>
      <c r="T957" s="201">
        <f>S957*H957</f>
        <v>0</v>
      </c>
      <c r="U957" s="201">
        <v>0</v>
      </c>
      <c r="V957" s="201">
        <f>U957*H957</f>
        <v>0</v>
      </c>
      <c r="W957" s="201">
        <v>0</v>
      </c>
      <c r="X957" s="202">
        <f>W957*H957</f>
        <v>0</v>
      </c>
      <c r="Y957" s="35"/>
      <c r="Z957" s="35"/>
      <c r="AA957" s="35"/>
      <c r="AB957" s="35"/>
      <c r="AC957" s="35"/>
      <c r="AD957" s="35"/>
      <c r="AE957" s="35"/>
      <c r="AR957" s="203" t="s">
        <v>133</v>
      </c>
      <c r="AT957" s="203" t="s">
        <v>128</v>
      </c>
      <c r="AU957" s="203" t="s">
        <v>87</v>
      </c>
      <c r="AY957" s="14" t="s">
        <v>134</v>
      </c>
      <c r="BE957" s="204">
        <f>IF(O957="základní",K957,0)</f>
        <v>0</v>
      </c>
      <c r="BF957" s="204">
        <f>IF(O957="snížená",K957,0)</f>
        <v>0</v>
      </c>
      <c r="BG957" s="204">
        <f>IF(O957="zákl. přenesená",K957,0)</f>
        <v>0</v>
      </c>
      <c r="BH957" s="204">
        <f>IF(O957="sníž. přenesená",K957,0)</f>
        <v>0</v>
      </c>
      <c r="BI957" s="204">
        <f>IF(O957="nulová",K957,0)</f>
        <v>0</v>
      </c>
      <c r="BJ957" s="14" t="s">
        <v>87</v>
      </c>
      <c r="BK957" s="204">
        <f>ROUND(P957*H957,2)</f>
        <v>0</v>
      </c>
      <c r="BL957" s="14" t="s">
        <v>135</v>
      </c>
      <c r="BM957" s="203" t="s">
        <v>3923</v>
      </c>
    </row>
    <row r="958" s="2" customFormat="1" ht="55.5" customHeight="1">
      <c r="A958" s="35"/>
      <c r="B958" s="36"/>
      <c r="C958" s="189" t="s">
        <v>2448</v>
      </c>
      <c r="D958" s="189" t="s">
        <v>128</v>
      </c>
      <c r="E958" s="190" t="s">
        <v>3924</v>
      </c>
      <c r="F958" s="191" t="s">
        <v>3925</v>
      </c>
      <c r="G958" s="192" t="s">
        <v>131</v>
      </c>
      <c r="H958" s="193">
        <v>1</v>
      </c>
      <c r="I958" s="194"/>
      <c r="J958" s="195"/>
      <c r="K958" s="196">
        <f>ROUND(P958*H958,2)</f>
        <v>0</v>
      </c>
      <c r="L958" s="191" t="s">
        <v>879</v>
      </c>
      <c r="M958" s="197"/>
      <c r="N958" s="198" t="s">
        <v>1</v>
      </c>
      <c r="O958" s="199" t="s">
        <v>42</v>
      </c>
      <c r="P958" s="200">
        <f>I958+J958</f>
        <v>0</v>
      </c>
      <c r="Q958" s="200">
        <f>ROUND(I958*H958,2)</f>
        <v>0</v>
      </c>
      <c r="R958" s="200">
        <f>ROUND(J958*H958,2)</f>
        <v>0</v>
      </c>
      <c r="S958" s="88"/>
      <c r="T958" s="201">
        <f>S958*H958</f>
        <v>0</v>
      </c>
      <c r="U958" s="201">
        <v>0</v>
      </c>
      <c r="V958" s="201">
        <f>U958*H958</f>
        <v>0</v>
      </c>
      <c r="W958" s="201">
        <v>0</v>
      </c>
      <c r="X958" s="202">
        <f>W958*H958</f>
        <v>0</v>
      </c>
      <c r="Y958" s="35"/>
      <c r="Z958" s="35"/>
      <c r="AA958" s="35"/>
      <c r="AB958" s="35"/>
      <c r="AC958" s="35"/>
      <c r="AD958" s="35"/>
      <c r="AE958" s="35"/>
      <c r="AR958" s="203" t="s">
        <v>133</v>
      </c>
      <c r="AT958" s="203" t="s">
        <v>128</v>
      </c>
      <c r="AU958" s="203" t="s">
        <v>87</v>
      </c>
      <c r="AY958" s="14" t="s">
        <v>134</v>
      </c>
      <c r="BE958" s="204">
        <f>IF(O958="základní",K958,0)</f>
        <v>0</v>
      </c>
      <c r="BF958" s="204">
        <f>IF(O958="snížená",K958,0)</f>
        <v>0</v>
      </c>
      <c r="BG958" s="204">
        <f>IF(O958="zákl. přenesená",K958,0)</f>
        <v>0</v>
      </c>
      <c r="BH958" s="204">
        <f>IF(O958="sníž. přenesená",K958,0)</f>
        <v>0</v>
      </c>
      <c r="BI958" s="204">
        <f>IF(O958="nulová",K958,0)</f>
        <v>0</v>
      </c>
      <c r="BJ958" s="14" t="s">
        <v>87</v>
      </c>
      <c r="BK958" s="204">
        <f>ROUND(P958*H958,2)</f>
        <v>0</v>
      </c>
      <c r="BL958" s="14" t="s">
        <v>135</v>
      </c>
      <c r="BM958" s="203" t="s">
        <v>3926</v>
      </c>
    </row>
    <row r="959" s="2" customFormat="1" ht="49.05" customHeight="1">
      <c r="A959" s="35"/>
      <c r="B959" s="36"/>
      <c r="C959" s="189" t="s">
        <v>3927</v>
      </c>
      <c r="D959" s="189" t="s">
        <v>128</v>
      </c>
      <c r="E959" s="190" t="s">
        <v>3928</v>
      </c>
      <c r="F959" s="191" t="s">
        <v>3929</v>
      </c>
      <c r="G959" s="192" t="s">
        <v>131</v>
      </c>
      <c r="H959" s="193">
        <v>1</v>
      </c>
      <c r="I959" s="194"/>
      <c r="J959" s="195"/>
      <c r="K959" s="196">
        <f>ROUND(P959*H959,2)</f>
        <v>0</v>
      </c>
      <c r="L959" s="191" t="s">
        <v>879</v>
      </c>
      <c r="M959" s="197"/>
      <c r="N959" s="198" t="s">
        <v>1</v>
      </c>
      <c r="O959" s="199" t="s">
        <v>42</v>
      </c>
      <c r="P959" s="200">
        <f>I959+J959</f>
        <v>0</v>
      </c>
      <c r="Q959" s="200">
        <f>ROUND(I959*H959,2)</f>
        <v>0</v>
      </c>
      <c r="R959" s="200">
        <f>ROUND(J959*H959,2)</f>
        <v>0</v>
      </c>
      <c r="S959" s="88"/>
      <c r="T959" s="201">
        <f>S959*H959</f>
        <v>0</v>
      </c>
      <c r="U959" s="201">
        <v>0</v>
      </c>
      <c r="V959" s="201">
        <f>U959*H959</f>
        <v>0</v>
      </c>
      <c r="W959" s="201">
        <v>0</v>
      </c>
      <c r="X959" s="202">
        <f>W959*H959</f>
        <v>0</v>
      </c>
      <c r="Y959" s="35"/>
      <c r="Z959" s="35"/>
      <c r="AA959" s="35"/>
      <c r="AB959" s="35"/>
      <c r="AC959" s="35"/>
      <c r="AD959" s="35"/>
      <c r="AE959" s="35"/>
      <c r="AR959" s="203" t="s">
        <v>133</v>
      </c>
      <c r="AT959" s="203" t="s">
        <v>128</v>
      </c>
      <c r="AU959" s="203" t="s">
        <v>87</v>
      </c>
      <c r="AY959" s="14" t="s">
        <v>134</v>
      </c>
      <c r="BE959" s="204">
        <f>IF(O959="základní",K959,0)</f>
        <v>0</v>
      </c>
      <c r="BF959" s="204">
        <f>IF(O959="snížená",K959,0)</f>
        <v>0</v>
      </c>
      <c r="BG959" s="204">
        <f>IF(O959="zákl. přenesená",K959,0)</f>
        <v>0</v>
      </c>
      <c r="BH959" s="204">
        <f>IF(O959="sníž. přenesená",K959,0)</f>
        <v>0</v>
      </c>
      <c r="BI959" s="204">
        <f>IF(O959="nulová",K959,0)</f>
        <v>0</v>
      </c>
      <c r="BJ959" s="14" t="s">
        <v>87</v>
      </c>
      <c r="BK959" s="204">
        <f>ROUND(P959*H959,2)</f>
        <v>0</v>
      </c>
      <c r="BL959" s="14" t="s">
        <v>135</v>
      </c>
      <c r="BM959" s="203" t="s">
        <v>3930</v>
      </c>
    </row>
    <row r="960" s="2" customFormat="1" ht="37.8" customHeight="1">
      <c r="A960" s="35"/>
      <c r="B960" s="36"/>
      <c r="C960" s="189" t="s">
        <v>2452</v>
      </c>
      <c r="D960" s="189" t="s">
        <v>128</v>
      </c>
      <c r="E960" s="190" t="s">
        <v>3931</v>
      </c>
      <c r="F960" s="191" t="s">
        <v>3932</v>
      </c>
      <c r="G960" s="192" t="s">
        <v>131</v>
      </c>
      <c r="H960" s="193">
        <v>1</v>
      </c>
      <c r="I960" s="194"/>
      <c r="J960" s="195"/>
      <c r="K960" s="196">
        <f>ROUND(P960*H960,2)</f>
        <v>0</v>
      </c>
      <c r="L960" s="191" t="s">
        <v>879</v>
      </c>
      <c r="M960" s="197"/>
      <c r="N960" s="198" t="s">
        <v>1</v>
      </c>
      <c r="O960" s="199" t="s">
        <v>42</v>
      </c>
      <c r="P960" s="200">
        <f>I960+J960</f>
        <v>0</v>
      </c>
      <c r="Q960" s="200">
        <f>ROUND(I960*H960,2)</f>
        <v>0</v>
      </c>
      <c r="R960" s="200">
        <f>ROUND(J960*H960,2)</f>
        <v>0</v>
      </c>
      <c r="S960" s="88"/>
      <c r="T960" s="201">
        <f>S960*H960</f>
        <v>0</v>
      </c>
      <c r="U960" s="201">
        <v>0</v>
      </c>
      <c r="V960" s="201">
        <f>U960*H960</f>
        <v>0</v>
      </c>
      <c r="W960" s="201">
        <v>0</v>
      </c>
      <c r="X960" s="202">
        <f>W960*H960</f>
        <v>0</v>
      </c>
      <c r="Y960" s="35"/>
      <c r="Z960" s="35"/>
      <c r="AA960" s="35"/>
      <c r="AB960" s="35"/>
      <c r="AC960" s="35"/>
      <c r="AD960" s="35"/>
      <c r="AE960" s="35"/>
      <c r="AR960" s="203" t="s">
        <v>133</v>
      </c>
      <c r="AT960" s="203" t="s">
        <v>128</v>
      </c>
      <c r="AU960" s="203" t="s">
        <v>87</v>
      </c>
      <c r="AY960" s="14" t="s">
        <v>134</v>
      </c>
      <c r="BE960" s="204">
        <f>IF(O960="základní",K960,0)</f>
        <v>0</v>
      </c>
      <c r="BF960" s="204">
        <f>IF(O960="snížená",K960,0)</f>
        <v>0</v>
      </c>
      <c r="BG960" s="204">
        <f>IF(O960="zákl. přenesená",K960,0)</f>
        <v>0</v>
      </c>
      <c r="BH960" s="204">
        <f>IF(O960="sníž. přenesená",K960,0)</f>
        <v>0</v>
      </c>
      <c r="BI960" s="204">
        <f>IF(O960="nulová",K960,0)</f>
        <v>0</v>
      </c>
      <c r="BJ960" s="14" t="s">
        <v>87</v>
      </c>
      <c r="BK960" s="204">
        <f>ROUND(P960*H960,2)</f>
        <v>0</v>
      </c>
      <c r="BL960" s="14" t="s">
        <v>135</v>
      </c>
      <c r="BM960" s="203" t="s">
        <v>3933</v>
      </c>
    </row>
    <row r="961" s="2" customFormat="1" ht="49.05" customHeight="1">
      <c r="A961" s="35"/>
      <c r="B961" s="36"/>
      <c r="C961" s="189" t="s">
        <v>3934</v>
      </c>
      <c r="D961" s="189" t="s">
        <v>128</v>
      </c>
      <c r="E961" s="190" t="s">
        <v>3935</v>
      </c>
      <c r="F961" s="191" t="s">
        <v>3936</v>
      </c>
      <c r="G961" s="192" t="s">
        <v>131</v>
      </c>
      <c r="H961" s="193">
        <v>1</v>
      </c>
      <c r="I961" s="194"/>
      <c r="J961" s="195"/>
      <c r="K961" s="196">
        <f>ROUND(P961*H961,2)</f>
        <v>0</v>
      </c>
      <c r="L961" s="191" t="s">
        <v>879</v>
      </c>
      <c r="M961" s="197"/>
      <c r="N961" s="198" t="s">
        <v>1</v>
      </c>
      <c r="O961" s="199" t="s">
        <v>42</v>
      </c>
      <c r="P961" s="200">
        <f>I961+J961</f>
        <v>0</v>
      </c>
      <c r="Q961" s="200">
        <f>ROUND(I961*H961,2)</f>
        <v>0</v>
      </c>
      <c r="R961" s="200">
        <f>ROUND(J961*H961,2)</f>
        <v>0</v>
      </c>
      <c r="S961" s="88"/>
      <c r="T961" s="201">
        <f>S961*H961</f>
        <v>0</v>
      </c>
      <c r="U961" s="201">
        <v>0</v>
      </c>
      <c r="V961" s="201">
        <f>U961*H961</f>
        <v>0</v>
      </c>
      <c r="W961" s="201">
        <v>0</v>
      </c>
      <c r="X961" s="202">
        <f>W961*H961</f>
        <v>0</v>
      </c>
      <c r="Y961" s="35"/>
      <c r="Z961" s="35"/>
      <c r="AA961" s="35"/>
      <c r="AB961" s="35"/>
      <c r="AC961" s="35"/>
      <c r="AD961" s="35"/>
      <c r="AE961" s="35"/>
      <c r="AR961" s="203" t="s">
        <v>133</v>
      </c>
      <c r="AT961" s="203" t="s">
        <v>128</v>
      </c>
      <c r="AU961" s="203" t="s">
        <v>87</v>
      </c>
      <c r="AY961" s="14" t="s">
        <v>134</v>
      </c>
      <c r="BE961" s="204">
        <f>IF(O961="základní",K961,0)</f>
        <v>0</v>
      </c>
      <c r="BF961" s="204">
        <f>IF(O961="snížená",K961,0)</f>
        <v>0</v>
      </c>
      <c r="BG961" s="204">
        <f>IF(O961="zákl. přenesená",K961,0)</f>
        <v>0</v>
      </c>
      <c r="BH961" s="204">
        <f>IF(O961="sníž. přenesená",K961,0)</f>
        <v>0</v>
      </c>
      <c r="BI961" s="204">
        <f>IF(O961="nulová",K961,0)</f>
        <v>0</v>
      </c>
      <c r="BJ961" s="14" t="s">
        <v>87</v>
      </c>
      <c r="BK961" s="204">
        <f>ROUND(P961*H961,2)</f>
        <v>0</v>
      </c>
      <c r="BL961" s="14" t="s">
        <v>135</v>
      </c>
      <c r="BM961" s="203" t="s">
        <v>3937</v>
      </c>
    </row>
    <row r="962" s="2" customFormat="1" ht="37.8" customHeight="1">
      <c r="A962" s="35"/>
      <c r="B962" s="36"/>
      <c r="C962" s="189" t="s">
        <v>2456</v>
      </c>
      <c r="D962" s="189" t="s">
        <v>128</v>
      </c>
      <c r="E962" s="190" t="s">
        <v>3938</v>
      </c>
      <c r="F962" s="191" t="s">
        <v>3939</v>
      </c>
      <c r="G962" s="192" t="s">
        <v>211</v>
      </c>
      <c r="H962" s="193">
        <v>1</v>
      </c>
      <c r="I962" s="194"/>
      <c r="J962" s="195"/>
      <c r="K962" s="196">
        <f>ROUND(P962*H962,2)</f>
        <v>0</v>
      </c>
      <c r="L962" s="191" t="s">
        <v>879</v>
      </c>
      <c r="M962" s="197"/>
      <c r="N962" s="198" t="s">
        <v>1</v>
      </c>
      <c r="O962" s="199" t="s">
        <v>42</v>
      </c>
      <c r="P962" s="200">
        <f>I962+J962</f>
        <v>0</v>
      </c>
      <c r="Q962" s="200">
        <f>ROUND(I962*H962,2)</f>
        <v>0</v>
      </c>
      <c r="R962" s="200">
        <f>ROUND(J962*H962,2)</f>
        <v>0</v>
      </c>
      <c r="S962" s="88"/>
      <c r="T962" s="201">
        <f>S962*H962</f>
        <v>0</v>
      </c>
      <c r="U962" s="201">
        <v>0</v>
      </c>
      <c r="V962" s="201">
        <f>U962*H962</f>
        <v>0</v>
      </c>
      <c r="W962" s="201">
        <v>0</v>
      </c>
      <c r="X962" s="202">
        <f>W962*H962</f>
        <v>0</v>
      </c>
      <c r="Y962" s="35"/>
      <c r="Z962" s="35"/>
      <c r="AA962" s="35"/>
      <c r="AB962" s="35"/>
      <c r="AC962" s="35"/>
      <c r="AD962" s="35"/>
      <c r="AE962" s="35"/>
      <c r="AR962" s="203" t="s">
        <v>133</v>
      </c>
      <c r="AT962" s="203" t="s">
        <v>128</v>
      </c>
      <c r="AU962" s="203" t="s">
        <v>87</v>
      </c>
      <c r="AY962" s="14" t="s">
        <v>134</v>
      </c>
      <c r="BE962" s="204">
        <f>IF(O962="základní",K962,0)</f>
        <v>0</v>
      </c>
      <c r="BF962" s="204">
        <f>IF(O962="snížená",K962,0)</f>
        <v>0</v>
      </c>
      <c r="BG962" s="204">
        <f>IF(O962="zákl. přenesená",K962,0)</f>
        <v>0</v>
      </c>
      <c r="BH962" s="204">
        <f>IF(O962="sníž. přenesená",K962,0)</f>
        <v>0</v>
      </c>
      <c r="BI962" s="204">
        <f>IF(O962="nulová",K962,0)</f>
        <v>0</v>
      </c>
      <c r="BJ962" s="14" t="s">
        <v>87</v>
      </c>
      <c r="BK962" s="204">
        <f>ROUND(P962*H962,2)</f>
        <v>0</v>
      </c>
      <c r="BL962" s="14" t="s">
        <v>135</v>
      </c>
      <c r="BM962" s="203" t="s">
        <v>3940</v>
      </c>
    </row>
    <row r="963" s="2" customFormat="1">
      <c r="A963" s="35"/>
      <c r="B963" s="36"/>
      <c r="C963" s="189" t="s">
        <v>3941</v>
      </c>
      <c r="D963" s="189" t="s">
        <v>128</v>
      </c>
      <c r="E963" s="190" t="s">
        <v>3942</v>
      </c>
      <c r="F963" s="191" t="s">
        <v>3943</v>
      </c>
      <c r="G963" s="192" t="s">
        <v>211</v>
      </c>
      <c r="H963" s="193">
        <v>1</v>
      </c>
      <c r="I963" s="194"/>
      <c r="J963" s="195"/>
      <c r="K963" s="196">
        <f>ROUND(P963*H963,2)</f>
        <v>0</v>
      </c>
      <c r="L963" s="191" t="s">
        <v>892</v>
      </c>
      <c r="M963" s="197"/>
      <c r="N963" s="198" t="s">
        <v>1</v>
      </c>
      <c r="O963" s="199" t="s">
        <v>42</v>
      </c>
      <c r="P963" s="200">
        <f>I963+J963</f>
        <v>0</v>
      </c>
      <c r="Q963" s="200">
        <f>ROUND(I963*H963,2)</f>
        <v>0</v>
      </c>
      <c r="R963" s="200">
        <f>ROUND(J963*H963,2)</f>
        <v>0</v>
      </c>
      <c r="S963" s="88"/>
      <c r="T963" s="201">
        <f>S963*H963</f>
        <v>0</v>
      </c>
      <c r="U963" s="201">
        <v>0</v>
      </c>
      <c r="V963" s="201">
        <f>U963*H963</f>
        <v>0</v>
      </c>
      <c r="W963" s="201">
        <v>0</v>
      </c>
      <c r="X963" s="202">
        <f>W963*H963</f>
        <v>0</v>
      </c>
      <c r="Y963" s="35"/>
      <c r="Z963" s="35"/>
      <c r="AA963" s="35"/>
      <c r="AB963" s="35"/>
      <c r="AC963" s="35"/>
      <c r="AD963" s="35"/>
      <c r="AE963" s="35"/>
      <c r="AR963" s="203" t="s">
        <v>133</v>
      </c>
      <c r="AT963" s="203" t="s">
        <v>128</v>
      </c>
      <c r="AU963" s="203" t="s">
        <v>87</v>
      </c>
      <c r="AY963" s="14" t="s">
        <v>134</v>
      </c>
      <c r="BE963" s="204">
        <f>IF(O963="základní",K963,0)</f>
        <v>0</v>
      </c>
      <c r="BF963" s="204">
        <f>IF(O963="snížená",K963,0)</f>
        <v>0</v>
      </c>
      <c r="BG963" s="204">
        <f>IF(O963="zákl. přenesená",K963,0)</f>
        <v>0</v>
      </c>
      <c r="BH963" s="204">
        <f>IF(O963="sníž. přenesená",K963,0)</f>
        <v>0</v>
      </c>
      <c r="BI963" s="204">
        <f>IF(O963="nulová",K963,0)</f>
        <v>0</v>
      </c>
      <c r="BJ963" s="14" t="s">
        <v>87</v>
      </c>
      <c r="BK963" s="204">
        <f>ROUND(P963*H963,2)</f>
        <v>0</v>
      </c>
      <c r="BL963" s="14" t="s">
        <v>135</v>
      </c>
      <c r="BM963" s="203" t="s">
        <v>3944</v>
      </c>
    </row>
    <row r="964" s="2" customFormat="1" ht="37.8" customHeight="1">
      <c r="A964" s="35"/>
      <c r="B964" s="36"/>
      <c r="C964" s="189" t="s">
        <v>3945</v>
      </c>
      <c r="D964" s="189" t="s">
        <v>128</v>
      </c>
      <c r="E964" s="190" t="s">
        <v>3946</v>
      </c>
      <c r="F964" s="191" t="s">
        <v>3947</v>
      </c>
      <c r="G964" s="192" t="s">
        <v>131</v>
      </c>
      <c r="H964" s="193">
        <v>1</v>
      </c>
      <c r="I964" s="194"/>
      <c r="J964" s="195"/>
      <c r="K964" s="196">
        <f>ROUND(P964*H964,2)</f>
        <v>0</v>
      </c>
      <c r="L964" s="191" t="s">
        <v>879</v>
      </c>
      <c r="M964" s="197"/>
      <c r="N964" s="198" t="s">
        <v>1</v>
      </c>
      <c r="O964" s="199" t="s">
        <v>42</v>
      </c>
      <c r="P964" s="200">
        <f>I964+J964</f>
        <v>0</v>
      </c>
      <c r="Q964" s="200">
        <f>ROUND(I964*H964,2)</f>
        <v>0</v>
      </c>
      <c r="R964" s="200">
        <f>ROUND(J964*H964,2)</f>
        <v>0</v>
      </c>
      <c r="S964" s="88"/>
      <c r="T964" s="201">
        <f>S964*H964</f>
        <v>0</v>
      </c>
      <c r="U964" s="201">
        <v>0</v>
      </c>
      <c r="V964" s="201">
        <f>U964*H964</f>
        <v>0</v>
      </c>
      <c r="W964" s="201">
        <v>0</v>
      </c>
      <c r="X964" s="202">
        <f>W964*H964</f>
        <v>0</v>
      </c>
      <c r="Y964" s="35"/>
      <c r="Z964" s="35"/>
      <c r="AA964" s="35"/>
      <c r="AB964" s="35"/>
      <c r="AC964" s="35"/>
      <c r="AD964" s="35"/>
      <c r="AE964" s="35"/>
      <c r="AR964" s="203" t="s">
        <v>133</v>
      </c>
      <c r="AT964" s="203" t="s">
        <v>128</v>
      </c>
      <c r="AU964" s="203" t="s">
        <v>87</v>
      </c>
      <c r="AY964" s="14" t="s">
        <v>134</v>
      </c>
      <c r="BE964" s="204">
        <f>IF(O964="základní",K964,0)</f>
        <v>0</v>
      </c>
      <c r="BF964" s="204">
        <f>IF(O964="snížená",K964,0)</f>
        <v>0</v>
      </c>
      <c r="BG964" s="204">
        <f>IF(O964="zákl. přenesená",K964,0)</f>
        <v>0</v>
      </c>
      <c r="BH964" s="204">
        <f>IF(O964="sníž. přenesená",K964,0)</f>
        <v>0</v>
      </c>
      <c r="BI964" s="204">
        <f>IF(O964="nulová",K964,0)</f>
        <v>0</v>
      </c>
      <c r="BJ964" s="14" t="s">
        <v>87</v>
      </c>
      <c r="BK964" s="204">
        <f>ROUND(P964*H964,2)</f>
        <v>0</v>
      </c>
      <c r="BL964" s="14" t="s">
        <v>135</v>
      </c>
      <c r="BM964" s="203" t="s">
        <v>3948</v>
      </c>
    </row>
    <row r="965" s="2" customFormat="1" ht="37.8" customHeight="1">
      <c r="A965" s="35"/>
      <c r="B965" s="36"/>
      <c r="C965" s="189" t="s">
        <v>3949</v>
      </c>
      <c r="D965" s="189" t="s">
        <v>128</v>
      </c>
      <c r="E965" s="190" t="s">
        <v>3950</v>
      </c>
      <c r="F965" s="191" t="s">
        <v>3951</v>
      </c>
      <c r="G965" s="192" t="s">
        <v>131</v>
      </c>
      <c r="H965" s="193">
        <v>1</v>
      </c>
      <c r="I965" s="194"/>
      <c r="J965" s="195"/>
      <c r="K965" s="196">
        <f>ROUND(P965*H965,2)</f>
        <v>0</v>
      </c>
      <c r="L965" s="191" t="s">
        <v>879</v>
      </c>
      <c r="M965" s="197"/>
      <c r="N965" s="198" t="s">
        <v>1</v>
      </c>
      <c r="O965" s="199" t="s">
        <v>42</v>
      </c>
      <c r="P965" s="200">
        <f>I965+J965</f>
        <v>0</v>
      </c>
      <c r="Q965" s="200">
        <f>ROUND(I965*H965,2)</f>
        <v>0</v>
      </c>
      <c r="R965" s="200">
        <f>ROUND(J965*H965,2)</f>
        <v>0</v>
      </c>
      <c r="S965" s="88"/>
      <c r="T965" s="201">
        <f>S965*H965</f>
        <v>0</v>
      </c>
      <c r="U965" s="201">
        <v>0</v>
      </c>
      <c r="V965" s="201">
        <f>U965*H965</f>
        <v>0</v>
      </c>
      <c r="W965" s="201">
        <v>0</v>
      </c>
      <c r="X965" s="202">
        <f>W965*H965</f>
        <v>0</v>
      </c>
      <c r="Y965" s="35"/>
      <c r="Z965" s="35"/>
      <c r="AA965" s="35"/>
      <c r="AB965" s="35"/>
      <c r="AC965" s="35"/>
      <c r="AD965" s="35"/>
      <c r="AE965" s="35"/>
      <c r="AR965" s="203" t="s">
        <v>133</v>
      </c>
      <c r="AT965" s="203" t="s">
        <v>128</v>
      </c>
      <c r="AU965" s="203" t="s">
        <v>87</v>
      </c>
      <c r="AY965" s="14" t="s">
        <v>134</v>
      </c>
      <c r="BE965" s="204">
        <f>IF(O965="základní",K965,0)</f>
        <v>0</v>
      </c>
      <c r="BF965" s="204">
        <f>IF(O965="snížená",K965,0)</f>
        <v>0</v>
      </c>
      <c r="BG965" s="204">
        <f>IF(O965="zákl. přenesená",K965,0)</f>
        <v>0</v>
      </c>
      <c r="BH965" s="204">
        <f>IF(O965="sníž. přenesená",K965,0)</f>
        <v>0</v>
      </c>
      <c r="BI965" s="204">
        <f>IF(O965="nulová",K965,0)</f>
        <v>0</v>
      </c>
      <c r="BJ965" s="14" t="s">
        <v>87</v>
      </c>
      <c r="BK965" s="204">
        <f>ROUND(P965*H965,2)</f>
        <v>0</v>
      </c>
      <c r="BL965" s="14" t="s">
        <v>135</v>
      </c>
      <c r="BM965" s="203" t="s">
        <v>3952</v>
      </c>
    </row>
    <row r="966" s="2" customFormat="1" ht="24.15" customHeight="1">
      <c r="A966" s="35"/>
      <c r="B966" s="36"/>
      <c r="C966" s="189" t="s">
        <v>3953</v>
      </c>
      <c r="D966" s="189" t="s">
        <v>128</v>
      </c>
      <c r="E966" s="190" t="s">
        <v>3954</v>
      </c>
      <c r="F966" s="191" t="s">
        <v>3955</v>
      </c>
      <c r="G966" s="192" t="s">
        <v>131</v>
      </c>
      <c r="H966" s="193">
        <v>1</v>
      </c>
      <c r="I966" s="194"/>
      <c r="J966" s="195"/>
      <c r="K966" s="196">
        <f>ROUND(P966*H966,2)</f>
        <v>0</v>
      </c>
      <c r="L966" s="191" t="s">
        <v>879</v>
      </c>
      <c r="M966" s="197"/>
      <c r="N966" s="198" t="s">
        <v>1</v>
      </c>
      <c r="O966" s="199" t="s">
        <v>42</v>
      </c>
      <c r="P966" s="200">
        <f>I966+J966</f>
        <v>0</v>
      </c>
      <c r="Q966" s="200">
        <f>ROUND(I966*H966,2)</f>
        <v>0</v>
      </c>
      <c r="R966" s="200">
        <f>ROUND(J966*H966,2)</f>
        <v>0</v>
      </c>
      <c r="S966" s="88"/>
      <c r="T966" s="201">
        <f>S966*H966</f>
        <v>0</v>
      </c>
      <c r="U966" s="201">
        <v>0</v>
      </c>
      <c r="V966" s="201">
        <f>U966*H966</f>
        <v>0</v>
      </c>
      <c r="W966" s="201">
        <v>0</v>
      </c>
      <c r="X966" s="202">
        <f>W966*H966</f>
        <v>0</v>
      </c>
      <c r="Y966" s="35"/>
      <c r="Z966" s="35"/>
      <c r="AA966" s="35"/>
      <c r="AB966" s="35"/>
      <c r="AC966" s="35"/>
      <c r="AD966" s="35"/>
      <c r="AE966" s="35"/>
      <c r="AR966" s="203" t="s">
        <v>133</v>
      </c>
      <c r="AT966" s="203" t="s">
        <v>128</v>
      </c>
      <c r="AU966" s="203" t="s">
        <v>87</v>
      </c>
      <c r="AY966" s="14" t="s">
        <v>134</v>
      </c>
      <c r="BE966" s="204">
        <f>IF(O966="základní",K966,0)</f>
        <v>0</v>
      </c>
      <c r="BF966" s="204">
        <f>IF(O966="snížená",K966,0)</f>
        <v>0</v>
      </c>
      <c r="BG966" s="204">
        <f>IF(O966="zákl. přenesená",K966,0)</f>
        <v>0</v>
      </c>
      <c r="BH966" s="204">
        <f>IF(O966="sníž. přenesená",K966,0)</f>
        <v>0</v>
      </c>
      <c r="BI966" s="204">
        <f>IF(O966="nulová",K966,0)</f>
        <v>0</v>
      </c>
      <c r="BJ966" s="14" t="s">
        <v>87</v>
      </c>
      <c r="BK966" s="204">
        <f>ROUND(P966*H966,2)</f>
        <v>0</v>
      </c>
      <c r="BL966" s="14" t="s">
        <v>135</v>
      </c>
      <c r="BM966" s="203" t="s">
        <v>3956</v>
      </c>
    </row>
    <row r="967" s="2" customFormat="1" ht="44.25" customHeight="1">
      <c r="A967" s="35"/>
      <c r="B967" s="36"/>
      <c r="C967" s="189" t="s">
        <v>3957</v>
      </c>
      <c r="D967" s="189" t="s">
        <v>128</v>
      </c>
      <c r="E967" s="190" t="s">
        <v>3958</v>
      </c>
      <c r="F967" s="191" t="s">
        <v>3959</v>
      </c>
      <c r="G967" s="192" t="s">
        <v>131</v>
      </c>
      <c r="H967" s="193">
        <v>1</v>
      </c>
      <c r="I967" s="194"/>
      <c r="J967" s="195"/>
      <c r="K967" s="196">
        <f>ROUND(P967*H967,2)</f>
        <v>0</v>
      </c>
      <c r="L967" s="191" t="s">
        <v>879</v>
      </c>
      <c r="M967" s="197"/>
      <c r="N967" s="198" t="s">
        <v>1</v>
      </c>
      <c r="O967" s="199" t="s">
        <v>42</v>
      </c>
      <c r="P967" s="200">
        <f>I967+J967</f>
        <v>0</v>
      </c>
      <c r="Q967" s="200">
        <f>ROUND(I967*H967,2)</f>
        <v>0</v>
      </c>
      <c r="R967" s="200">
        <f>ROUND(J967*H967,2)</f>
        <v>0</v>
      </c>
      <c r="S967" s="88"/>
      <c r="T967" s="201">
        <f>S967*H967</f>
        <v>0</v>
      </c>
      <c r="U967" s="201">
        <v>0</v>
      </c>
      <c r="V967" s="201">
        <f>U967*H967</f>
        <v>0</v>
      </c>
      <c r="W967" s="201">
        <v>0</v>
      </c>
      <c r="X967" s="202">
        <f>W967*H967</f>
        <v>0</v>
      </c>
      <c r="Y967" s="35"/>
      <c r="Z967" s="35"/>
      <c r="AA967" s="35"/>
      <c r="AB967" s="35"/>
      <c r="AC967" s="35"/>
      <c r="AD967" s="35"/>
      <c r="AE967" s="35"/>
      <c r="AR967" s="203" t="s">
        <v>133</v>
      </c>
      <c r="AT967" s="203" t="s">
        <v>128</v>
      </c>
      <c r="AU967" s="203" t="s">
        <v>87</v>
      </c>
      <c r="AY967" s="14" t="s">
        <v>134</v>
      </c>
      <c r="BE967" s="204">
        <f>IF(O967="základní",K967,0)</f>
        <v>0</v>
      </c>
      <c r="BF967" s="204">
        <f>IF(O967="snížená",K967,0)</f>
        <v>0</v>
      </c>
      <c r="BG967" s="204">
        <f>IF(O967="zákl. přenesená",K967,0)</f>
        <v>0</v>
      </c>
      <c r="BH967" s="204">
        <f>IF(O967="sníž. přenesená",K967,0)</f>
        <v>0</v>
      </c>
      <c r="BI967" s="204">
        <f>IF(O967="nulová",K967,0)</f>
        <v>0</v>
      </c>
      <c r="BJ967" s="14" t="s">
        <v>87</v>
      </c>
      <c r="BK967" s="204">
        <f>ROUND(P967*H967,2)</f>
        <v>0</v>
      </c>
      <c r="BL967" s="14" t="s">
        <v>135</v>
      </c>
      <c r="BM967" s="203" t="s">
        <v>3960</v>
      </c>
    </row>
    <row r="968" s="2" customFormat="1" ht="37.8" customHeight="1">
      <c r="A968" s="35"/>
      <c r="B968" s="36"/>
      <c r="C968" s="189" t="s">
        <v>3961</v>
      </c>
      <c r="D968" s="189" t="s">
        <v>128</v>
      </c>
      <c r="E968" s="190" t="s">
        <v>3962</v>
      </c>
      <c r="F968" s="191" t="s">
        <v>3963</v>
      </c>
      <c r="G968" s="192" t="s">
        <v>131</v>
      </c>
      <c r="H968" s="193">
        <v>1</v>
      </c>
      <c r="I968" s="194"/>
      <c r="J968" s="195"/>
      <c r="K968" s="196">
        <f>ROUND(P968*H968,2)</f>
        <v>0</v>
      </c>
      <c r="L968" s="191" t="s">
        <v>879</v>
      </c>
      <c r="M968" s="197"/>
      <c r="N968" s="198" t="s">
        <v>1</v>
      </c>
      <c r="O968" s="199" t="s">
        <v>42</v>
      </c>
      <c r="P968" s="200">
        <f>I968+J968</f>
        <v>0</v>
      </c>
      <c r="Q968" s="200">
        <f>ROUND(I968*H968,2)</f>
        <v>0</v>
      </c>
      <c r="R968" s="200">
        <f>ROUND(J968*H968,2)</f>
        <v>0</v>
      </c>
      <c r="S968" s="88"/>
      <c r="T968" s="201">
        <f>S968*H968</f>
        <v>0</v>
      </c>
      <c r="U968" s="201">
        <v>0</v>
      </c>
      <c r="V968" s="201">
        <f>U968*H968</f>
        <v>0</v>
      </c>
      <c r="W968" s="201">
        <v>0</v>
      </c>
      <c r="X968" s="202">
        <f>W968*H968</f>
        <v>0</v>
      </c>
      <c r="Y968" s="35"/>
      <c r="Z968" s="35"/>
      <c r="AA968" s="35"/>
      <c r="AB968" s="35"/>
      <c r="AC968" s="35"/>
      <c r="AD968" s="35"/>
      <c r="AE968" s="35"/>
      <c r="AR968" s="203" t="s">
        <v>133</v>
      </c>
      <c r="AT968" s="203" t="s">
        <v>128</v>
      </c>
      <c r="AU968" s="203" t="s">
        <v>87</v>
      </c>
      <c r="AY968" s="14" t="s">
        <v>134</v>
      </c>
      <c r="BE968" s="204">
        <f>IF(O968="základní",K968,0)</f>
        <v>0</v>
      </c>
      <c r="BF968" s="204">
        <f>IF(O968="snížená",K968,0)</f>
        <v>0</v>
      </c>
      <c r="BG968" s="204">
        <f>IF(O968="zákl. přenesená",K968,0)</f>
        <v>0</v>
      </c>
      <c r="BH968" s="204">
        <f>IF(O968="sníž. přenesená",K968,0)</f>
        <v>0</v>
      </c>
      <c r="BI968" s="204">
        <f>IF(O968="nulová",K968,0)</f>
        <v>0</v>
      </c>
      <c r="BJ968" s="14" t="s">
        <v>87</v>
      </c>
      <c r="BK968" s="204">
        <f>ROUND(P968*H968,2)</f>
        <v>0</v>
      </c>
      <c r="BL968" s="14" t="s">
        <v>135</v>
      </c>
      <c r="BM968" s="203" t="s">
        <v>3964</v>
      </c>
    </row>
    <row r="969" s="2" customFormat="1" ht="37.8" customHeight="1">
      <c r="A969" s="35"/>
      <c r="B969" s="36"/>
      <c r="C969" s="189" t="s">
        <v>3965</v>
      </c>
      <c r="D969" s="189" t="s">
        <v>128</v>
      </c>
      <c r="E969" s="190" t="s">
        <v>3966</v>
      </c>
      <c r="F969" s="191" t="s">
        <v>3967</v>
      </c>
      <c r="G969" s="192" t="s">
        <v>131</v>
      </c>
      <c r="H969" s="193">
        <v>1</v>
      </c>
      <c r="I969" s="194"/>
      <c r="J969" s="195"/>
      <c r="K969" s="196">
        <f>ROUND(P969*H969,2)</f>
        <v>0</v>
      </c>
      <c r="L969" s="191" t="s">
        <v>879</v>
      </c>
      <c r="M969" s="197"/>
      <c r="N969" s="198" t="s">
        <v>1</v>
      </c>
      <c r="O969" s="199" t="s">
        <v>42</v>
      </c>
      <c r="P969" s="200">
        <f>I969+J969</f>
        <v>0</v>
      </c>
      <c r="Q969" s="200">
        <f>ROUND(I969*H969,2)</f>
        <v>0</v>
      </c>
      <c r="R969" s="200">
        <f>ROUND(J969*H969,2)</f>
        <v>0</v>
      </c>
      <c r="S969" s="88"/>
      <c r="T969" s="201">
        <f>S969*H969</f>
        <v>0</v>
      </c>
      <c r="U969" s="201">
        <v>0</v>
      </c>
      <c r="V969" s="201">
        <f>U969*H969</f>
        <v>0</v>
      </c>
      <c r="W969" s="201">
        <v>0</v>
      </c>
      <c r="X969" s="202">
        <f>W969*H969</f>
        <v>0</v>
      </c>
      <c r="Y969" s="35"/>
      <c r="Z969" s="35"/>
      <c r="AA969" s="35"/>
      <c r="AB969" s="35"/>
      <c r="AC969" s="35"/>
      <c r="AD969" s="35"/>
      <c r="AE969" s="35"/>
      <c r="AR969" s="203" t="s">
        <v>133</v>
      </c>
      <c r="AT969" s="203" t="s">
        <v>128</v>
      </c>
      <c r="AU969" s="203" t="s">
        <v>87</v>
      </c>
      <c r="AY969" s="14" t="s">
        <v>134</v>
      </c>
      <c r="BE969" s="204">
        <f>IF(O969="základní",K969,0)</f>
        <v>0</v>
      </c>
      <c r="BF969" s="204">
        <f>IF(O969="snížená",K969,0)</f>
        <v>0</v>
      </c>
      <c r="BG969" s="204">
        <f>IF(O969="zákl. přenesená",K969,0)</f>
        <v>0</v>
      </c>
      <c r="BH969" s="204">
        <f>IF(O969="sníž. přenesená",K969,0)</f>
        <v>0</v>
      </c>
      <c r="BI969" s="204">
        <f>IF(O969="nulová",K969,0)</f>
        <v>0</v>
      </c>
      <c r="BJ969" s="14" t="s">
        <v>87</v>
      </c>
      <c r="BK969" s="204">
        <f>ROUND(P969*H969,2)</f>
        <v>0</v>
      </c>
      <c r="BL969" s="14" t="s">
        <v>135</v>
      </c>
      <c r="BM969" s="203" t="s">
        <v>3968</v>
      </c>
    </row>
    <row r="970" s="2" customFormat="1" ht="66.75" customHeight="1">
      <c r="A970" s="35"/>
      <c r="B970" s="36"/>
      <c r="C970" s="189" t="s">
        <v>3969</v>
      </c>
      <c r="D970" s="189" t="s">
        <v>128</v>
      </c>
      <c r="E970" s="190" t="s">
        <v>3970</v>
      </c>
      <c r="F970" s="191" t="s">
        <v>3971</v>
      </c>
      <c r="G970" s="192" t="s">
        <v>131</v>
      </c>
      <c r="H970" s="193">
        <v>1</v>
      </c>
      <c r="I970" s="194"/>
      <c r="J970" s="195"/>
      <c r="K970" s="196">
        <f>ROUND(P970*H970,2)</f>
        <v>0</v>
      </c>
      <c r="L970" s="191" t="s">
        <v>879</v>
      </c>
      <c r="M970" s="197"/>
      <c r="N970" s="198" t="s">
        <v>1</v>
      </c>
      <c r="O970" s="199" t="s">
        <v>42</v>
      </c>
      <c r="P970" s="200">
        <f>I970+J970</f>
        <v>0</v>
      </c>
      <c r="Q970" s="200">
        <f>ROUND(I970*H970,2)</f>
        <v>0</v>
      </c>
      <c r="R970" s="200">
        <f>ROUND(J970*H970,2)</f>
        <v>0</v>
      </c>
      <c r="S970" s="88"/>
      <c r="T970" s="201">
        <f>S970*H970</f>
        <v>0</v>
      </c>
      <c r="U970" s="201">
        <v>0</v>
      </c>
      <c r="V970" s="201">
        <f>U970*H970</f>
        <v>0</v>
      </c>
      <c r="W970" s="201">
        <v>0</v>
      </c>
      <c r="X970" s="202">
        <f>W970*H970</f>
        <v>0</v>
      </c>
      <c r="Y970" s="35"/>
      <c r="Z970" s="35"/>
      <c r="AA970" s="35"/>
      <c r="AB970" s="35"/>
      <c r="AC970" s="35"/>
      <c r="AD970" s="35"/>
      <c r="AE970" s="35"/>
      <c r="AR970" s="203" t="s">
        <v>133</v>
      </c>
      <c r="AT970" s="203" t="s">
        <v>128</v>
      </c>
      <c r="AU970" s="203" t="s">
        <v>87</v>
      </c>
      <c r="AY970" s="14" t="s">
        <v>134</v>
      </c>
      <c r="BE970" s="204">
        <f>IF(O970="základní",K970,0)</f>
        <v>0</v>
      </c>
      <c r="BF970" s="204">
        <f>IF(O970="snížená",K970,0)</f>
        <v>0</v>
      </c>
      <c r="BG970" s="204">
        <f>IF(O970="zákl. přenesená",K970,0)</f>
        <v>0</v>
      </c>
      <c r="BH970" s="204">
        <f>IF(O970="sníž. přenesená",K970,0)</f>
        <v>0</v>
      </c>
      <c r="BI970" s="204">
        <f>IF(O970="nulová",K970,0)</f>
        <v>0</v>
      </c>
      <c r="BJ970" s="14" t="s">
        <v>87</v>
      </c>
      <c r="BK970" s="204">
        <f>ROUND(P970*H970,2)</f>
        <v>0</v>
      </c>
      <c r="BL970" s="14" t="s">
        <v>135</v>
      </c>
      <c r="BM970" s="203" t="s">
        <v>3972</v>
      </c>
    </row>
    <row r="971" s="2" customFormat="1" ht="33" customHeight="1">
      <c r="A971" s="35"/>
      <c r="B971" s="36"/>
      <c r="C971" s="189" t="s">
        <v>3973</v>
      </c>
      <c r="D971" s="189" t="s">
        <v>128</v>
      </c>
      <c r="E971" s="190" t="s">
        <v>3974</v>
      </c>
      <c r="F971" s="191" t="s">
        <v>3975</v>
      </c>
      <c r="G971" s="192" t="s">
        <v>131</v>
      </c>
      <c r="H971" s="193">
        <v>1</v>
      </c>
      <c r="I971" s="194"/>
      <c r="J971" s="195"/>
      <c r="K971" s="196">
        <f>ROUND(P971*H971,2)</f>
        <v>0</v>
      </c>
      <c r="L971" s="191" t="s">
        <v>879</v>
      </c>
      <c r="M971" s="197"/>
      <c r="N971" s="198" t="s">
        <v>1</v>
      </c>
      <c r="O971" s="199" t="s">
        <v>42</v>
      </c>
      <c r="P971" s="200">
        <f>I971+J971</f>
        <v>0</v>
      </c>
      <c r="Q971" s="200">
        <f>ROUND(I971*H971,2)</f>
        <v>0</v>
      </c>
      <c r="R971" s="200">
        <f>ROUND(J971*H971,2)</f>
        <v>0</v>
      </c>
      <c r="S971" s="88"/>
      <c r="T971" s="201">
        <f>S971*H971</f>
        <v>0</v>
      </c>
      <c r="U971" s="201">
        <v>0</v>
      </c>
      <c r="V971" s="201">
        <f>U971*H971</f>
        <v>0</v>
      </c>
      <c r="W971" s="201">
        <v>0</v>
      </c>
      <c r="X971" s="202">
        <f>W971*H971</f>
        <v>0</v>
      </c>
      <c r="Y971" s="35"/>
      <c r="Z971" s="35"/>
      <c r="AA971" s="35"/>
      <c r="AB971" s="35"/>
      <c r="AC971" s="35"/>
      <c r="AD971" s="35"/>
      <c r="AE971" s="35"/>
      <c r="AR971" s="203" t="s">
        <v>133</v>
      </c>
      <c r="AT971" s="203" t="s">
        <v>128</v>
      </c>
      <c r="AU971" s="203" t="s">
        <v>87</v>
      </c>
      <c r="AY971" s="14" t="s">
        <v>134</v>
      </c>
      <c r="BE971" s="204">
        <f>IF(O971="základní",K971,0)</f>
        <v>0</v>
      </c>
      <c r="BF971" s="204">
        <f>IF(O971="snížená",K971,0)</f>
        <v>0</v>
      </c>
      <c r="BG971" s="204">
        <f>IF(O971="zákl. přenesená",K971,0)</f>
        <v>0</v>
      </c>
      <c r="BH971" s="204">
        <f>IF(O971="sníž. přenesená",K971,0)</f>
        <v>0</v>
      </c>
      <c r="BI971" s="204">
        <f>IF(O971="nulová",K971,0)</f>
        <v>0</v>
      </c>
      <c r="BJ971" s="14" t="s">
        <v>87</v>
      </c>
      <c r="BK971" s="204">
        <f>ROUND(P971*H971,2)</f>
        <v>0</v>
      </c>
      <c r="BL971" s="14" t="s">
        <v>135</v>
      </c>
      <c r="BM971" s="203" t="s">
        <v>3976</v>
      </c>
    </row>
    <row r="972" s="2" customFormat="1" ht="66.75" customHeight="1">
      <c r="A972" s="35"/>
      <c r="B972" s="36"/>
      <c r="C972" s="189" t="s">
        <v>3977</v>
      </c>
      <c r="D972" s="189" t="s">
        <v>128</v>
      </c>
      <c r="E972" s="190" t="s">
        <v>3978</v>
      </c>
      <c r="F972" s="191" t="s">
        <v>3979</v>
      </c>
      <c r="G972" s="192" t="s">
        <v>131</v>
      </c>
      <c r="H972" s="193">
        <v>1</v>
      </c>
      <c r="I972" s="194"/>
      <c r="J972" s="195"/>
      <c r="K972" s="196">
        <f>ROUND(P972*H972,2)</f>
        <v>0</v>
      </c>
      <c r="L972" s="191" t="s">
        <v>879</v>
      </c>
      <c r="M972" s="197"/>
      <c r="N972" s="198" t="s">
        <v>1</v>
      </c>
      <c r="O972" s="199" t="s">
        <v>42</v>
      </c>
      <c r="P972" s="200">
        <f>I972+J972</f>
        <v>0</v>
      </c>
      <c r="Q972" s="200">
        <f>ROUND(I972*H972,2)</f>
        <v>0</v>
      </c>
      <c r="R972" s="200">
        <f>ROUND(J972*H972,2)</f>
        <v>0</v>
      </c>
      <c r="S972" s="88"/>
      <c r="T972" s="201">
        <f>S972*H972</f>
        <v>0</v>
      </c>
      <c r="U972" s="201">
        <v>0</v>
      </c>
      <c r="V972" s="201">
        <f>U972*H972</f>
        <v>0</v>
      </c>
      <c r="W972" s="201">
        <v>0</v>
      </c>
      <c r="X972" s="202">
        <f>W972*H972</f>
        <v>0</v>
      </c>
      <c r="Y972" s="35"/>
      <c r="Z972" s="35"/>
      <c r="AA972" s="35"/>
      <c r="AB972" s="35"/>
      <c r="AC972" s="35"/>
      <c r="AD972" s="35"/>
      <c r="AE972" s="35"/>
      <c r="AR972" s="203" t="s">
        <v>133</v>
      </c>
      <c r="AT972" s="203" t="s">
        <v>128</v>
      </c>
      <c r="AU972" s="203" t="s">
        <v>87</v>
      </c>
      <c r="AY972" s="14" t="s">
        <v>134</v>
      </c>
      <c r="BE972" s="204">
        <f>IF(O972="základní",K972,0)</f>
        <v>0</v>
      </c>
      <c r="BF972" s="204">
        <f>IF(O972="snížená",K972,0)</f>
        <v>0</v>
      </c>
      <c r="BG972" s="204">
        <f>IF(O972="zákl. přenesená",K972,0)</f>
        <v>0</v>
      </c>
      <c r="BH972" s="204">
        <f>IF(O972="sníž. přenesená",K972,0)</f>
        <v>0</v>
      </c>
      <c r="BI972" s="204">
        <f>IF(O972="nulová",K972,0)</f>
        <v>0</v>
      </c>
      <c r="BJ972" s="14" t="s">
        <v>87</v>
      </c>
      <c r="BK972" s="204">
        <f>ROUND(P972*H972,2)</f>
        <v>0</v>
      </c>
      <c r="BL972" s="14" t="s">
        <v>135</v>
      </c>
      <c r="BM972" s="203" t="s">
        <v>3980</v>
      </c>
    </row>
    <row r="973" s="2" customFormat="1" ht="49.05" customHeight="1">
      <c r="A973" s="35"/>
      <c r="B973" s="36"/>
      <c r="C973" s="189" t="s">
        <v>3981</v>
      </c>
      <c r="D973" s="189" t="s">
        <v>128</v>
      </c>
      <c r="E973" s="190" t="s">
        <v>3982</v>
      </c>
      <c r="F973" s="191" t="s">
        <v>3983</v>
      </c>
      <c r="G973" s="192" t="s">
        <v>131</v>
      </c>
      <c r="H973" s="193">
        <v>1</v>
      </c>
      <c r="I973" s="194"/>
      <c r="J973" s="195"/>
      <c r="K973" s="196">
        <f>ROUND(P973*H973,2)</f>
        <v>0</v>
      </c>
      <c r="L973" s="191" t="s">
        <v>892</v>
      </c>
      <c r="M973" s="197"/>
      <c r="N973" s="198" t="s">
        <v>1</v>
      </c>
      <c r="O973" s="199" t="s">
        <v>42</v>
      </c>
      <c r="P973" s="200">
        <f>I973+J973</f>
        <v>0</v>
      </c>
      <c r="Q973" s="200">
        <f>ROUND(I973*H973,2)</f>
        <v>0</v>
      </c>
      <c r="R973" s="200">
        <f>ROUND(J973*H973,2)</f>
        <v>0</v>
      </c>
      <c r="S973" s="88"/>
      <c r="T973" s="201">
        <f>S973*H973</f>
        <v>0</v>
      </c>
      <c r="U973" s="201">
        <v>0</v>
      </c>
      <c r="V973" s="201">
        <f>U973*H973</f>
        <v>0</v>
      </c>
      <c r="W973" s="201">
        <v>0</v>
      </c>
      <c r="X973" s="202">
        <f>W973*H973</f>
        <v>0</v>
      </c>
      <c r="Y973" s="35"/>
      <c r="Z973" s="35"/>
      <c r="AA973" s="35"/>
      <c r="AB973" s="35"/>
      <c r="AC973" s="35"/>
      <c r="AD973" s="35"/>
      <c r="AE973" s="35"/>
      <c r="AR973" s="203" t="s">
        <v>1932</v>
      </c>
      <c r="AT973" s="203" t="s">
        <v>128</v>
      </c>
      <c r="AU973" s="203" t="s">
        <v>87</v>
      </c>
      <c r="AY973" s="14" t="s">
        <v>134</v>
      </c>
      <c r="BE973" s="204">
        <f>IF(O973="základní",K973,0)</f>
        <v>0</v>
      </c>
      <c r="BF973" s="204">
        <f>IF(O973="snížená",K973,0)</f>
        <v>0</v>
      </c>
      <c r="BG973" s="204">
        <f>IF(O973="zákl. přenesená",K973,0)</f>
        <v>0</v>
      </c>
      <c r="BH973" s="204">
        <f>IF(O973="sníž. přenesená",K973,0)</f>
        <v>0</v>
      </c>
      <c r="BI973" s="204">
        <f>IF(O973="nulová",K973,0)</f>
        <v>0</v>
      </c>
      <c r="BJ973" s="14" t="s">
        <v>87</v>
      </c>
      <c r="BK973" s="204">
        <f>ROUND(P973*H973,2)</f>
        <v>0</v>
      </c>
      <c r="BL973" s="14" t="s">
        <v>1932</v>
      </c>
      <c r="BM973" s="203" t="s">
        <v>3984</v>
      </c>
    </row>
    <row r="974" s="2" customFormat="1" ht="33" customHeight="1">
      <c r="A974" s="35"/>
      <c r="B974" s="36"/>
      <c r="C974" s="189" t="s">
        <v>3985</v>
      </c>
      <c r="D974" s="189" t="s">
        <v>128</v>
      </c>
      <c r="E974" s="190" t="s">
        <v>3986</v>
      </c>
      <c r="F974" s="191" t="s">
        <v>3987</v>
      </c>
      <c r="G974" s="192" t="s">
        <v>131</v>
      </c>
      <c r="H974" s="193">
        <v>2</v>
      </c>
      <c r="I974" s="194"/>
      <c r="J974" s="195"/>
      <c r="K974" s="196">
        <f>ROUND(P974*H974,2)</f>
        <v>0</v>
      </c>
      <c r="L974" s="191" t="s">
        <v>879</v>
      </c>
      <c r="M974" s="197"/>
      <c r="N974" s="198" t="s">
        <v>1</v>
      </c>
      <c r="O974" s="199" t="s">
        <v>42</v>
      </c>
      <c r="P974" s="200">
        <f>I974+J974</f>
        <v>0</v>
      </c>
      <c r="Q974" s="200">
        <f>ROUND(I974*H974,2)</f>
        <v>0</v>
      </c>
      <c r="R974" s="200">
        <f>ROUND(J974*H974,2)</f>
        <v>0</v>
      </c>
      <c r="S974" s="88"/>
      <c r="T974" s="201">
        <f>S974*H974</f>
        <v>0</v>
      </c>
      <c r="U974" s="201">
        <v>0</v>
      </c>
      <c r="V974" s="201">
        <f>U974*H974</f>
        <v>0</v>
      </c>
      <c r="W974" s="201">
        <v>0</v>
      </c>
      <c r="X974" s="202">
        <f>W974*H974</f>
        <v>0</v>
      </c>
      <c r="Y974" s="35"/>
      <c r="Z974" s="35"/>
      <c r="AA974" s="35"/>
      <c r="AB974" s="35"/>
      <c r="AC974" s="35"/>
      <c r="AD974" s="35"/>
      <c r="AE974" s="35"/>
      <c r="AR974" s="203" t="s">
        <v>1932</v>
      </c>
      <c r="AT974" s="203" t="s">
        <v>128</v>
      </c>
      <c r="AU974" s="203" t="s">
        <v>87</v>
      </c>
      <c r="AY974" s="14" t="s">
        <v>134</v>
      </c>
      <c r="BE974" s="204">
        <f>IF(O974="základní",K974,0)</f>
        <v>0</v>
      </c>
      <c r="BF974" s="204">
        <f>IF(O974="snížená",K974,0)</f>
        <v>0</v>
      </c>
      <c r="BG974" s="204">
        <f>IF(O974="zákl. přenesená",K974,0)</f>
        <v>0</v>
      </c>
      <c r="BH974" s="204">
        <f>IF(O974="sníž. přenesená",K974,0)</f>
        <v>0</v>
      </c>
      <c r="BI974" s="204">
        <f>IF(O974="nulová",K974,0)</f>
        <v>0</v>
      </c>
      <c r="BJ974" s="14" t="s">
        <v>87</v>
      </c>
      <c r="BK974" s="204">
        <f>ROUND(P974*H974,2)</f>
        <v>0</v>
      </c>
      <c r="BL974" s="14" t="s">
        <v>1932</v>
      </c>
      <c r="BM974" s="203" t="s">
        <v>3988</v>
      </c>
    </row>
    <row r="975" s="2" customFormat="1" ht="37.8" customHeight="1">
      <c r="A975" s="35"/>
      <c r="B975" s="36"/>
      <c r="C975" s="189" t="s">
        <v>3989</v>
      </c>
      <c r="D975" s="189" t="s">
        <v>128</v>
      </c>
      <c r="E975" s="190" t="s">
        <v>3990</v>
      </c>
      <c r="F975" s="191" t="s">
        <v>3991</v>
      </c>
      <c r="G975" s="192" t="s">
        <v>131</v>
      </c>
      <c r="H975" s="193">
        <v>1</v>
      </c>
      <c r="I975" s="194"/>
      <c r="J975" s="195"/>
      <c r="K975" s="196">
        <f>ROUND(P975*H975,2)</f>
        <v>0</v>
      </c>
      <c r="L975" s="191" t="s">
        <v>879</v>
      </c>
      <c r="M975" s="197"/>
      <c r="N975" s="198" t="s">
        <v>1</v>
      </c>
      <c r="O975" s="199" t="s">
        <v>42</v>
      </c>
      <c r="P975" s="200">
        <f>I975+J975</f>
        <v>0</v>
      </c>
      <c r="Q975" s="200">
        <f>ROUND(I975*H975,2)</f>
        <v>0</v>
      </c>
      <c r="R975" s="200">
        <f>ROUND(J975*H975,2)</f>
        <v>0</v>
      </c>
      <c r="S975" s="88"/>
      <c r="T975" s="201">
        <f>S975*H975</f>
        <v>0</v>
      </c>
      <c r="U975" s="201">
        <v>0</v>
      </c>
      <c r="V975" s="201">
        <f>U975*H975</f>
        <v>0</v>
      </c>
      <c r="W975" s="201">
        <v>0</v>
      </c>
      <c r="X975" s="202">
        <f>W975*H975</f>
        <v>0</v>
      </c>
      <c r="Y975" s="35"/>
      <c r="Z975" s="35"/>
      <c r="AA975" s="35"/>
      <c r="AB975" s="35"/>
      <c r="AC975" s="35"/>
      <c r="AD975" s="35"/>
      <c r="AE975" s="35"/>
      <c r="AR975" s="203" t="s">
        <v>133</v>
      </c>
      <c r="AT975" s="203" t="s">
        <v>128</v>
      </c>
      <c r="AU975" s="203" t="s">
        <v>87</v>
      </c>
      <c r="AY975" s="14" t="s">
        <v>134</v>
      </c>
      <c r="BE975" s="204">
        <f>IF(O975="základní",K975,0)</f>
        <v>0</v>
      </c>
      <c r="BF975" s="204">
        <f>IF(O975="snížená",K975,0)</f>
        <v>0</v>
      </c>
      <c r="BG975" s="204">
        <f>IF(O975="zákl. přenesená",K975,0)</f>
        <v>0</v>
      </c>
      <c r="BH975" s="204">
        <f>IF(O975="sníž. přenesená",K975,0)</f>
        <v>0</v>
      </c>
      <c r="BI975" s="204">
        <f>IF(O975="nulová",K975,0)</f>
        <v>0</v>
      </c>
      <c r="BJ975" s="14" t="s">
        <v>87</v>
      </c>
      <c r="BK975" s="204">
        <f>ROUND(P975*H975,2)</f>
        <v>0</v>
      </c>
      <c r="BL975" s="14" t="s">
        <v>135</v>
      </c>
      <c r="BM975" s="203" t="s">
        <v>3992</v>
      </c>
    </row>
    <row r="976" s="2" customFormat="1" ht="24.15" customHeight="1">
      <c r="A976" s="35"/>
      <c r="B976" s="36"/>
      <c r="C976" s="189" t="s">
        <v>3993</v>
      </c>
      <c r="D976" s="189" t="s">
        <v>128</v>
      </c>
      <c r="E976" s="190" t="s">
        <v>3994</v>
      </c>
      <c r="F976" s="191" t="s">
        <v>3995</v>
      </c>
      <c r="G976" s="192" t="s">
        <v>131</v>
      </c>
      <c r="H976" s="193">
        <v>1</v>
      </c>
      <c r="I976" s="194"/>
      <c r="J976" s="195"/>
      <c r="K976" s="196">
        <f>ROUND(P976*H976,2)</f>
        <v>0</v>
      </c>
      <c r="L976" s="191" t="s">
        <v>879</v>
      </c>
      <c r="M976" s="197"/>
      <c r="N976" s="198" t="s">
        <v>1</v>
      </c>
      <c r="O976" s="199" t="s">
        <v>42</v>
      </c>
      <c r="P976" s="200">
        <f>I976+J976</f>
        <v>0</v>
      </c>
      <c r="Q976" s="200">
        <f>ROUND(I976*H976,2)</f>
        <v>0</v>
      </c>
      <c r="R976" s="200">
        <f>ROUND(J976*H976,2)</f>
        <v>0</v>
      </c>
      <c r="S976" s="88"/>
      <c r="T976" s="201">
        <f>S976*H976</f>
        <v>0</v>
      </c>
      <c r="U976" s="201">
        <v>0</v>
      </c>
      <c r="V976" s="201">
        <f>U976*H976</f>
        <v>0</v>
      </c>
      <c r="W976" s="201">
        <v>0</v>
      </c>
      <c r="X976" s="202">
        <f>W976*H976</f>
        <v>0</v>
      </c>
      <c r="Y976" s="35"/>
      <c r="Z976" s="35"/>
      <c r="AA976" s="35"/>
      <c r="AB976" s="35"/>
      <c r="AC976" s="35"/>
      <c r="AD976" s="35"/>
      <c r="AE976" s="35"/>
      <c r="AR976" s="203" t="s">
        <v>133</v>
      </c>
      <c r="AT976" s="203" t="s">
        <v>128</v>
      </c>
      <c r="AU976" s="203" t="s">
        <v>87</v>
      </c>
      <c r="AY976" s="14" t="s">
        <v>134</v>
      </c>
      <c r="BE976" s="204">
        <f>IF(O976="základní",K976,0)</f>
        <v>0</v>
      </c>
      <c r="BF976" s="204">
        <f>IF(O976="snížená",K976,0)</f>
        <v>0</v>
      </c>
      <c r="BG976" s="204">
        <f>IF(O976="zákl. přenesená",K976,0)</f>
        <v>0</v>
      </c>
      <c r="BH976" s="204">
        <f>IF(O976="sníž. přenesená",K976,0)</f>
        <v>0</v>
      </c>
      <c r="BI976" s="204">
        <f>IF(O976="nulová",K976,0)</f>
        <v>0</v>
      </c>
      <c r="BJ976" s="14" t="s">
        <v>87</v>
      </c>
      <c r="BK976" s="204">
        <f>ROUND(P976*H976,2)</f>
        <v>0</v>
      </c>
      <c r="BL976" s="14" t="s">
        <v>135</v>
      </c>
      <c r="BM976" s="203" t="s">
        <v>3996</v>
      </c>
    </row>
    <row r="977" s="2" customFormat="1" ht="24.15" customHeight="1">
      <c r="A977" s="35"/>
      <c r="B977" s="36"/>
      <c r="C977" s="189" t="s">
        <v>3997</v>
      </c>
      <c r="D977" s="189" t="s">
        <v>128</v>
      </c>
      <c r="E977" s="190" t="s">
        <v>3998</v>
      </c>
      <c r="F977" s="191" t="s">
        <v>3999</v>
      </c>
      <c r="G977" s="192" t="s">
        <v>131</v>
      </c>
      <c r="H977" s="193">
        <v>1</v>
      </c>
      <c r="I977" s="194"/>
      <c r="J977" s="195"/>
      <c r="K977" s="196">
        <f>ROUND(P977*H977,2)</f>
        <v>0</v>
      </c>
      <c r="L977" s="191" t="s">
        <v>879</v>
      </c>
      <c r="M977" s="197"/>
      <c r="N977" s="198" t="s">
        <v>1</v>
      </c>
      <c r="O977" s="199" t="s">
        <v>42</v>
      </c>
      <c r="P977" s="200">
        <f>I977+J977</f>
        <v>0</v>
      </c>
      <c r="Q977" s="200">
        <f>ROUND(I977*H977,2)</f>
        <v>0</v>
      </c>
      <c r="R977" s="200">
        <f>ROUND(J977*H977,2)</f>
        <v>0</v>
      </c>
      <c r="S977" s="88"/>
      <c r="T977" s="201">
        <f>S977*H977</f>
        <v>0</v>
      </c>
      <c r="U977" s="201">
        <v>0</v>
      </c>
      <c r="V977" s="201">
        <f>U977*H977</f>
        <v>0</v>
      </c>
      <c r="W977" s="201">
        <v>0</v>
      </c>
      <c r="X977" s="202">
        <f>W977*H977</f>
        <v>0</v>
      </c>
      <c r="Y977" s="35"/>
      <c r="Z977" s="35"/>
      <c r="AA977" s="35"/>
      <c r="AB977" s="35"/>
      <c r="AC977" s="35"/>
      <c r="AD977" s="35"/>
      <c r="AE977" s="35"/>
      <c r="AR977" s="203" t="s">
        <v>133</v>
      </c>
      <c r="AT977" s="203" t="s">
        <v>128</v>
      </c>
      <c r="AU977" s="203" t="s">
        <v>87</v>
      </c>
      <c r="AY977" s="14" t="s">
        <v>134</v>
      </c>
      <c r="BE977" s="204">
        <f>IF(O977="základní",K977,0)</f>
        <v>0</v>
      </c>
      <c r="BF977" s="204">
        <f>IF(O977="snížená",K977,0)</f>
        <v>0</v>
      </c>
      <c r="BG977" s="204">
        <f>IF(O977="zákl. přenesená",K977,0)</f>
        <v>0</v>
      </c>
      <c r="BH977" s="204">
        <f>IF(O977="sníž. přenesená",K977,0)</f>
        <v>0</v>
      </c>
      <c r="BI977" s="204">
        <f>IF(O977="nulová",K977,0)</f>
        <v>0</v>
      </c>
      <c r="BJ977" s="14" t="s">
        <v>87</v>
      </c>
      <c r="BK977" s="204">
        <f>ROUND(P977*H977,2)</f>
        <v>0</v>
      </c>
      <c r="BL977" s="14" t="s">
        <v>135</v>
      </c>
      <c r="BM977" s="203" t="s">
        <v>4000</v>
      </c>
    </row>
    <row r="978" s="2" customFormat="1" ht="24.15" customHeight="1">
      <c r="A978" s="35"/>
      <c r="B978" s="36"/>
      <c r="C978" s="189" t="s">
        <v>4001</v>
      </c>
      <c r="D978" s="189" t="s">
        <v>128</v>
      </c>
      <c r="E978" s="190" t="s">
        <v>4002</v>
      </c>
      <c r="F978" s="191" t="s">
        <v>4003</v>
      </c>
      <c r="G978" s="192" t="s">
        <v>131</v>
      </c>
      <c r="H978" s="193">
        <v>1</v>
      </c>
      <c r="I978" s="194"/>
      <c r="J978" s="195"/>
      <c r="K978" s="196">
        <f>ROUND(P978*H978,2)</f>
        <v>0</v>
      </c>
      <c r="L978" s="191" t="s">
        <v>879</v>
      </c>
      <c r="M978" s="197"/>
      <c r="N978" s="198" t="s">
        <v>1</v>
      </c>
      <c r="O978" s="199" t="s">
        <v>42</v>
      </c>
      <c r="P978" s="200">
        <f>I978+J978</f>
        <v>0</v>
      </c>
      <c r="Q978" s="200">
        <f>ROUND(I978*H978,2)</f>
        <v>0</v>
      </c>
      <c r="R978" s="200">
        <f>ROUND(J978*H978,2)</f>
        <v>0</v>
      </c>
      <c r="S978" s="88"/>
      <c r="T978" s="201">
        <f>S978*H978</f>
        <v>0</v>
      </c>
      <c r="U978" s="201">
        <v>0</v>
      </c>
      <c r="V978" s="201">
        <f>U978*H978</f>
        <v>0</v>
      </c>
      <c r="W978" s="201">
        <v>0</v>
      </c>
      <c r="X978" s="202">
        <f>W978*H978</f>
        <v>0</v>
      </c>
      <c r="Y978" s="35"/>
      <c r="Z978" s="35"/>
      <c r="AA978" s="35"/>
      <c r="AB978" s="35"/>
      <c r="AC978" s="35"/>
      <c r="AD978" s="35"/>
      <c r="AE978" s="35"/>
      <c r="AR978" s="203" t="s">
        <v>133</v>
      </c>
      <c r="AT978" s="203" t="s">
        <v>128</v>
      </c>
      <c r="AU978" s="203" t="s">
        <v>87</v>
      </c>
      <c r="AY978" s="14" t="s">
        <v>134</v>
      </c>
      <c r="BE978" s="204">
        <f>IF(O978="základní",K978,0)</f>
        <v>0</v>
      </c>
      <c r="BF978" s="204">
        <f>IF(O978="snížená",K978,0)</f>
        <v>0</v>
      </c>
      <c r="BG978" s="204">
        <f>IF(O978="zákl. přenesená",K978,0)</f>
        <v>0</v>
      </c>
      <c r="BH978" s="204">
        <f>IF(O978="sníž. přenesená",K978,0)</f>
        <v>0</v>
      </c>
      <c r="BI978" s="204">
        <f>IF(O978="nulová",K978,0)</f>
        <v>0</v>
      </c>
      <c r="BJ978" s="14" t="s">
        <v>87</v>
      </c>
      <c r="BK978" s="204">
        <f>ROUND(P978*H978,2)</f>
        <v>0</v>
      </c>
      <c r="BL978" s="14" t="s">
        <v>135</v>
      </c>
      <c r="BM978" s="203" t="s">
        <v>4004</v>
      </c>
    </row>
    <row r="979" s="2" customFormat="1" ht="24.15" customHeight="1">
      <c r="A979" s="35"/>
      <c r="B979" s="36"/>
      <c r="C979" s="189" t="s">
        <v>4005</v>
      </c>
      <c r="D979" s="189" t="s">
        <v>128</v>
      </c>
      <c r="E979" s="190" t="s">
        <v>4006</v>
      </c>
      <c r="F979" s="191" t="s">
        <v>4007</v>
      </c>
      <c r="G979" s="192" t="s">
        <v>211</v>
      </c>
      <c r="H979" s="193">
        <v>30</v>
      </c>
      <c r="I979" s="194"/>
      <c r="J979" s="195"/>
      <c r="K979" s="196">
        <f>ROUND(P979*H979,2)</f>
        <v>0</v>
      </c>
      <c r="L979" s="191" t="s">
        <v>879</v>
      </c>
      <c r="M979" s="197"/>
      <c r="N979" s="198" t="s">
        <v>1</v>
      </c>
      <c r="O979" s="199" t="s">
        <v>42</v>
      </c>
      <c r="P979" s="200">
        <f>I979+J979</f>
        <v>0</v>
      </c>
      <c r="Q979" s="200">
        <f>ROUND(I979*H979,2)</f>
        <v>0</v>
      </c>
      <c r="R979" s="200">
        <f>ROUND(J979*H979,2)</f>
        <v>0</v>
      </c>
      <c r="S979" s="88"/>
      <c r="T979" s="201">
        <f>S979*H979</f>
        <v>0</v>
      </c>
      <c r="U979" s="201">
        <v>0</v>
      </c>
      <c r="V979" s="201">
        <f>U979*H979</f>
        <v>0</v>
      </c>
      <c r="W979" s="201">
        <v>0</v>
      </c>
      <c r="X979" s="202">
        <f>W979*H979</f>
        <v>0</v>
      </c>
      <c r="Y979" s="35"/>
      <c r="Z979" s="35"/>
      <c r="AA979" s="35"/>
      <c r="AB979" s="35"/>
      <c r="AC979" s="35"/>
      <c r="AD979" s="35"/>
      <c r="AE979" s="35"/>
      <c r="AR979" s="203" t="s">
        <v>133</v>
      </c>
      <c r="AT979" s="203" t="s">
        <v>128</v>
      </c>
      <c r="AU979" s="203" t="s">
        <v>87</v>
      </c>
      <c r="AY979" s="14" t="s">
        <v>134</v>
      </c>
      <c r="BE979" s="204">
        <f>IF(O979="základní",K979,0)</f>
        <v>0</v>
      </c>
      <c r="BF979" s="204">
        <f>IF(O979="snížená",K979,0)</f>
        <v>0</v>
      </c>
      <c r="BG979" s="204">
        <f>IF(O979="zákl. přenesená",K979,0)</f>
        <v>0</v>
      </c>
      <c r="BH979" s="204">
        <f>IF(O979="sníž. přenesená",K979,0)</f>
        <v>0</v>
      </c>
      <c r="BI979" s="204">
        <f>IF(O979="nulová",K979,0)</f>
        <v>0</v>
      </c>
      <c r="BJ979" s="14" t="s">
        <v>87</v>
      </c>
      <c r="BK979" s="204">
        <f>ROUND(P979*H979,2)</f>
        <v>0</v>
      </c>
      <c r="BL979" s="14" t="s">
        <v>135</v>
      </c>
      <c r="BM979" s="203" t="s">
        <v>4008</v>
      </c>
    </row>
    <row r="980" s="2" customFormat="1" ht="24.15" customHeight="1">
      <c r="A980" s="35"/>
      <c r="B980" s="36"/>
      <c r="C980" s="189" t="s">
        <v>4009</v>
      </c>
      <c r="D980" s="189" t="s">
        <v>128</v>
      </c>
      <c r="E980" s="190" t="s">
        <v>4010</v>
      </c>
      <c r="F980" s="191" t="s">
        <v>4011</v>
      </c>
      <c r="G980" s="192" t="s">
        <v>131</v>
      </c>
      <c r="H980" s="193">
        <v>10</v>
      </c>
      <c r="I980" s="194"/>
      <c r="J980" s="195"/>
      <c r="K980" s="196">
        <f>ROUND(P980*H980,2)</f>
        <v>0</v>
      </c>
      <c r="L980" s="191" t="s">
        <v>879</v>
      </c>
      <c r="M980" s="197"/>
      <c r="N980" s="198" t="s">
        <v>1</v>
      </c>
      <c r="O980" s="199" t="s">
        <v>42</v>
      </c>
      <c r="P980" s="200">
        <f>I980+J980</f>
        <v>0</v>
      </c>
      <c r="Q980" s="200">
        <f>ROUND(I980*H980,2)</f>
        <v>0</v>
      </c>
      <c r="R980" s="200">
        <f>ROUND(J980*H980,2)</f>
        <v>0</v>
      </c>
      <c r="S980" s="88"/>
      <c r="T980" s="201">
        <f>S980*H980</f>
        <v>0</v>
      </c>
      <c r="U980" s="201">
        <v>0</v>
      </c>
      <c r="V980" s="201">
        <f>U980*H980</f>
        <v>0</v>
      </c>
      <c r="W980" s="201">
        <v>0</v>
      </c>
      <c r="X980" s="202">
        <f>W980*H980</f>
        <v>0</v>
      </c>
      <c r="Y980" s="35"/>
      <c r="Z980" s="35"/>
      <c r="AA980" s="35"/>
      <c r="AB980" s="35"/>
      <c r="AC980" s="35"/>
      <c r="AD980" s="35"/>
      <c r="AE980" s="35"/>
      <c r="AR980" s="203" t="s">
        <v>133</v>
      </c>
      <c r="AT980" s="203" t="s">
        <v>128</v>
      </c>
      <c r="AU980" s="203" t="s">
        <v>87</v>
      </c>
      <c r="AY980" s="14" t="s">
        <v>134</v>
      </c>
      <c r="BE980" s="204">
        <f>IF(O980="základní",K980,0)</f>
        <v>0</v>
      </c>
      <c r="BF980" s="204">
        <f>IF(O980="snížená",K980,0)</f>
        <v>0</v>
      </c>
      <c r="BG980" s="204">
        <f>IF(O980="zákl. přenesená",K980,0)</f>
        <v>0</v>
      </c>
      <c r="BH980" s="204">
        <f>IF(O980="sníž. přenesená",K980,0)</f>
        <v>0</v>
      </c>
      <c r="BI980" s="204">
        <f>IF(O980="nulová",K980,0)</f>
        <v>0</v>
      </c>
      <c r="BJ980" s="14" t="s">
        <v>87</v>
      </c>
      <c r="BK980" s="204">
        <f>ROUND(P980*H980,2)</f>
        <v>0</v>
      </c>
      <c r="BL980" s="14" t="s">
        <v>135</v>
      </c>
      <c r="BM980" s="203" t="s">
        <v>4012</v>
      </c>
    </row>
    <row r="981" s="2" customFormat="1" ht="24.15" customHeight="1">
      <c r="A981" s="35"/>
      <c r="B981" s="36"/>
      <c r="C981" s="189" t="s">
        <v>4013</v>
      </c>
      <c r="D981" s="189" t="s">
        <v>128</v>
      </c>
      <c r="E981" s="190" t="s">
        <v>4014</v>
      </c>
      <c r="F981" s="191" t="s">
        <v>4015</v>
      </c>
      <c r="G981" s="192" t="s">
        <v>131</v>
      </c>
      <c r="H981" s="193">
        <v>10</v>
      </c>
      <c r="I981" s="194"/>
      <c r="J981" s="195"/>
      <c r="K981" s="196">
        <f>ROUND(P981*H981,2)</f>
        <v>0</v>
      </c>
      <c r="L981" s="191" t="s">
        <v>879</v>
      </c>
      <c r="M981" s="197"/>
      <c r="N981" s="198" t="s">
        <v>1</v>
      </c>
      <c r="O981" s="199" t="s">
        <v>42</v>
      </c>
      <c r="P981" s="200">
        <f>I981+J981</f>
        <v>0</v>
      </c>
      <c r="Q981" s="200">
        <f>ROUND(I981*H981,2)</f>
        <v>0</v>
      </c>
      <c r="R981" s="200">
        <f>ROUND(J981*H981,2)</f>
        <v>0</v>
      </c>
      <c r="S981" s="88"/>
      <c r="T981" s="201">
        <f>S981*H981</f>
        <v>0</v>
      </c>
      <c r="U981" s="201">
        <v>0</v>
      </c>
      <c r="V981" s="201">
        <f>U981*H981</f>
        <v>0</v>
      </c>
      <c r="W981" s="201">
        <v>0</v>
      </c>
      <c r="X981" s="202">
        <f>W981*H981</f>
        <v>0</v>
      </c>
      <c r="Y981" s="35"/>
      <c r="Z981" s="35"/>
      <c r="AA981" s="35"/>
      <c r="AB981" s="35"/>
      <c r="AC981" s="35"/>
      <c r="AD981" s="35"/>
      <c r="AE981" s="35"/>
      <c r="AR981" s="203" t="s">
        <v>133</v>
      </c>
      <c r="AT981" s="203" t="s">
        <v>128</v>
      </c>
      <c r="AU981" s="203" t="s">
        <v>87</v>
      </c>
      <c r="AY981" s="14" t="s">
        <v>134</v>
      </c>
      <c r="BE981" s="204">
        <f>IF(O981="základní",K981,0)</f>
        <v>0</v>
      </c>
      <c r="BF981" s="204">
        <f>IF(O981="snížená",K981,0)</f>
        <v>0</v>
      </c>
      <c r="BG981" s="204">
        <f>IF(O981="zákl. přenesená",K981,0)</f>
        <v>0</v>
      </c>
      <c r="BH981" s="204">
        <f>IF(O981="sníž. přenesená",K981,0)</f>
        <v>0</v>
      </c>
      <c r="BI981" s="204">
        <f>IF(O981="nulová",K981,0)</f>
        <v>0</v>
      </c>
      <c r="BJ981" s="14" t="s">
        <v>87</v>
      </c>
      <c r="BK981" s="204">
        <f>ROUND(P981*H981,2)</f>
        <v>0</v>
      </c>
      <c r="BL981" s="14" t="s">
        <v>135</v>
      </c>
      <c r="BM981" s="203" t="s">
        <v>4016</v>
      </c>
    </row>
    <row r="982" s="2" customFormat="1" ht="37.8" customHeight="1">
      <c r="A982" s="35"/>
      <c r="B982" s="36"/>
      <c r="C982" s="189" t="s">
        <v>2460</v>
      </c>
      <c r="D982" s="189" t="s">
        <v>128</v>
      </c>
      <c r="E982" s="190" t="s">
        <v>4017</v>
      </c>
      <c r="F982" s="191" t="s">
        <v>4018</v>
      </c>
      <c r="G982" s="192" t="s">
        <v>131</v>
      </c>
      <c r="H982" s="193">
        <v>1</v>
      </c>
      <c r="I982" s="194"/>
      <c r="J982" s="195"/>
      <c r="K982" s="196">
        <f>ROUND(P982*H982,2)</f>
        <v>0</v>
      </c>
      <c r="L982" s="191" t="s">
        <v>879</v>
      </c>
      <c r="M982" s="197"/>
      <c r="N982" s="198" t="s">
        <v>1</v>
      </c>
      <c r="O982" s="199" t="s">
        <v>42</v>
      </c>
      <c r="P982" s="200">
        <f>I982+J982</f>
        <v>0</v>
      </c>
      <c r="Q982" s="200">
        <f>ROUND(I982*H982,2)</f>
        <v>0</v>
      </c>
      <c r="R982" s="200">
        <f>ROUND(J982*H982,2)</f>
        <v>0</v>
      </c>
      <c r="S982" s="88"/>
      <c r="T982" s="201">
        <f>S982*H982</f>
        <v>0</v>
      </c>
      <c r="U982" s="201">
        <v>0</v>
      </c>
      <c r="V982" s="201">
        <f>U982*H982</f>
        <v>0</v>
      </c>
      <c r="W982" s="201">
        <v>0</v>
      </c>
      <c r="X982" s="202">
        <f>W982*H982</f>
        <v>0</v>
      </c>
      <c r="Y982" s="35"/>
      <c r="Z982" s="35"/>
      <c r="AA982" s="35"/>
      <c r="AB982" s="35"/>
      <c r="AC982" s="35"/>
      <c r="AD982" s="35"/>
      <c r="AE982" s="35"/>
      <c r="AR982" s="203" t="s">
        <v>133</v>
      </c>
      <c r="AT982" s="203" t="s">
        <v>128</v>
      </c>
      <c r="AU982" s="203" t="s">
        <v>87</v>
      </c>
      <c r="AY982" s="14" t="s">
        <v>134</v>
      </c>
      <c r="BE982" s="204">
        <f>IF(O982="základní",K982,0)</f>
        <v>0</v>
      </c>
      <c r="BF982" s="204">
        <f>IF(O982="snížená",K982,0)</f>
        <v>0</v>
      </c>
      <c r="BG982" s="204">
        <f>IF(O982="zákl. přenesená",K982,0)</f>
        <v>0</v>
      </c>
      <c r="BH982" s="204">
        <f>IF(O982="sníž. přenesená",K982,0)</f>
        <v>0</v>
      </c>
      <c r="BI982" s="204">
        <f>IF(O982="nulová",K982,0)</f>
        <v>0</v>
      </c>
      <c r="BJ982" s="14" t="s">
        <v>87</v>
      </c>
      <c r="BK982" s="204">
        <f>ROUND(P982*H982,2)</f>
        <v>0</v>
      </c>
      <c r="BL982" s="14" t="s">
        <v>135</v>
      </c>
      <c r="BM982" s="203" t="s">
        <v>4019</v>
      </c>
    </row>
    <row r="983" s="2" customFormat="1" ht="24.15" customHeight="1">
      <c r="A983" s="35"/>
      <c r="B983" s="36"/>
      <c r="C983" s="189" t="s">
        <v>4020</v>
      </c>
      <c r="D983" s="189" t="s">
        <v>128</v>
      </c>
      <c r="E983" s="190" t="s">
        <v>4021</v>
      </c>
      <c r="F983" s="191" t="s">
        <v>4022</v>
      </c>
      <c r="G983" s="192" t="s">
        <v>131</v>
      </c>
      <c r="H983" s="193">
        <v>1</v>
      </c>
      <c r="I983" s="194"/>
      <c r="J983" s="195"/>
      <c r="K983" s="196">
        <f>ROUND(P983*H983,2)</f>
        <v>0</v>
      </c>
      <c r="L983" s="191" t="s">
        <v>879</v>
      </c>
      <c r="M983" s="197"/>
      <c r="N983" s="198" t="s">
        <v>1</v>
      </c>
      <c r="O983" s="199" t="s">
        <v>42</v>
      </c>
      <c r="P983" s="200">
        <f>I983+J983</f>
        <v>0</v>
      </c>
      <c r="Q983" s="200">
        <f>ROUND(I983*H983,2)</f>
        <v>0</v>
      </c>
      <c r="R983" s="200">
        <f>ROUND(J983*H983,2)</f>
        <v>0</v>
      </c>
      <c r="S983" s="88"/>
      <c r="T983" s="201">
        <f>S983*H983</f>
        <v>0</v>
      </c>
      <c r="U983" s="201">
        <v>0</v>
      </c>
      <c r="V983" s="201">
        <f>U983*H983</f>
        <v>0</v>
      </c>
      <c r="W983" s="201">
        <v>0</v>
      </c>
      <c r="X983" s="202">
        <f>W983*H983</f>
        <v>0</v>
      </c>
      <c r="Y983" s="35"/>
      <c r="Z983" s="35"/>
      <c r="AA983" s="35"/>
      <c r="AB983" s="35"/>
      <c r="AC983" s="35"/>
      <c r="AD983" s="35"/>
      <c r="AE983" s="35"/>
      <c r="AR983" s="203" t="s">
        <v>133</v>
      </c>
      <c r="AT983" s="203" t="s">
        <v>128</v>
      </c>
      <c r="AU983" s="203" t="s">
        <v>87</v>
      </c>
      <c r="AY983" s="14" t="s">
        <v>134</v>
      </c>
      <c r="BE983" s="204">
        <f>IF(O983="základní",K983,0)</f>
        <v>0</v>
      </c>
      <c r="BF983" s="204">
        <f>IF(O983="snížená",K983,0)</f>
        <v>0</v>
      </c>
      <c r="BG983" s="204">
        <f>IF(O983="zákl. přenesená",K983,0)</f>
        <v>0</v>
      </c>
      <c r="BH983" s="204">
        <f>IF(O983="sníž. přenesená",K983,0)</f>
        <v>0</v>
      </c>
      <c r="BI983" s="204">
        <f>IF(O983="nulová",K983,0)</f>
        <v>0</v>
      </c>
      <c r="BJ983" s="14" t="s">
        <v>87</v>
      </c>
      <c r="BK983" s="204">
        <f>ROUND(P983*H983,2)</f>
        <v>0</v>
      </c>
      <c r="BL983" s="14" t="s">
        <v>135</v>
      </c>
      <c r="BM983" s="203" t="s">
        <v>4023</v>
      </c>
    </row>
    <row r="984" s="2" customFormat="1" ht="24.15" customHeight="1">
      <c r="A984" s="35"/>
      <c r="B984" s="36"/>
      <c r="C984" s="189" t="s">
        <v>4024</v>
      </c>
      <c r="D984" s="189" t="s">
        <v>128</v>
      </c>
      <c r="E984" s="190" t="s">
        <v>4025</v>
      </c>
      <c r="F984" s="191" t="s">
        <v>4026</v>
      </c>
      <c r="G984" s="192" t="s">
        <v>131</v>
      </c>
      <c r="H984" s="193">
        <v>1</v>
      </c>
      <c r="I984" s="194"/>
      <c r="J984" s="195"/>
      <c r="K984" s="196">
        <f>ROUND(P984*H984,2)</f>
        <v>0</v>
      </c>
      <c r="L984" s="191" t="s">
        <v>879</v>
      </c>
      <c r="M984" s="197"/>
      <c r="N984" s="198" t="s">
        <v>1</v>
      </c>
      <c r="O984" s="199" t="s">
        <v>42</v>
      </c>
      <c r="P984" s="200">
        <f>I984+J984</f>
        <v>0</v>
      </c>
      <c r="Q984" s="200">
        <f>ROUND(I984*H984,2)</f>
        <v>0</v>
      </c>
      <c r="R984" s="200">
        <f>ROUND(J984*H984,2)</f>
        <v>0</v>
      </c>
      <c r="S984" s="88"/>
      <c r="T984" s="201">
        <f>S984*H984</f>
        <v>0</v>
      </c>
      <c r="U984" s="201">
        <v>0</v>
      </c>
      <c r="V984" s="201">
        <f>U984*H984</f>
        <v>0</v>
      </c>
      <c r="W984" s="201">
        <v>0</v>
      </c>
      <c r="X984" s="202">
        <f>W984*H984</f>
        <v>0</v>
      </c>
      <c r="Y984" s="35"/>
      <c r="Z984" s="35"/>
      <c r="AA984" s="35"/>
      <c r="AB984" s="35"/>
      <c r="AC984" s="35"/>
      <c r="AD984" s="35"/>
      <c r="AE984" s="35"/>
      <c r="AR984" s="203" t="s">
        <v>133</v>
      </c>
      <c r="AT984" s="203" t="s">
        <v>128</v>
      </c>
      <c r="AU984" s="203" t="s">
        <v>87</v>
      </c>
      <c r="AY984" s="14" t="s">
        <v>134</v>
      </c>
      <c r="BE984" s="204">
        <f>IF(O984="základní",K984,0)</f>
        <v>0</v>
      </c>
      <c r="BF984" s="204">
        <f>IF(O984="snížená",K984,0)</f>
        <v>0</v>
      </c>
      <c r="BG984" s="204">
        <f>IF(O984="zákl. přenesená",K984,0)</f>
        <v>0</v>
      </c>
      <c r="BH984" s="204">
        <f>IF(O984="sníž. přenesená",K984,0)</f>
        <v>0</v>
      </c>
      <c r="BI984" s="204">
        <f>IF(O984="nulová",K984,0)</f>
        <v>0</v>
      </c>
      <c r="BJ984" s="14" t="s">
        <v>87</v>
      </c>
      <c r="BK984" s="204">
        <f>ROUND(P984*H984,2)</f>
        <v>0</v>
      </c>
      <c r="BL984" s="14" t="s">
        <v>135</v>
      </c>
      <c r="BM984" s="203" t="s">
        <v>4027</v>
      </c>
    </row>
    <row r="985" s="2" customFormat="1" ht="37.8" customHeight="1">
      <c r="A985" s="35"/>
      <c r="B985" s="36"/>
      <c r="C985" s="189" t="s">
        <v>4028</v>
      </c>
      <c r="D985" s="189" t="s">
        <v>128</v>
      </c>
      <c r="E985" s="190" t="s">
        <v>4029</v>
      </c>
      <c r="F985" s="191" t="s">
        <v>4030</v>
      </c>
      <c r="G985" s="192" t="s">
        <v>211</v>
      </c>
      <c r="H985" s="193">
        <v>1000</v>
      </c>
      <c r="I985" s="194"/>
      <c r="J985" s="195"/>
      <c r="K985" s="196">
        <f>ROUND(P985*H985,2)</f>
        <v>0</v>
      </c>
      <c r="L985" s="191" t="s">
        <v>879</v>
      </c>
      <c r="M985" s="197"/>
      <c r="N985" s="198" t="s">
        <v>1</v>
      </c>
      <c r="O985" s="199" t="s">
        <v>42</v>
      </c>
      <c r="P985" s="200">
        <f>I985+J985</f>
        <v>0</v>
      </c>
      <c r="Q985" s="200">
        <f>ROUND(I985*H985,2)</f>
        <v>0</v>
      </c>
      <c r="R985" s="200">
        <f>ROUND(J985*H985,2)</f>
        <v>0</v>
      </c>
      <c r="S985" s="88"/>
      <c r="T985" s="201">
        <f>S985*H985</f>
        <v>0</v>
      </c>
      <c r="U985" s="201">
        <v>0</v>
      </c>
      <c r="V985" s="201">
        <f>U985*H985</f>
        <v>0</v>
      </c>
      <c r="W985" s="201">
        <v>0</v>
      </c>
      <c r="X985" s="202">
        <f>W985*H985</f>
        <v>0</v>
      </c>
      <c r="Y985" s="35"/>
      <c r="Z985" s="35"/>
      <c r="AA985" s="35"/>
      <c r="AB985" s="35"/>
      <c r="AC985" s="35"/>
      <c r="AD985" s="35"/>
      <c r="AE985" s="35"/>
      <c r="AR985" s="203" t="s">
        <v>133</v>
      </c>
      <c r="AT985" s="203" t="s">
        <v>128</v>
      </c>
      <c r="AU985" s="203" t="s">
        <v>87</v>
      </c>
      <c r="AY985" s="14" t="s">
        <v>134</v>
      </c>
      <c r="BE985" s="204">
        <f>IF(O985="základní",K985,0)</f>
        <v>0</v>
      </c>
      <c r="BF985" s="204">
        <f>IF(O985="snížená",K985,0)</f>
        <v>0</v>
      </c>
      <c r="BG985" s="204">
        <f>IF(O985="zákl. přenesená",K985,0)</f>
        <v>0</v>
      </c>
      <c r="BH985" s="204">
        <f>IF(O985="sníž. přenesená",K985,0)</f>
        <v>0</v>
      </c>
      <c r="BI985" s="204">
        <f>IF(O985="nulová",K985,0)</f>
        <v>0</v>
      </c>
      <c r="BJ985" s="14" t="s">
        <v>87</v>
      </c>
      <c r="BK985" s="204">
        <f>ROUND(P985*H985,2)</f>
        <v>0</v>
      </c>
      <c r="BL985" s="14" t="s">
        <v>135</v>
      </c>
      <c r="BM985" s="203" t="s">
        <v>4031</v>
      </c>
    </row>
    <row r="986" s="2" customFormat="1" ht="24.15" customHeight="1">
      <c r="A986" s="35"/>
      <c r="B986" s="36"/>
      <c r="C986" s="189" t="s">
        <v>4032</v>
      </c>
      <c r="D986" s="189" t="s">
        <v>128</v>
      </c>
      <c r="E986" s="190" t="s">
        <v>4033</v>
      </c>
      <c r="F986" s="191" t="s">
        <v>4034</v>
      </c>
      <c r="G986" s="192" t="s">
        <v>131</v>
      </c>
      <c r="H986" s="193">
        <v>1</v>
      </c>
      <c r="I986" s="194"/>
      <c r="J986" s="195"/>
      <c r="K986" s="196">
        <f>ROUND(P986*H986,2)</f>
        <v>0</v>
      </c>
      <c r="L986" s="191" t="s">
        <v>879</v>
      </c>
      <c r="M986" s="197"/>
      <c r="N986" s="198" t="s">
        <v>1</v>
      </c>
      <c r="O986" s="199" t="s">
        <v>42</v>
      </c>
      <c r="P986" s="200">
        <f>I986+J986</f>
        <v>0</v>
      </c>
      <c r="Q986" s="200">
        <f>ROUND(I986*H986,2)</f>
        <v>0</v>
      </c>
      <c r="R986" s="200">
        <f>ROUND(J986*H986,2)</f>
        <v>0</v>
      </c>
      <c r="S986" s="88"/>
      <c r="T986" s="201">
        <f>S986*H986</f>
        <v>0</v>
      </c>
      <c r="U986" s="201">
        <v>0</v>
      </c>
      <c r="V986" s="201">
        <f>U986*H986</f>
        <v>0</v>
      </c>
      <c r="W986" s="201">
        <v>0</v>
      </c>
      <c r="X986" s="202">
        <f>W986*H986</f>
        <v>0</v>
      </c>
      <c r="Y986" s="35"/>
      <c r="Z986" s="35"/>
      <c r="AA986" s="35"/>
      <c r="AB986" s="35"/>
      <c r="AC986" s="35"/>
      <c r="AD986" s="35"/>
      <c r="AE986" s="35"/>
      <c r="AR986" s="203" t="s">
        <v>133</v>
      </c>
      <c r="AT986" s="203" t="s">
        <v>128</v>
      </c>
      <c r="AU986" s="203" t="s">
        <v>87</v>
      </c>
      <c r="AY986" s="14" t="s">
        <v>134</v>
      </c>
      <c r="BE986" s="204">
        <f>IF(O986="základní",K986,0)</f>
        <v>0</v>
      </c>
      <c r="BF986" s="204">
        <f>IF(O986="snížená",K986,0)</f>
        <v>0</v>
      </c>
      <c r="BG986" s="204">
        <f>IF(O986="zákl. přenesená",K986,0)</f>
        <v>0</v>
      </c>
      <c r="BH986" s="204">
        <f>IF(O986="sníž. přenesená",K986,0)</f>
        <v>0</v>
      </c>
      <c r="BI986" s="204">
        <f>IF(O986="nulová",K986,0)</f>
        <v>0</v>
      </c>
      <c r="BJ986" s="14" t="s">
        <v>87</v>
      </c>
      <c r="BK986" s="204">
        <f>ROUND(P986*H986,2)</f>
        <v>0</v>
      </c>
      <c r="BL986" s="14" t="s">
        <v>135</v>
      </c>
      <c r="BM986" s="203" t="s">
        <v>4035</v>
      </c>
    </row>
    <row r="987" s="2" customFormat="1" ht="37.8" customHeight="1">
      <c r="A987" s="35"/>
      <c r="B987" s="36"/>
      <c r="C987" s="189" t="s">
        <v>4036</v>
      </c>
      <c r="D987" s="189" t="s">
        <v>128</v>
      </c>
      <c r="E987" s="190" t="s">
        <v>4037</v>
      </c>
      <c r="F987" s="191" t="s">
        <v>4038</v>
      </c>
      <c r="G987" s="192" t="s">
        <v>131</v>
      </c>
      <c r="H987" s="193">
        <v>3</v>
      </c>
      <c r="I987" s="194"/>
      <c r="J987" s="195"/>
      <c r="K987" s="196">
        <f>ROUND(P987*H987,2)</f>
        <v>0</v>
      </c>
      <c r="L987" s="191" t="s">
        <v>879</v>
      </c>
      <c r="M987" s="197"/>
      <c r="N987" s="198" t="s">
        <v>1</v>
      </c>
      <c r="O987" s="199" t="s">
        <v>42</v>
      </c>
      <c r="P987" s="200">
        <f>I987+J987</f>
        <v>0</v>
      </c>
      <c r="Q987" s="200">
        <f>ROUND(I987*H987,2)</f>
        <v>0</v>
      </c>
      <c r="R987" s="200">
        <f>ROUND(J987*H987,2)</f>
        <v>0</v>
      </c>
      <c r="S987" s="88"/>
      <c r="T987" s="201">
        <f>S987*H987</f>
        <v>0</v>
      </c>
      <c r="U987" s="201">
        <v>0</v>
      </c>
      <c r="V987" s="201">
        <f>U987*H987</f>
        <v>0</v>
      </c>
      <c r="W987" s="201">
        <v>0</v>
      </c>
      <c r="X987" s="202">
        <f>W987*H987</f>
        <v>0</v>
      </c>
      <c r="Y987" s="35"/>
      <c r="Z987" s="35"/>
      <c r="AA987" s="35"/>
      <c r="AB987" s="35"/>
      <c r="AC987" s="35"/>
      <c r="AD987" s="35"/>
      <c r="AE987" s="35"/>
      <c r="AR987" s="203" t="s">
        <v>133</v>
      </c>
      <c r="AT987" s="203" t="s">
        <v>128</v>
      </c>
      <c r="AU987" s="203" t="s">
        <v>87</v>
      </c>
      <c r="AY987" s="14" t="s">
        <v>134</v>
      </c>
      <c r="BE987" s="204">
        <f>IF(O987="základní",K987,0)</f>
        <v>0</v>
      </c>
      <c r="BF987" s="204">
        <f>IF(O987="snížená",K987,0)</f>
        <v>0</v>
      </c>
      <c r="BG987" s="204">
        <f>IF(O987="zákl. přenesená",K987,0)</f>
        <v>0</v>
      </c>
      <c r="BH987" s="204">
        <f>IF(O987="sníž. přenesená",K987,0)</f>
        <v>0</v>
      </c>
      <c r="BI987" s="204">
        <f>IF(O987="nulová",K987,0)</f>
        <v>0</v>
      </c>
      <c r="BJ987" s="14" t="s">
        <v>87</v>
      </c>
      <c r="BK987" s="204">
        <f>ROUND(P987*H987,2)</f>
        <v>0</v>
      </c>
      <c r="BL987" s="14" t="s">
        <v>135</v>
      </c>
      <c r="BM987" s="203" t="s">
        <v>4039</v>
      </c>
    </row>
    <row r="988" s="2" customFormat="1" ht="24.15" customHeight="1">
      <c r="A988" s="35"/>
      <c r="B988" s="36"/>
      <c r="C988" s="189" t="s">
        <v>4040</v>
      </c>
      <c r="D988" s="189" t="s">
        <v>128</v>
      </c>
      <c r="E988" s="190" t="s">
        <v>4041</v>
      </c>
      <c r="F988" s="191" t="s">
        <v>4042</v>
      </c>
      <c r="G988" s="192" t="s">
        <v>131</v>
      </c>
      <c r="H988" s="193">
        <v>1</v>
      </c>
      <c r="I988" s="194"/>
      <c r="J988" s="195"/>
      <c r="K988" s="196">
        <f>ROUND(P988*H988,2)</f>
        <v>0</v>
      </c>
      <c r="L988" s="191" t="s">
        <v>879</v>
      </c>
      <c r="M988" s="197"/>
      <c r="N988" s="198" t="s">
        <v>1</v>
      </c>
      <c r="O988" s="199" t="s">
        <v>42</v>
      </c>
      <c r="P988" s="200">
        <f>I988+J988</f>
        <v>0</v>
      </c>
      <c r="Q988" s="200">
        <f>ROUND(I988*H988,2)</f>
        <v>0</v>
      </c>
      <c r="R988" s="200">
        <f>ROUND(J988*H988,2)</f>
        <v>0</v>
      </c>
      <c r="S988" s="88"/>
      <c r="T988" s="201">
        <f>S988*H988</f>
        <v>0</v>
      </c>
      <c r="U988" s="201">
        <v>0</v>
      </c>
      <c r="V988" s="201">
        <f>U988*H988</f>
        <v>0</v>
      </c>
      <c r="W988" s="201">
        <v>0</v>
      </c>
      <c r="X988" s="202">
        <f>W988*H988</f>
        <v>0</v>
      </c>
      <c r="Y988" s="35"/>
      <c r="Z988" s="35"/>
      <c r="AA988" s="35"/>
      <c r="AB988" s="35"/>
      <c r="AC988" s="35"/>
      <c r="AD988" s="35"/>
      <c r="AE988" s="35"/>
      <c r="AR988" s="203" t="s">
        <v>133</v>
      </c>
      <c r="AT988" s="203" t="s">
        <v>128</v>
      </c>
      <c r="AU988" s="203" t="s">
        <v>87</v>
      </c>
      <c r="AY988" s="14" t="s">
        <v>134</v>
      </c>
      <c r="BE988" s="204">
        <f>IF(O988="základní",K988,0)</f>
        <v>0</v>
      </c>
      <c r="BF988" s="204">
        <f>IF(O988="snížená",K988,0)</f>
        <v>0</v>
      </c>
      <c r="BG988" s="204">
        <f>IF(O988="zákl. přenesená",K988,0)</f>
        <v>0</v>
      </c>
      <c r="BH988" s="204">
        <f>IF(O988="sníž. přenesená",K988,0)</f>
        <v>0</v>
      </c>
      <c r="BI988" s="204">
        <f>IF(O988="nulová",K988,0)</f>
        <v>0</v>
      </c>
      <c r="BJ988" s="14" t="s">
        <v>87</v>
      </c>
      <c r="BK988" s="204">
        <f>ROUND(P988*H988,2)</f>
        <v>0</v>
      </c>
      <c r="BL988" s="14" t="s">
        <v>135</v>
      </c>
      <c r="BM988" s="203" t="s">
        <v>4043</v>
      </c>
    </row>
    <row r="989" s="2" customFormat="1" ht="24.15" customHeight="1">
      <c r="A989" s="35"/>
      <c r="B989" s="36"/>
      <c r="C989" s="189" t="s">
        <v>4044</v>
      </c>
      <c r="D989" s="189" t="s">
        <v>128</v>
      </c>
      <c r="E989" s="190" t="s">
        <v>4045</v>
      </c>
      <c r="F989" s="191" t="s">
        <v>4046</v>
      </c>
      <c r="G989" s="192" t="s">
        <v>131</v>
      </c>
      <c r="H989" s="193">
        <v>1</v>
      </c>
      <c r="I989" s="194"/>
      <c r="J989" s="195"/>
      <c r="K989" s="196">
        <f>ROUND(P989*H989,2)</f>
        <v>0</v>
      </c>
      <c r="L989" s="191" t="s">
        <v>879</v>
      </c>
      <c r="M989" s="197"/>
      <c r="N989" s="198" t="s">
        <v>1</v>
      </c>
      <c r="O989" s="199" t="s">
        <v>42</v>
      </c>
      <c r="P989" s="200">
        <f>I989+J989</f>
        <v>0</v>
      </c>
      <c r="Q989" s="200">
        <f>ROUND(I989*H989,2)</f>
        <v>0</v>
      </c>
      <c r="R989" s="200">
        <f>ROUND(J989*H989,2)</f>
        <v>0</v>
      </c>
      <c r="S989" s="88"/>
      <c r="T989" s="201">
        <f>S989*H989</f>
        <v>0</v>
      </c>
      <c r="U989" s="201">
        <v>0</v>
      </c>
      <c r="V989" s="201">
        <f>U989*H989</f>
        <v>0</v>
      </c>
      <c r="W989" s="201">
        <v>0</v>
      </c>
      <c r="X989" s="202">
        <f>W989*H989</f>
        <v>0</v>
      </c>
      <c r="Y989" s="35"/>
      <c r="Z989" s="35"/>
      <c r="AA989" s="35"/>
      <c r="AB989" s="35"/>
      <c r="AC989" s="35"/>
      <c r="AD989" s="35"/>
      <c r="AE989" s="35"/>
      <c r="AR989" s="203" t="s">
        <v>133</v>
      </c>
      <c r="AT989" s="203" t="s">
        <v>128</v>
      </c>
      <c r="AU989" s="203" t="s">
        <v>87</v>
      </c>
      <c r="AY989" s="14" t="s">
        <v>134</v>
      </c>
      <c r="BE989" s="204">
        <f>IF(O989="základní",K989,0)</f>
        <v>0</v>
      </c>
      <c r="BF989" s="204">
        <f>IF(O989="snížená",K989,0)</f>
        <v>0</v>
      </c>
      <c r="BG989" s="204">
        <f>IF(O989="zákl. přenesená",K989,0)</f>
        <v>0</v>
      </c>
      <c r="BH989" s="204">
        <f>IF(O989="sníž. přenesená",K989,0)</f>
        <v>0</v>
      </c>
      <c r="BI989" s="204">
        <f>IF(O989="nulová",K989,0)</f>
        <v>0</v>
      </c>
      <c r="BJ989" s="14" t="s">
        <v>87</v>
      </c>
      <c r="BK989" s="204">
        <f>ROUND(P989*H989,2)</f>
        <v>0</v>
      </c>
      <c r="BL989" s="14" t="s">
        <v>135</v>
      </c>
      <c r="BM989" s="203" t="s">
        <v>4047</v>
      </c>
    </row>
    <row r="990" s="2" customFormat="1" ht="24.15" customHeight="1">
      <c r="A990" s="35"/>
      <c r="B990" s="36"/>
      <c r="C990" s="189" t="s">
        <v>4048</v>
      </c>
      <c r="D990" s="189" t="s">
        <v>128</v>
      </c>
      <c r="E990" s="190" t="s">
        <v>4049</v>
      </c>
      <c r="F990" s="191" t="s">
        <v>4050</v>
      </c>
      <c r="G990" s="192" t="s">
        <v>131</v>
      </c>
      <c r="H990" s="193">
        <v>1</v>
      </c>
      <c r="I990" s="194"/>
      <c r="J990" s="195"/>
      <c r="K990" s="196">
        <f>ROUND(P990*H990,2)</f>
        <v>0</v>
      </c>
      <c r="L990" s="191" t="s">
        <v>879</v>
      </c>
      <c r="M990" s="197"/>
      <c r="N990" s="198" t="s">
        <v>1</v>
      </c>
      <c r="O990" s="199" t="s">
        <v>42</v>
      </c>
      <c r="P990" s="200">
        <f>I990+J990</f>
        <v>0</v>
      </c>
      <c r="Q990" s="200">
        <f>ROUND(I990*H990,2)</f>
        <v>0</v>
      </c>
      <c r="R990" s="200">
        <f>ROUND(J990*H990,2)</f>
        <v>0</v>
      </c>
      <c r="S990" s="88"/>
      <c r="T990" s="201">
        <f>S990*H990</f>
        <v>0</v>
      </c>
      <c r="U990" s="201">
        <v>0</v>
      </c>
      <c r="V990" s="201">
        <f>U990*H990</f>
        <v>0</v>
      </c>
      <c r="W990" s="201">
        <v>0</v>
      </c>
      <c r="X990" s="202">
        <f>W990*H990</f>
        <v>0</v>
      </c>
      <c r="Y990" s="35"/>
      <c r="Z990" s="35"/>
      <c r="AA990" s="35"/>
      <c r="AB990" s="35"/>
      <c r="AC990" s="35"/>
      <c r="AD990" s="35"/>
      <c r="AE990" s="35"/>
      <c r="AR990" s="203" t="s">
        <v>133</v>
      </c>
      <c r="AT990" s="203" t="s">
        <v>128</v>
      </c>
      <c r="AU990" s="203" t="s">
        <v>87</v>
      </c>
      <c r="AY990" s="14" t="s">
        <v>134</v>
      </c>
      <c r="BE990" s="204">
        <f>IF(O990="základní",K990,0)</f>
        <v>0</v>
      </c>
      <c r="BF990" s="204">
        <f>IF(O990="snížená",K990,0)</f>
        <v>0</v>
      </c>
      <c r="BG990" s="204">
        <f>IF(O990="zákl. přenesená",K990,0)</f>
        <v>0</v>
      </c>
      <c r="BH990" s="204">
        <f>IF(O990="sníž. přenesená",K990,0)</f>
        <v>0</v>
      </c>
      <c r="BI990" s="204">
        <f>IF(O990="nulová",K990,0)</f>
        <v>0</v>
      </c>
      <c r="BJ990" s="14" t="s">
        <v>87</v>
      </c>
      <c r="BK990" s="204">
        <f>ROUND(P990*H990,2)</f>
        <v>0</v>
      </c>
      <c r="BL990" s="14" t="s">
        <v>135</v>
      </c>
      <c r="BM990" s="203" t="s">
        <v>4051</v>
      </c>
    </row>
    <row r="991" s="2" customFormat="1" ht="24.15" customHeight="1">
      <c r="A991" s="35"/>
      <c r="B991" s="36"/>
      <c r="C991" s="189" t="s">
        <v>4052</v>
      </c>
      <c r="D991" s="189" t="s">
        <v>128</v>
      </c>
      <c r="E991" s="190" t="s">
        <v>4053</v>
      </c>
      <c r="F991" s="191" t="s">
        <v>4054</v>
      </c>
      <c r="G991" s="192" t="s">
        <v>131</v>
      </c>
      <c r="H991" s="193">
        <v>1</v>
      </c>
      <c r="I991" s="194"/>
      <c r="J991" s="195"/>
      <c r="K991" s="196">
        <f>ROUND(P991*H991,2)</f>
        <v>0</v>
      </c>
      <c r="L991" s="191" t="s">
        <v>879</v>
      </c>
      <c r="M991" s="197"/>
      <c r="N991" s="198" t="s">
        <v>1</v>
      </c>
      <c r="O991" s="199" t="s">
        <v>42</v>
      </c>
      <c r="P991" s="200">
        <f>I991+J991</f>
        <v>0</v>
      </c>
      <c r="Q991" s="200">
        <f>ROUND(I991*H991,2)</f>
        <v>0</v>
      </c>
      <c r="R991" s="200">
        <f>ROUND(J991*H991,2)</f>
        <v>0</v>
      </c>
      <c r="S991" s="88"/>
      <c r="T991" s="201">
        <f>S991*H991</f>
        <v>0</v>
      </c>
      <c r="U991" s="201">
        <v>0</v>
      </c>
      <c r="V991" s="201">
        <f>U991*H991</f>
        <v>0</v>
      </c>
      <c r="W991" s="201">
        <v>0</v>
      </c>
      <c r="X991" s="202">
        <f>W991*H991</f>
        <v>0</v>
      </c>
      <c r="Y991" s="35"/>
      <c r="Z991" s="35"/>
      <c r="AA991" s="35"/>
      <c r="AB991" s="35"/>
      <c r="AC991" s="35"/>
      <c r="AD991" s="35"/>
      <c r="AE991" s="35"/>
      <c r="AR991" s="203" t="s">
        <v>133</v>
      </c>
      <c r="AT991" s="203" t="s">
        <v>128</v>
      </c>
      <c r="AU991" s="203" t="s">
        <v>87</v>
      </c>
      <c r="AY991" s="14" t="s">
        <v>134</v>
      </c>
      <c r="BE991" s="204">
        <f>IF(O991="základní",K991,0)</f>
        <v>0</v>
      </c>
      <c r="BF991" s="204">
        <f>IF(O991="snížená",K991,0)</f>
        <v>0</v>
      </c>
      <c r="BG991" s="204">
        <f>IF(O991="zákl. přenesená",K991,0)</f>
        <v>0</v>
      </c>
      <c r="BH991" s="204">
        <f>IF(O991="sníž. přenesená",K991,0)</f>
        <v>0</v>
      </c>
      <c r="BI991" s="204">
        <f>IF(O991="nulová",K991,0)</f>
        <v>0</v>
      </c>
      <c r="BJ991" s="14" t="s">
        <v>87</v>
      </c>
      <c r="BK991" s="204">
        <f>ROUND(P991*H991,2)</f>
        <v>0</v>
      </c>
      <c r="BL991" s="14" t="s">
        <v>135</v>
      </c>
      <c r="BM991" s="203" t="s">
        <v>4055</v>
      </c>
    </row>
    <row r="992" s="2" customFormat="1" ht="33" customHeight="1">
      <c r="A992" s="35"/>
      <c r="B992" s="36"/>
      <c r="C992" s="189" t="s">
        <v>4056</v>
      </c>
      <c r="D992" s="189" t="s">
        <v>128</v>
      </c>
      <c r="E992" s="190" t="s">
        <v>4057</v>
      </c>
      <c r="F992" s="191" t="s">
        <v>4058</v>
      </c>
      <c r="G992" s="192" t="s">
        <v>131</v>
      </c>
      <c r="H992" s="193">
        <v>1</v>
      </c>
      <c r="I992" s="194"/>
      <c r="J992" s="195"/>
      <c r="K992" s="196">
        <f>ROUND(P992*H992,2)</f>
        <v>0</v>
      </c>
      <c r="L992" s="191" t="s">
        <v>879</v>
      </c>
      <c r="M992" s="197"/>
      <c r="N992" s="198" t="s">
        <v>1</v>
      </c>
      <c r="O992" s="199" t="s">
        <v>42</v>
      </c>
      <c r="P992" s="200">
        <f>I992+J992</f>
        <v>0</v>
      </c>
      <c r="Q992" s="200">
        <f>ROUND(I992*H992,2)</f>
        <v>0</v>
      </c>
      <c r="R992" s="200">
        <f>ROUND(J992*H992,2)</f>
        <v>0</v>
      </c>
      <c r="S992" s="88"/>
      <c r="T992" s="201">
        <f>S992*H992</f>
        <v>0</v>
      </c>
      <c r="U992" s="201">
        <v>0</v>
      </c>
      <c r="V992" s="201">
        <f>U992*H992</f>
        <v>0</v>
      </c>
      <c r="W992" s="201">
        <v>0</v>
      </c>
      <c r="X992" s="202">
        <f>W992*H992</f>
        <v>0</v>
      </c>
      <c r="Y992" s="35"/>
      <c r="Z992" s="35"/>
      <c r="AA992" s="35"/>
      <c r="AB992" s="35"/>
      <c r="AC992" s="35"/>
      <c r="AD992" s="35"/>
      <c r="AE992" s="35"/>
      <c r="AR992" s="203" t="s">
        <v>133</v>
      </c>
      <c r="AT992" s="203" t="s">
        <v>128</v>
      </c>
      <c r="AU992" s="203" t="s">
        <v>87</v>
      </c>
      <c r="AY992" s="14" t="s">
        <v>134</v>
      </c>
      <c r="BE992" s="204">
        <f>IF(O992="základní",K992,0)</f>
        <v>0</v>
      </c>
      <c r="BF992" s="204">
        <f>IF(O992="snížená",K992,0)</f>
        <v>0</v>
      </c>
      <c r="BG992" s="204">
        <f>IF(O992="zákl. přenesená",K992,0)</f>
        <v>0</v>
      </c>
      <c r="BH992" s="204">
        <f>IF(O992="sníž. přenesená",K992,0)</f>
        <v>0</v>
      </c>
      <c r="BI992" s="204">
        <f>IF(O992="nulová",K992,0)</f>
        <v>0</v>
      </c>
      <c r="BJ992" s="14" t="s">
        <v>87</v>
      </c>
      <c r="BK992" s="204">
        <f>ROUND(P992*H992,2)</f>
        <v>0</v>
      </c>
      <c r="BL992" s="14" t="s">
        <v>135</v>
      </c>
      <c r="BM992" s="203" t="s">
        <v>4059</v>
      </c>
    </row>
    <row r="993" s="2" customFormat="1" ht="37.8" customHeight="1">
      <c r="A993" s="35"/>
      <c r="B993" s="36"/>
      <c r="C993" s="189" t="s">
        <v>4060</v>
      </c>
      <c r="D993" s="189" t="s">
        <v>128</v>
      </c>
      <c r="E993" s="190" t="s">
        <v>4061</v>
      </c>
      <c r="F993" s="191" t="s">
        <v>4062</v>
      </c>
      <c r="G993" s="192" t="s">
        <v>131</v>
      </c>
      <c r="H993" s="193">
        <v>1</v>
      </c>
      <c r="I993" s="194"/>
      <c r="J993" s="195"/>
      <c r="K993" s="196">
        <f>ROUND(P993*H993,2)</f>
        <v>0</v>
      </c>
      <c r="L993" s="191" t="s">
        <v>879</v>
      </c>
      <c r="M993" s="197"/>
      <c r="N993" s="198" t="s">
        <v>1</v>
      </c>
      <c r="O993" s="199" t="s">
        <v>42</v>
      </c>
      <c r="P993" s="200">
        <f>I993+J993</f>
        <v>0</v>
      </c>
      <c r="Q993" s="200">
        <f>ROUND(I993*H993,2)</f>
        <v>0</v>
      </c>
      <c r="R993" s="200">
        <f>ROUND(J993*H993,2)</f>
        <v>0</v>
      </c>
      <c r="S993" s="88"/>
      <c r="T993" s="201">
        <f>S993*H993</f>
        <v>0</v>
      </c>
      <c r="U993" s="201">
        <v>0</v>
      </c>
      <c r="V993" s="201">
        <f>U993*H993</f>
        <v>0</v>
      </c>
      <c r="W993" s="201">
        <v>0</v>
      </c>
      <c r="X993" s="202">
        <f>W993*H993</f>
        <v>0</v>
      </c>
      <c r="Y993" s="35"/>
      <c r="Z993" s="35"/>
      <c r="AA993" s="35"/>
      <c r="AB993" s="35"/>
      <c r="AC993" s="35"/>
      <c r="AD993" s="35"/>
      <c r="AE993" s="35"/>
      <c r="AR993" s="203" t="s">
        <v>133</v>
      </c>
      <c r="AT993" s="203" t="s">
        <v>128</v>
      </c>
      <c r="AU993" s="203" t="s">
        <v>87</v>
      </c>
      <c r="AY993" s="14" t="s">
        <v>134</v>
      </c>
      <c r="BE993" s="204">
        <f>IF(O993="základní",K993,0)</f>
        <v>0</v>
      </c>
      <c r="BF993" s="204">
        <f>IF(O993="snížená",K993,0)</f>
        <v>0</v>
      </c>
      <c r="BG993" s="204">
        <f>IF(O993="zákl. přenesená",K993,0)</f>
        <v>0</v>
      </c>
      <c r="BH993" s="204">
        <f>IF(O993="sníž. přenesená",K993,0)</f>
        <v>0</v>
      </c>
      <c r="BI993" s="204">
        <f>IF(O993="nulová",K993,0)</f>
        <v>0</v>
      </c>
      <c r="BJ993" s="14" t="s">
        <v>87</v>
      </c>
      <c r="BK993" s="204">
        <f>ROUND(P993*H993,2)</f>
        <v>0</v>
      </c>
      <c r="BL993" s="14" t="s">
        <v>135</v>
      </c>
      <c r="BM993" s="203" t="s">
        <v>4063</v>
      </c>
    </row>
    <row r="994" s="2" customFormat="1" ht="37.8" customHeight="1">
      <c r="A994" s="35"/>
      <c r="B994" s="36"/>
      <c r="C994" s="189" t="s">
        <v>4064</v>
      </c>
      <c r="D994" s="189" t="s">
        <v>128</v>
      </c>
      <c r="E994" s="190" t="s">
        <v>4065</v>
      </c>
      <c r="F994" s="191" t="s">
        <v>4066</v>
      </c>
      <c r="G994" s="192" t="s">
        <v>131</v>
      </c>
      <c r="H994" s="193">
        <v>1</v>
      </c>
      <c r="I994" s="194"/>
      <c r="J994" s="195"/>
      <c r="K994" s="196">
        <f>ROUND(P994*H994,2)</f>
        <v>0</v>
      </c>
      <c r="L994" s="191" t="s">
        <v>879</v>
      </c>
      <c r="M994" s="197"/>
      <c r="N994" s="198" t="s">
        <v>1</v>
      </c>
      <c r="O994" s="199" t="s">
        <v>42</v>
      </c>
      <c r="P994" s="200">
        <f>I994+J994</f>
        <v>0</v>
      </c>
      <c r="Q994" s="200">
        <f>ROUND(I994*H994,2)</f>
        <v>0</v>
      </c>
      <c r="R994" s="200">
        <f>ROUND(J994*H994,2)</f>
        <v>0</v>
      </c>
      <c r="S994" s="88"/>
      <c r="T994" s="201">
        <f>S994*H994</f>
        <v>0</v>
      </c>
      <c r="U994" s="201">
        <v>0</v>
      </c>
      <c r="V994" s="201">
        <f>U994*H994</f>
        <v>0</v>
      </c>
      <c r="W994" s="201">
        <v>0</v>
      </c>
      <c r="X994" s="202">
        <f>W994*H994</f>
        <v>0</v>
      </c>
      <c r="Y994" s="35"/>
      <c r="Z994" s="35"/>
      <c r="AA994" s="35"/>
      <c r="AB994" s="35"/>
      <c r="AC994" s="35"/>
      <c r="AD994" s="35"/>
      <c r="AE994" s="35"/>
      <c r="AR994" s="203" t="s">
        <v>133</v>
      </c>
      <c r="AT994" s="203" t="s">
        <v>128</v>
      </c>
      <c r="AU994" s="203" t="s">
        <v>87</v>
      </c>
      <c r="AY994" s="14" t="s">
        <v>134</v>
      </c>
      <c r="BE994" s="204">
        <f>IF(O994="základní",K994,0)</f>
        <v>0</v>
      </c>
      <c r="BF994" s="204">
        <f>IF(O994="snížená",K994,0)</f>
        <v>0</v>
      </c>
      <c r="BG994" s="204">
        <f>IF(O994="zákl. přenesená",K994,0)</f>
        <v>0</v>
      </c>
      <c r="BH994" s="204">
        <f>IF(O994="sníž. přenesená",K994,0)</f>
        <v>0</v>
      </c>
      <c r="BI994" s="204">
        <f>IF(O994="nulová",K994,0)</f>
        <v>0</v>
      </c>
      <c r="BJ994" s="14" t="s">
        <v>87</v>
      </c>
      <c r="BK994" s="204">
        <f>ROUND(P994*H994,2)</f>
        <v>0</v>
      </c>
      <c r="BL994" s="14" t="s">
        <v>135</v>
      </c>
      <c r="BM994" s="203" t="s">
        <v>4067</v>
      </c>
    </row>
    <row r="995" s="2" customFormat="1" ht="24.15" customHeight="1">
      <c r="A995" s="35"/>
      <c r="B995" s="36"/>
      <c r="C995" s="189" t="s">
        <v>4068</v>
      </c>
      <c r="D995" s="189" t="s">
        <v>128</v>
      </c>
      <c r="E995" s="190" t="s">
        <v>3637</v>
      </c>
      <c r="F995" s="191" t="s">
        <v>3638</v>
      </c>
      <c r="G995" s="192" t="s">
        <v>131</v>
      </c>
      <c r="H995" s="193">
        <v>1</v>
      </c>
      <c r="I995" s="194"/>
      <c r="J995" s="195"/>
      <c r="K995" s="196">
        <f>ROUND(P995*H995,2)</f>
        <v>0</v>
      </c>
      <c r="L995" s="191" t="s">
        <v>879</v>
      </c>
      <c r="M995" s="197"/>
      <c r="N995" s="198" t="s">
        <v>1</v>
      </c>
      <c r="O995" s="199" t="s">
        <v>42</v>
      </c>
      <c r="P995" s="200">
        <f>I995+J995</f>
        <v>0</v>
      </c>
      <c r="Q995" s="200">
        <f>ROUND(I995*H995,2)</f>
        <v>0</v>
      </c>
      <c r="R995" s="200">
        <f>ROUND(J995*H995,2)</f>
        <v>0</v>
      </c>
      <c r="S995" s="88"/>
      <c r="T995" s="201">
        <f>S995*H995</f>
        <v>0</v>
      </c>
      <c r="U995" s="201">
        <v>0</v>
      </c>
      <c r="V995" s="201">
        <f>U995*H995</f>
        <v>0</v>
      </c>
      <c r="W995" s="201">
        <v>0</v>
      </c>
      <c r="X995" s="202">
        <f>W995*H995</f>
        <v>0</v>
      </c>
      <c r="Y995" s="35"/>
      <c r="Z995" s="35"/>
      <c r="AA995" s="35"/>
      <c r="AB995" s="35"/>
      <c r="AC995" s="35"/>
      <c r="AD995" s="35"/>
      <c r="AE995" s="35"/>
      <c r="AR995" s="203" t="s">
        <v>133</v>
      </c>
      <c r="AT995" s="203" t="s">
        <v>128</v>
      </c>
      <c r="AU995" s="203" t="s">
        <v>87</v>
      </c>
      <c r="AY995" s="14" t="s">
        <v>134</v>
      </c>
      <c r="BE995" s="204">
        <f>IF(O995="základní",K995,0)</f>
        <v>0</v>
      </c>
      <c r="BF995" s="204">
        <f>IF(O995="snížená",K995,0)</f>
        <v>0</v>
      </c>
      <c r="BG995" s="204">
        <f>IF(O995="zákl. přenesená",K995,0)</f>
        <v>0</v>
      </c>
      <c r="BH995" s="204">
        <f>IF(O995="sníž. přenesená",K995,0)</f>
        <v>0</v>
      </c>
      <c r="BI995" s="204">
        <f>IF(O995="nulová",K995,0)</f>
        <v>0</v>
      </c>
      <c r="BJ995" s="14" t="s">
        <v>87</v>
      </c>
      <c r="BK995" s="204">
        <f>ROUND(P995*H995,2)</f>
        <v>0</v>
      </c>
      <c r="BL995" s="14" t="s">
        <v>135</v>
      </c>
      <c r="BM995" s="203" t="s">
        <v>4069</v>
      </c>
    </row>
    <row r="996" s="2" customFormat="1" ht="33" customHeight="1">
      <c r="A996" s="35"/>
      <c r="B996" s="36"/>
      <c r="C996" s="189" t="s">
        <v>4070</v>
      </c>
      <c r="D996" s="189" t="s">
        <v>128</v>
      </c>
      <c r="E996" s="190" t="s">
        <v>4071</v>
      </c>
      <c r="F996" s="191" t="s">
        <v>4072</v>
      </c>
      <c r="G996" s="192" t="s">
        <v>131</v>
      </c>
      <c r="H996" s="193">
        <v>30</v>
      </c>
      <c r="I996" s="194"/>
      <c r="J996" s="195"/>
      <c r="K996" s="196">
        <f>ROUND(P996*H996,2)</f>
        <v>0</v>
      </c>
      <c r="L996" s="191" t="s">
        <v>879</v>
      </c>
      <c r="M996" s="197"/>
      <c r="N996" s="198" t="s">
        <v>1</v>
      </c>
      <c r="O996" s="199" t="s">
        <v>42</v>
      </c>
      <c r="P996" s="200">
        <f>I996+J996</f>
        <v>0</v>
      </c>
      <c r="Q996" s="200">
        <f>ROUND(I996*H996,2)</f>
        <v>0</v>
      </c>
      <c r="R996" s="200">
        <f>ROUND(J996*H996,2)</f>
        <v>0</v>
      </c>
      <c r="S996" s="88"/>
      <c r="T996" s="201">
        <f>S996*H996</f>
        <v>0</v>
      </c>
      <c r="U996" s="201">
        <v>0</v>
      </c>
      <c r="V996" s="201">
        <f>U996*H996</f>
        <v>0</v>
      </c>
      <c r="W996" s="201">
        <v>0</v>
      </c>
      <c r="X996" s="202">
        <f>W996*H996</f>
        <v>0</v>
      </c>
      <c r="Y996" s="35"/>
      <c r="Z996" s="35"/>
      <c r="AA996" s="35"/>
      <c r="AB996" s="35"/>
      <c r="AC996" s="35"/>
      <c r="AD996" s="35"/>
      <c r="AE996" s="35"/>
      <c r="AR996" s="203" t="s">
        <v>133</v>
      </c>
      <c r="AT996" s="203" t="s">
        <v>128</v>
      </c>
      <c r="AU996" s="203" t="s">
        <v>87</v>
      </c>
      <c r="AY996" s="14" t="s">
        <v>134</v>
      </c>
      <c r="BE996" s="204">
        <f>IF(O996="základní",K996,0)</f>
        <v>0</v>
      </c>
      <c r="BF996" s="204">
        <f>IF(O996="snížená",K996,0)</f>
        <v>0</v>
      </c>
      <c r="BG996" s="204">
        <f>IF(O996="zákl. přenesená",K996,0)</f>
        <v>0</v>
      </c>
      <c r="BH996" s="204">
        <f>IF(O996="sníž. přenesená",K996,0)</f>
        <v>0</v>
      </c>
      <c r="BI996" s="204">
        <f>IF(O996="nulová",K996,0)</f>
        <v>0</v>
      </c>
      <c r="BJ996" s="14" t="s">
        <v>87</v>
      </c>
      <c r="BK996" s="204">
        <f>ROUND(P996*H996,2)</f>
        <v>0</v>
      </c>
      <c r="BL996" s="14" t="s">
        <v>135</v>
      </c>
      <c r="BM996" s="203" t="s">
        <v>4073</v>
      </c>
    </row>
    <row r="997" s="2" customFormat="1" ht="37.8" customHeight="1">
      <c r="A997" s="35"/>
      <c r="B997" s="36"/>
      <c r="C997" s="189" t="s">
        <v>4074</v>
      </c>
      <c r="D997" s="189" t="s">
        <v>128</v>
      </c>
      <c r="E997" s="190" t="s">
        <v>4075</v>
      </c>
      <c r="F997" s="191" t="s">
        <v>4076</v>
      </c>
      <c r="G997" s="192" t="s">
        <v>211</v>
      </c>
      <c r="H997" s="193">
        <v>100</v>
      </c>
      <c r="I997" s="194"/>
      <c r="J997" s="195"/>
      <c r="K997" s="196">
        <f>ROUND(P997*H997,2)</f>
        <v>0</v>
      </c>
      <c r="L997" s="191" t="s">
        <v>879</v>
      </c>
      <c r="M997" s="197"/>
      <c r="N997" s="198" t="s">
        <v>1</v>
      </c>
      <c r="O997" s="199" t="s">
        <v>42</v>
      </c>
      <c r="P997" s="200">
        <f>I997+J997</f>
        <v>0</v>
      </c>
      <c r="Q997" s="200">
        <f>ROUND(I997*H997,2)</f>
        <v>0</v>
      </c>
      <c r="R997" s="200">
        <f>ROUND(J997*H997,2)</f>
        <v>0</v>
      </c>
      <c r="S997" s="88"/>
      <c r="T997" s="201">
        <f>S997*H997</f>
        <v>0</v>
      </c>
      <c r="U997" s="201">
        <v>0</v>
      </c>
      <c r="V997" s="201">
        <f>U997*H997</f>
        <v>0</v>
      </c>
      <c r="W997" s="201">
        <v>0</v>
      </c>
      <c r="X997" s="202">
        <f>W997*H997</f>
        <v>0</v>
      </c>
      <c r="Y997" s="35"/>
      <c r="Z997" s="35"/>
      <c r="AA997" s="35"/>
      <c r="AB997" s="35"/>
      <c r="AC997" s="35"/>
      <c r="AD997" s="35"/>
      <c r="AE997" s="35"/>
      <c r="AR997" s="203" t="s">
        <v>133</v>
      </c>
      <c r="AT997" s="203" t="s">
        <v>128</v>
      </c>
      <c r="AU997" s="203" t="s">
        <v>87</v>
      </c>
      <c r="AY997" s="14" t="s">
        <v>134</v>
      </c>
      <c r="BE997" s="204">
        <f>IF(O997="základní",K997,0)</f>
        <v>0</v>
      </c>
      <c r="BF997" s="204">
        <f>IF(O997="snížená",K997,0)</f>
        <v>0</v>
      </c>
      <c r="BG997" s="204">
        <f>IF(O997="zákl. přenesená",K997,0)</f>
        <v>0</v>
      </c>
      <c r="BH997" s="204">
        <f>IF(O997="sníž. přenesená",K997,0)</f>
        <v>0</v>
      </c>
      <c r="BI997" s="204">
        <f>IF(O997="nulová",K997,0)</f>
        <v>0</v>
      </c>
      <c r="BJ997" s="14" t="s">
        <v>87</v>
      </c>
      <c r="BK997" s="204">
        <f>ROUND(P997*H997,2)</f>
        <v>0</v>
      </c>
      <c r="BL997" s="14" t="s">
        <v>135</v>
      </c>
      <c r="BM997" s="203" t="s">
        <v>4077</v>
      </c>
    </row>
    <row r="998" s="2" customFormat="1" ht="37.8" customHeight="1">
      <c r="A998" s="35"/>
      <c r="B998" s="36"/>
      <c r="C998" s="189" t="s">
        <v>4078</v>
      </c>
      <c r="D998" s="189" t="s">
        <v>128</v>
      </c>
      <c r="E998" s="190" t="s">
        <v>4079</v>
      </c>
      <c r="F998" s="191" t="s">
        <v>4080</v>
      </c>
      <c r="G998" s="192" t="s">
        <v>211</v>
      </c>
      <c r="H998" s="193">
        <v>50</v>
      </c>
      <c r="I998" s="194"/>
      <c r="J998" s="195"/>
      <c r="K998" s="196">
        <f>ROUND(P998*H998,2)</f>
        <v>0</v>
      </c>
      <c r="L998" s="191" t="s">
        <v>879</v>
      </c>
      <c r="M998" s="197"/>
      <c r="N998" s="198" t="s">
        <v>1</v>
      </c>
      <c r="O998" s="199" t="s">
        <v>42</v>
      </c>
      <c r="P998" s="200">
        <f>I998+J998</f>
        <v>0</v>
      </c>
      <c r="Q998" s="200">
        <f>ROUND(I998*H998,2)</f>
        <v>0</v>
      </c>
      <c r="R998" s="200">
        <f>ROUND(J998*H998,2)</f>
        <v>0</v>
      </c>
      <c r="S998" s="88"/>
      <c r="T998" s="201">
        <f>S998*H998</f>
        <v>0</v>
      </c>
      <c r="U998" s="201">
        <v>0</v>
      </c>
      <c r="V998" s="201">
        <f>U998*H998</f>
        <v>0</v>
      </c>
      <c r="W998" s="201">
        <v>0</v>
      </c>
      <c r="X998" s="202">
        <f>W998*H998</f>
        <v>0</v>
      </c>
      <c r="Y998" s="35"/>
      <c r="Z998" s="35"/>
      <c r="AA998" s="35"/>
      <c r="AB998" s="35"/>
      <c r="AC998" s="35"/>
      <c r="AD998" s="35"/>
      <c r="AE998" s="35"/>
      <c r="AR998" s="203" t="s">
        <v>133</v>
      </c>
      <c r="AT998" s="203" t="s">
        <v>128</v>
      </c>
      <c r="AU998" s="203" t="s">
        <v>87</v>
      </c>
      <c r="AY998" s="14" t="s">
        <v>134</v>
      </c>
      <c r="BE998" s="204">
        <f>IF(O998="základní",K998,0)</f>
        <v>0</v>
      </c>
      <c r="BF998" s="204">
        <f>IF(O998="snížená",K998,0)</f>
        <v>0</v>
      </c>
      <c r="BG998" s="204">
        <f>IF(O998="zákl. přenesená",K998,0)</f>
        <v>0</v>
      </c>
      <c r="BH998" s="204">
        <f>IF(O998="sníž. přenesená",K998,0)</f>
        <v>0</v>
      </c>
      <c r="BI998" s="204">
        <f>IF(O998="nulová",K998,0)</f>
        <v>0</v>
      </c>
      <c r="BJ998" s="14" t="s">
        <v>87</v>
      </c>
      <c r="BK998" s="204">
        <f>ROUND(P998*H998,2)</f>
        <v>0</v>
      </c>
      <c r="BL998" s="14" t="s">
        <v>135</v>
      </c>
      <c r="BM998" s="203" t="s">
        <v>4081</v>
      </c>
    </row>
    <row r="999" s="2" customFormat="1" ht="37.8" customHeight="1">
      <c r="A999" s="35"/>
      <c r="B999" s="36"/>
      <c r="C999" s="189" t="s">
        <v>4082</v>
      </c>
      <c r="D999" s="189" t="s">
        <v>128</v>
      </c>
      <c r="E999" s="190" t="s">
        <v>4083</v>
      </c>
      <c r="F999" s="191" t="s">
        <v>4084</v>
      </c>
      <c r="G999" s="192" t="s">
        <v>131</v>
      </c>
      <c r="H999" s="193">
        <v>1</v>
      </c>
      <c r="I999" s="194"/>
      <c r="J999" s="195"/>
      <c r="K999" s="196">
        <f>ROUND(P999*H999,2)</f>
        <v>0</v>
      </c>
      <c r="L999" s="191" t="s">
        <v>879</v>
      </c>
      <c r="M999" s="197"/>
      <c r="N999" s="198" t="s">
        <v>1</v>
      </c>
      <c r="O999" s="199" t="s">
        <v>42</v>
      </c>
      <c r="P999" s="200">
        <f>I999+J999</f>
        <v>0</v>
      </c>
      <c r="Q999" s="200">
        <f>ROUND(I999*H999,2)</f>
        <v>0</v>
      </c>
      <c r="R999" s="200">
        <f>ROUND(J999*H999,2)</f>
        <v>0</v>
      </c>
      <c r="S999" s="88"/>
      <c r="T999" s="201">
        <f>S999*H999</f>
        <v>0</v>
      </c>
      <c r="U999" s="201">
        <v>0</v>
      </c>
      <c r="V999" s="201">
        <f>U999*H999</f>
        <v>0</v>
      </c>
      <c r="W999" s="201">
        <v>0</v>
      </c>
      <c r="X999" s="202">
        <f>W999*H999</f>
        <v>0</v>
      </c>
      <c r="Y999" s="35"/>
      <c r="Z999" s="35"/>
      <c r="AA999" s="35"/>
      <c r="AB999" s="35"/>
      <c r="AC999" s="35"/>
      <c r="AD999" s="35"/>
      <c r="AE999" s="35"/>
      <c r="AR999" s="203" t="s">
        <v>133</v>
      </c>
      <c r="AT999" s="203" t="s">
        <v>128</v>
      </c>
      <c r="AU999" s="203" t="s">
        <v>87</v>
      </c>
      <c r="AY999" s="14" t="s">
        <v>134</v>
      </c>
      <c r="BE999" s="204">
        <f>IF(O999="základní",K999,0)</f>
        <v>0</v>
      </c>
      <c r="BF999" s="204">
        <f>IF(O999="snížená",K999,0)</f>
        <v>0</v>
      </c>
      <c r="BG999" s="204">
        <f>IF(O999="zákl. přenesená",K999,0)</f>
        <v>0</v>
      </c>
      <c r="BH999" s="204">
        <f>IF(O999="sníž. přenesená",K999,0)</f>
        <v>0</v>
      </c>
      <c r="BI999" s="204">
        <f>IF(O999="nulová",K999,0)</f>
        <v>0</v>
      </c>
      <c r="BJ999" s="14" t="s">
        <v>87</v>
      </c>
      <c r="BK999" s="204">
        <f>ROUND(P999*H999,2)</f>
        <v>0</v>
      </c>
      <c r="BL999" s="14" t="s">
        <v>135</v>
      </c>
      <c r="BM999" s="203" t="s">
        <v>4085</v>
      </c>
    </row>
    <row r="1000" s="2" customFormat="1" ht="24.15" customHeight="1">
      <c r="A1000" s="35"/>
      <c r="B1000" s="36"/>
      <c r="C1000" s="189" t="s">
        <v>4086</v>
      </c>
      <c r="D1000" s="189" t="s">
        <v>128</v>
      </c>
      <c r="E1000" s="190" t="s">
        <v>4087</v>
      </c>
      <c r="F1000" s="191" t="s">
        <v>4088</v>
      </c>
      <c r="G1000" s="192" t="s">
        <v>131</v>
      </c>
      <c r="H1000" s="193">
        <v>1</v>
      </c>
      <c r="I1000" s="194"/>
      <c r="J1000" s="195"/>
      <c r="K1000" s="196">
        <f>ROUND(P1000*H1000,2)</f>
        <v>0</v>
      </c>
      <c r="L1000" s="191" t="s">
        <v>879</v>
      </c>
      <c r="M1000" s="197"/>
      <c r="N1000" s="198" t="s">
        <v>1</v>
      </c>
      <c r="O1000" s="199" t="s">
        <v>42</v>
      </c>
      <c r="P1000" s="200">
        <f>I1000+J1000</f>
        <v>0</v>
      </c>
      <c r="Q1000" s="200">
        <f>ROUND(I1000*H1000,2)</f>
        <v>0</v>
      </c>
      <c r="R1000" s="200">
        <f>ROUND(J1000*H1000,2)</f>
        <v>0</v>
      </c>
      <c r="S1000" s="88"/>
      <c r="T1000" s="201">
        <f>S1000*H1000</f>
        <v>0</v>
      </c>
      <c r="U1000" s="201">
        <v>0</v>
      </c>
      <c r="V1000" s="201">
        <f>U1000*H1000</f>
        <v>0</v>
      </c>
      <c r="W1000" s="201">
        <v>0</v>
      </c>
      <c r="X1000" s="202">
        <f>W1000*H1000</f>
        <v>0</v>
      </c>
      <c r="Y1000" s="35"/>
      <c r="Z1000" s="35"/>
      <c r="AA1000" s="35"/>
      <c r="AB1000" s="35"/>
      <c r="AC1000" s="35"/>
      <c r="AD1000" s="35"/>
      <c r="AE1000" s="35"/>
      <c r="AR1000" s="203" t="s">
        <v>133</v>
      </c>
      <c r="AT1000" s="203" t="s">
        <v>128</v>
      </c>
      <c r="AU1000" s="203" t="s">
        <v>87</v>
      </c>
      <c r="AY1000" s="14" t="s">
        <v>134</v>
      </c>
      <c r="BE1000" s="204">
        <f>IF(O1000="základní",K1000,0)</f>
        <v>0</v>
      </c>
      <c r="BF1000" s="204">
        <f>IF(O1000="snížená",K1000,0)</f>
        <v>0</v>
      </c>
      <c r="BG1000" s="204">
        <f>IF(O1000="zákl. přenesená",K1000,0)</f>
        <v>0</v>
      </c>
      <c r="BH1000" s="204">
        <f>IF(O1000="sníž. přenesená",K1000,0)</f>
        <v>0</v>
      </c>
      <c r="BI1000" s="204">
        <f>IF(O1000="nulová",K1000,0)</f>
        <v>0</v>
      </c>
      <c r="BJ1000" s="14" t="s">
        <v>87</v>
      </c>
      <c r="BK1000" s="204">
        <f>ROUND(P1000*H1000,2)</f>
        <v>0</v>
      </c>
      <c r="BL1000" s="14" t="s">
        <v>135</v>
      </c>
      <c r="BM1000" s="203" t="s">
        <v>4089</v>
      </c>
    </row>
    <row r="1001" s="2" customFormat="1" ht="24.15" customHeight="1">
      <c r="A1001" s="35"/>
      <c r="B1001" s="36"/>
      <c r="C1001" s="189" t="s">
        <v>4090</v>
      </c>
      <c r="D1001" s="189" t="s">
        <v>128</v>
      </c>
      <c r="E1001" s="190" t="s">
        <v>4091</v>
      </c>
      <c r="F1001" s="191" t="s">
        <v>4092</v>
      </c>
      <c r="G1001" s="192" t="s">
        <v>131</v>
      </c>
      <c r="H1001" s="193">
        <v>1</v>
      </c>
      <c r="I1001" s="194"/>
      <c r="J1001" s="195"/>
      <c r="K1001" s="196">
        <f>ROUND(P1001*H1001,2)</f>
        <v>0</v>
      </c>
      <c r="L1001" s="191" t="s">
        <v>879</v>
      </c>
      <c r="M1001" s="197"/>
      <c r="N1001" s="198" t="s">
        <v>1</v>
      </c>
      <c r="O1001" s="199" t="s">
        <v>42</v>
      </c>
      <c r="P1001" s="200">
        <f>I1001+J1001</f>
        <v>0</v>
      </c>
      <c r="Q1001" s="200">
        <f>ROUND(I1001*H1001,2)</f>
        <v>0</v>
      </c>
      <c r="R1001" s="200">
        <f>ROUND(J1001*H1001,2)</f>
        <v>0</v>
      </c>
      <c r="S1001" s="88"/>
      <c r="T1001" s="201">
        <f>S1001*H1001</f>
        <v>0</v>
      </c>
      <c r="U1001" s="201">
        <v>0</v>
      </c>
      <c r="V1001" s="201">
        <f>U1001*H1001</f>
        <v>0</v>
      </c>
      <c r="W1001" s="201">
        <v>0</v>
      </c>
      <c r="X1001" s="202">
        <f>W1001*H1001</f>
        <v>0</v>
      </c>
      <c r="Y1001" s="35"/>
      <c r="Z1001" s="35"/>
      <c r="AA1001" s="35"/>
      <c r="AB1001" s="35"/>
      <c r="AC1001" s="35"/>
      <c r="AD1001" s="35"/>
      <c r="AE1001" s="35"/>
      <c r="AR1001" s="203" t="s">
        <v>133</v>
      </c>
      <c r="AT1001" s="203" t="s">
        <v>128</v>
      </c>
      <c r="AU1001" s="203" t="s">
        <v>87</v>
      </c>
      <c r="AY1001" s="14" t="s">
        <v>134</v>
      </c>
      <c r="BE1001" s="204">
        <f>IF(O1001="základní",K1001,0)</f>
        <v>0</v>
      </c>
      <c r="BF1001" s="204">
        <f>IF(O1001="snížená",K1001,0)</f>
        <v>0</v>
      </c>
      <c r="BG1001" s="204">
        <f>IF(O1001="zákl. přenesená",K1001,0)</f>
        <v>0</v>
      </c>
      <c r="BH1001" s="204">
        <f>IF(O1001="sníž. přenesená",K1001,0)</f>
        <v>0</v>
      </c>
      <c r="BI1001" s="204">
        <f>IF(O1001="nulová",K1001,0)</f>
        <v>0</v>
      </c>
      <c r="BJ1001" s="14" t="s">
        <v>87</v>
      </c>
      <c r="BK1001" s="204">
        <f>ROUND(P1001*H1001,2)</f>
        <v>0</v>
      </c>
      <c r="BL1001" s="14" t="s">
        <v>135</v>
      </c>
      <c r="BM1001" s="203" t="s">
        <v>4093</v>
      </c>
    </row>
    <row r="1002" s="2" customFormat="1" ht="24.15" customHeight="1">
      <c r="A1002" s="35"/>
      <c r="B1002" s="36"/>
      <c r="C1002" s="189" t="s">
        <v>4094</v>
      </c>
      <c r="D1002" s="189" t="s">
        <v>128</v>
      </c>
      <c r="E1002" s="190" t="s">
        <v>4095</v>
      </c>
      <c r="F1002" s="191" t="s">
        <v>4042</v>
      </c>
      <c r="G1002" s="192" t="s">
        <v>131</v>
      </c>
      <c r="H1002" s="193">
        <v>1</v>
      </c>
      <c r="I1002" s="194"/>
      <c r="J1002" s="195"/>
      <c r="K1002" s="196">
        <f>ROUND(P1002*H1002,2)</f>
        <v>0</v>
      </c>
      <c r="L1002" s="191" t="s">
        <v>879</v>
      </c>
      <c r="M1002" s="197"/>
      <c r="N1002" s="198" t="s">
        <v>1</v>
      </c>
      <c r="O1002" s="199" t="s">
        <v>42</v>
      </c>
      <c r="P1002" s="200">
        <f>I1002+J1002</f>
        <v>0</v>
      </c>
      <c r="Q1002" s="200">
        <f>ROUND(I1002*H1002,2)</f>
        <v>0</v>
      </c>
      <c r="R1002" s="200">
        <f>ROUND(J1002*H1002,2)</f>
        <v>0</v>
      </c>
      <c r="S1002" s="88"/>
      <c r="T1002" s="201">
        <f>S1002*H1002</f>
        <v>0</v>
      </c>
      <c r="U1002" s="201">
        <v>0</v>
      </c>
      <c r="V1002" s="201">
        <f>U1002*H1002</f>
        <v>0</v>
      </c>
      <c r="W1002" s="201">
        <v>0</v>
      </c>
      <c r="X1002" s="202">
        <f>W1002*H1002</f>
        <v>0</v>
      </c>
      <c r="Y1002" s="35"/>
      <c r="Z1002" s="35"/>
      <c r="AA1002" s="35"/>
      <c r="AB1002" s="35"/>
      <c r="AC1002" s="35"/>
      <c r="AD1002" s="35"/>
      <c r="AE1002" s="35"/>
      <c r="AR1002" s="203" t="s">
        <v>133</v>
      </c>
      <c r="AT1002" s="203" t="s">
        <v>128</v>
      </c>
      <c r="AU1002" s="203" t="s">
        <v>87</v>
      </c>
      <c r="AY1002" s="14" t="s">
        <v>134</v>
      </c>
      <c r="BE1002" s="204">
        <f>IF(O1002="základní",K1002,0)</f>
        <v>0</v>
      </c>
      <c r="BF1002" s="204">
        <f>IF(O1002="snížená",K1002,0)</f>
        <v>0</v>
      </c>
      <c r="BG1002" s="204">
        <f>IF(O1002="zákl. přenesená",K1002,0)</f>
        <v>0</v>
      </c>
      <c r="BH1002" s="204">
        <f>IF(O1002="sníž. přenesená",K1002,0)</f>
        <v>0</v>
      </c>
      <c r="BI1002" s="204">
        <f>IF(O1002="nulová",K1002,0)</f>
        <v>0</v>
      </c>
      <c r="BJ1002" s="14" t="s">
        <v>87</v>
      </c>
      <c r="BK1002" s="204">
        <f>ROUND(P1002*H1002,2)</f>
        <v>0</v>
      </c>
      <c r="BL1002" s="14" t="s">
        <v>135</v>
      </c>
      <c r="BM1002" s="203" t="s">
        <v>4096</v>
      </c>
    </row>
    <row r="1003" s="2" customFormat="1" ht="24.15" customHeight="1">
      <c r="A1003" s="35"/>
      <c r="B1003" s="36"/>
      <c r="C1003" s="189" t="s">
        <v>4097</v>
      </c>
      <c r="D1003" s="189" t="s">
        <v>128</v>
      </c>
      <c r="E1003" s="190" t="s">
        <v>4098</v>
      </c>
      <c r="F1003" s="191" t="s">
        <v>4099</v>
      </c>
      <c r="G1003" s="192" t="s">
        <v>131</v>
      </c>
      <c r="H1003" s="193">
        <v>1</v>
      </c>
      <c r="I1003" s="194"/>
      <c r="J1003" s="195"/>
      <c r="K1003" s="196">
        <f>ROUND(P1003*H1003,2)</f>
        <v>0</v>
      </c>
      <c r="L1003" s="191" t="s">
        <v>879</v>
      </c>
      <c r="M1003" s="197"/>
      <c r="N1003" s="198" t="s">
        <v>1</v>
      </c>
      <c r="O1003" s="199" t="s">
        <v>42</v>
      </c>
      <c r="P1003" s="200">
        <f>I1003+J1003</f>
        <v>0</v>
      </c>
      <c r="Q1003" s="200">
        <f>ROUND(I1003*H1003,2)</f>
        <v>0</v>
      </c>
      <c r="R1003" s="200">
        <f>ROUND(J1003*H1003,2)</f>
        <v>0</v>
      </c>
      <c r="S1003" s="88"/>
      <c r="T1003" s="201">
        <f>S1003*H1003</f>
        <v>0</v>
      </c>
      <c r="U1003" s="201">
        <v>0</v>
      </c>
      <c r="V1003" s="201">
        <f>U1003*H1003</f>
        <v>0</v>
      </c>
      <c r="W1003" s="201">
        <v>0</v>
      </c>
      <c r="X1003" s="202">
        <f>W1003*H1003</f>
        <v>0</v>
      </c>
      <c r="Y1003" s="35"/>
      <c r="Z1003" s="35"/>
      <c r="AA1003" s="35"/>
      <c r="AB1003" s="35"/>
      <c r="AC1003" s="35"/>
      <c r="AD1003" s="35"/>
      <c r="AE1003" s="35"/>
      <c r="AR1003" s="203" t="s">
        <v>133</v>
      </c>
      <c r="AT1003" s="203" t="s">
        <v>128</v>
      </c>
      <c r="AU1003" s="203" t="s">
        <v>87</v>
      </c>
      <c r="AY1003" s="14" t="s">
        <v>134</v>
      </c>
      <c r="BE1003" s="204">
        <f>IF(O1003="základní",K1003,0)</f>
        <v>0</v>
      </c>
      <c r="BF1003" s="204">
        <f>IF(O1003="snížená",K1003,0)</f>
        <v>0</v>
      </c>
      <c r="BG1003" s="204">
        <f>IF(O1003="zákl. přenesená",K1003,0)</f>
        <v>0</v>
      </c>
      <c r="BH1003" s="204">
        <f>IF(O1003="sníž. přenesená",K1003,0)</f>
        <v>0</v>
      </c>
      <c r="BI1003" s="204">
        <f>IF(O1003="nulová",K1003,0)</f>
        <v>0</v>
      </c>
      <c r="BJ1003" s="14" t="s">
        <v>87</v>
      </c>
      <c r="BK1003" s="204">
        <f>ROUND(P1003*H1003,2)</f>
        <v>0</v>
      </c>
      <c r="BL1003" s="14" t="s">
        <v>135</v>
      </c>
      <c r="BM1003" s="203" t="s">
        <v>4100</v>
      </c>
    </row>
    <row r="1004" s="2" customFormat="1" ht="24.15" customHeight="1">
      <c r="A1004" s="35"/>
      <c r="B1004" s="36"/>
      <c r="C1004" s="189" t="s">
        <v>4101</v>
      </c>
      <c r="D1004" s="189" t="s">
        <v>128</v>
      </c>
      <c r="E1004" s="190" t="s">
        <v>4102</v>
      </c>
      <c r="F1004" s="191" t="s">
        <v>4103</v>
      </c>
      <c r="G1004" s="192" t="s">
        <v>211</v>
      </c>
      <c r="H1004" s="193">
        <v>100</v>
      </c>
      <c r="I1004" s="194"/>
      <c r="J1004" s="195"/>
      <c r="K1004" s="196">
        <f>ROUND(P1004*H1004,2)</f>
        <v>0</v>
      </c>
      <c r="L1004" s="191" t="s">
        <v>879</v>
      </c>
      <c r="M1004" s="197"/>
      <c r="N1004" s="198" t="s">
        <v>1</v>
      </c>
      <c r="O1004" s="199" t="s">
        <v>42</v>
      </c>
      <c r="P1004" s="200">
        <f>I1004+J1004</f>
        <v>0</v>
      </c>
      <c r="Q1004" s="200">
        <f>ROUND(I1004*H1004,2)</f>
        <v>0</v>
      </c>
      <c r="R1004" s="200">
        <f>ROUND(J1004*H1004,2)</f>
        <v>0</v>
      </c>
      <c r="S1004" s="88"/>
      <c r="T1004" s="201">
        <f>S1004*H1004</f>
        <v>0</v>
      </c>
      <c r="U1004" s="201">
        <v>0</v>
      </c>
      <c r="V1004" s="201">
        <f>U1004*H1004</f>
        <v>0</v>
      </c>
      <c r="W1004" s="201">
        <v>0</v>
      </c>
      <c r="X1004" s="202">
        <f>W1004*H1004</f>
        <v>0</v>
      </c>
      <c r="Y1004" s="35"/>
      <c r="Z1004" s="35"/>
      <c r="AA1004" s="35"/>
      <c r="AB1004" s="35"/>
      <c r="AC1004" s="35"/>
      <c r="AD1004" s="35"/>
      <c r="AE1004" s="35"/>
      <c r="AR1004" s="203" t="s">
        <v>133</v>
      </c>
      <c r="AT1004" s="203" t="s">
        <v>128</v>
      </c>
      <c r="AU1004" s="203" t="s">
        <v>87</v>
      </c>
      <c r="AY1004" s="14" t="s">
        <v>134</v>
      </c>
      <c r="BE1004" s="204">
        <f>IF(O1004="základní",K1004,0)</f>
        <v>0</v>
      </c>
      <c r="BF1004" s="204">
        <f>IF(O1004="snížená",K1004,0)</f>
        <v>0</v>
      </c>
      <c r="BG1004" s="204">
        <f>IF(O1004="zákl. přenesená",K1004,0)</f>
        <v>0</v>
      </c>
      <c r="BH1004" s="204">
        <f>IF(O1004="sníž. přenesená",K1004,0)</f>
        <v>0</v>
      </c>
      <c r="BI1004" s="204">
        <f>IF(O1004="nulová",K1004,0)</f>
        <v>0</v>
      </c>
      <c r="BJ1004" s="14" t="s">
        <v>87</v>
      </c>
      <c r="BK1004" s="204">
        <f>ROUND(P1004*H1004,2)</f>
        <v>0</v>
      </c>
      <c r="BL1004" s="14" t="s">
        <v>135</v>
      </c>
      <c r="BM1004" s="203" t="s">
        <v>4104</v>
      </c>
    </row>
    <row r="1005" s="2" customFormat="1" ht="37.8" customHeight="1">
      <c r="A1005" s="35"/>
      <c r="B1005" s="36"/>
      <c r="C1005" s="189" t="s">
        <v>4105</v>
      </c>
      <c r="D1005" s="189" t="s">
        <v>128</v>
      </c>
      <c r="E1005" s="190" t="s">
        <v>4106</v>
      </c>
      <c r="F1005" s="191" t="s">
        <v>4107</v>
      </c>
      <c r="G1005" s="192" t="s">
        <v>131</v>
      </c>
      <c r="H1005" s="193">
        <v>100</v>
      </c>
      <c r="I1005" s="194"/>
      <c r="J1005" s="195"/>
      <c r="K1005" s="196">
        <f>ROUND(P1005*H1005,2)</f>
        <v>0</v>
      </c>
      <c r="L1005" s="191" t="s">
        <v>879</v>
      </c>
      <c r="M1005" s="197"/>
      <c r="N1005" s="198" t="s">
        <v>1</v>
      </c>
      <c r="O1005" s="199" t="s">
        <v>42</v>
      </c>
      <c r="P1005" s="200">
        <f>I1005+J1005</f>
        <v>0</v>
      </c>
      <c r="Q1005" s="200">
        <f>ROUND(I1005*H1005,2)</f>
        <v>0</v>
      </c>
      <c r="R1005" s="200">
        <f>ROUND(J1005*H1005,2)</f>
        <v>0</v>
      </c>
      <c r="S1005" s="88"/>
      <c r="T1005" s="201">
        <f>S1005*H1005</f>
        <v>0</v>
      </c>
      <c r="U1005" s="201">
        <v>0</v>
      </c>
      <c r="V1005" s="201">
        <f>U1005*H1005</f>
        <v>0</v>
      </c>
      <c r="W1005" s="201">
        <v>0</v>
      </c>
      <c r="X1005" s="202">
        <f>W1005*H1005</f>
        <v>0</v>
      </c>
      <c r="Y1005" s="35"/>
      <c r="Z1005" s="35"/>
      <c r="AA1005" s="35"/>
      <c r="AB1005" s="35"/>
      <c r="AC1005" s="35"/>
      <c r="AD1005" s="35"/>
      <c r="AE1005" s="35"/>
      <c r="AR1005" s="203" t="s">
        <v>133</v>
      </c>
      <c r="AT1005" s="203" t="s">
        <v>128</v>
      </c>
      <c r="AU1005" s="203" t="s">
        <v>87</v>
      </c>
      <c r="AY1005" s="14" t="s">
        <v>134</v>
      </c>
      <c r="BE1005" s="204">
        <f>IF(O1005="základní",K1005,0)</f>
        <v>0</v>
      </c>
      <c r="BF1005" s="204">
        <f>IF(O1005="snížená",K1005,0)</f>
        <v>0</v>
      </c>
      <c r="BG1005" s="204">
        <f>IF(O1005="zákl. přenesená",K1005,0)</f>
        <v>0</v>
      </c>
      <c r="BH1005" s="204">
        <f>IF(O1005="sníž. přenesená",K1005,0)</f>
        <v>0</v>
      </c>
      <c r="BI1005" s="204">
        <f>IF(O1005="nulová",K1005,0)</f>
        <v>0</v>
      </c>
      <c r="BJ1005" s="14" t="s">
        <v>87</v>
      </c>
      <c r="BK1005" s="204">
        <f>ROUND(P1005*H1005,2)</f>
        <v>0</v>
      </c>
      <c r="BL1005" s="14" t="s">
        <v>135</v>
      </c>
      <c r="BM1005" s="203" t="s">
        <v>4108</v>
      </c>
    </row>
    <row r="1006" s="2" customFormat="1" ht="37.8" customHeight="1">
      <c r="A1006" s="35"/>
      <c r="B1006" s="36"/>
      <c r="C1006" s="189" t="s">
        <v>2464</v>
      </c>
      <c r="D1006" s="189" t="s">
        <v>128</v>
      </c>
      <c r="E1006" s="190" t="s">
        <v>4109</v>
      </c>
      <c r="F1006" s="191" t="s">
        <v>4110</v>
      </c>
      <c r="G1006" s="192" t="s">
        <v>131</v>
      </c>
      <c r="H1006" s="193">
        <v>100</v>
      </c>
      <c r="I1006" s="194"/>
      <c r="J1006" s="195"/>
      <c r="K1006" s="196">
        <f>ROUND(P1006*H1006,2)</f>
        <v>0</v>
      </c>
      <c r="L1006" s="191" t="s">
        <v>879</v>
      </c>
      <c r="M1006" s="197"/>
      <c r="N1006" s="198" t="s">
        <v>1</v>
      </c>
      <c r="O1006" s="199" t="s">
        <v>42</v>
      </c>
      <c r="P1006" s="200">
        <f>I1006+J1006</f>
        <v>0</v>
      </c>
      <c r="Q1006" s="200">
        <f>ROUND(I1006*H1006,2)</f>
        <v>0</v>
      </c>
      <c r="R1006" s="200">
        <f>ROUND(J1006*H1006,2)</f>
        <v>0</v>
      </c>
      <c r="S1006" s="88"/>
      <c r="T1006" s="201">
        <f>S1006*H1006</f>
        <v>0</v>
      </c>
      <c r="U1006" s="201">
        <v>0</v>
      </c>
      <c r="V1006" s="201">
        <f>U1006*H1006</f>
        <v>0</v>
      </c>
      <c r="W1006" s="201">
        <v>0</v>
      </c>
      <c r="X1006" s="202">
        <f>W1006*H1006</f>
        <v>0</v>
      </c>
      <c r="Y1006" s="35"/>
      <c r="Z1006" s="35"/>
      <c r="AA1006" s="35"/>
      <c r="AB1006" s="35"/>
      <c r="AC1006" s="35"/>
      <c r="AD1006" s="35"/>
      <c r="AE1006" s="35"/>
      <c r="AR1006" s="203" t="s">
        <v>133</v>
      </c>
      <c r="AT1006" s="203" t="s">
        <v>128</v>
      </c>
      <c r="AU1006" s="203" t="s">
        <v>87</v>
      </c>
      <c r="AY1006" s="14" t="s">
        <v>134</v>
      </c>
      <c r="BE1006" s="204">
        <f>IF(O1006="základní",K1006,0)</f>
        <v>0</v>
      </c>
      <c r="BF1006" s="204">
        <f>IF(O1006="snížená",K1006,0)</f>
        <v>0</v>
      </c>
      <c r="BG1006" s="204">
        <f>IF(O1006="zákl. přenesená",K1006,0)</f>
        <v>0</v>
      </c>
      <c r="BH1006" s="204">
        <f>IF(O1006="sníž. přenesená",K1006,0)</f>
        <v>0</v>
      </c>
      <c r="BI1006" s="204">
        <f>IF(O1006="nulová",K1006,0)</f>
        <v>0</v>
      </c>
      <c r="BJ1006" s="14" t="s">
        <v>87</v>
      </c>
      <c r="BK1006" s="204">
        <f>ROUND(P1006*H1006,2)</f>
        <v>0</v>
      </c>
      <c r="BL1006" s="14" t="s">
        <v>135</v>
      </c>
      <c r="BM1006" s="203" t="s">
        <v>4111</v>
      </c>
    </row>
    <row r="1007" s="2" customFormat="1" ht="33" customHeight="1">
      <c r="A1007" s="35"/>
      <c r="B1007" s="36"/>
      <c r="C1007" s="189" t="s">
        <v>4112</v>
      </c>
      <c r="D1007" s="189" t="s">
        <v>128</v>
      </c>
      <c r="E1007" s="190" t="s">
        <v>4113</v>
      </c>
      <c r="F1007" s="191" t="s">
        <v>4114</v>
      </c>
      <c r="G1007" s="192" t="s">
        <v>131</v>
      </c>
      <c r="H1007" s="193">
        <v>2</v>
      </c>
      <c r="I1007" s="194"/>
      <c r="J1007" s="195"/>
      <c r="K1007" s="196">
        <f>ROUND(P1007*H1007,2)</f>
        <v>0</v>
      </c>
      <c r="L1007" s="191" t="s">
        <v>879</v>
      </c>
      <c r="M1007" s="197"/>
      <c r="N1007" s="198" t="s">
        <v>1</v>
      </c>
      <c r="O1007" s="199" t="s">
        <v>42</v>
      </c>
      <c r="P1007" s="200">
        <f>I1007+J1007</f>
        <v>0</v>
      </c>
      <c r="Q1007" s="200">
        <f>ROUND(I1007*H1007,2)</f>
        <v>0</v>
      </c>
      <c r="R1007" s="200">
        <f>ROUND(J1007*H1007,2)</f>
        <v>0</v>
      </c>
      <c r="S1007" s="88"/>
      <c r="T1007" s="201">
        <f>S1007*H1007</f>
        <v>0</v>
      </c>
      <c r="U1007" s="201">
        <v>0</v>
      </c>
      <c r="V1007" s="201">
        <f>U1007*H1007</f>
        <v>0</v>
      </c>
      <c r="W1007" s="201">
        <v>0</v>
      </c>
      <c r="X1007" s="202">
        <f>W1007*H1007</f>
        <v>0</v>
      </c>
      <c r="Y1007" s="35"/>
      <c r="Z1007" s="35"/>
      <c r="AA1007" s="35"/>
      <c r="AB1007" s="35"/>
      <c r="AC1007" s="35"/>
      <c r="AD1007" s="35"/>
      <c r="AE1007" s="35"/>
      <c r="AR1007" s="203" t="s">
        <v>133</v>
      </c>
      <c r="AT1007" s="203" t="s">
        <v>128</v>
      </c>
      <c r="AU1007" s="203" t="s">
        <v>87</v>
      </c>
      <c r="AY1007" s="14" t="s">
        <v>134</v>
      </c>
      <c r="BE1007" s="204">
        <f>IF(O1007="základní",K1007,0)</f>
        <v>0</v>
      </c>
      <c r="BF1007" s="204">
        <f>IF(O1007="snížená",K1007,0)</f>
        <v>0</v>
      </c>
      <c r="BG1007" s="204">
        <f>IF(O1007="zákl. přenesená",K1007,0)</f>
        <v>0</v>
      </c>
      <c r="BH1007" s="204">
        <f>IF(O1007="sníž. přenesená",K1007,0)</f>
        <v>0</v>
      </c>
      <c r="BI1007" s="204">
        <f>IF(O1007="nulová",K1007,0)</f>
        <v>0</v>
      </c>
      <c r="BJ1007" s="14" t="s">
        <v>87</v>
      </c>
      <c r="BK1007" s="204">
        <f>ROUND(P1007*H1007,2)</f>
        <v>0</v>
      </c>
      <c r="BL1007" s="14" t="s">
        <v>135</v>
      </c>
      <c r="BM1007" s="203" t="s">
        <v>4115</v>
      </c>
    </row>
    <row r="1008" s="2" customFormat="1" ht="37.8" customHeight="1">
      <c r="A1008" s="35"/>
      <c r="B1008" s="36"/>
      <c r="C1008" s="189" t="s">
        <v>2468</v>
      </c>
      <c r="D1008" s="189" t="s">
        <v>128</v>
      </c>
      <c r="E1008" s="190" t="s">
        <v>4116</v>
      </c>
      <c r="F1008" s="191" t="s">
        <v>4117</v>
      </c>
      <c r="G1008" s="192" t="s">
        <v>131</v>
      </c>
      <c r="H1008" s="193">
        <v>2</v>
      </c>
      <c r="I1008" s="194"/>
      <c r="J1008" s="195"/>
      <c r="K1008" s="196">
        <f>ROUND(P1008*H1008,2)</f>
        <v>0</v>
      </c>
      <c r="L1008" s="191" t="s">
        <v>879</v>
      </c>
      <c r="M1008" s="197"/>
      <c r="N1008" s="198" t="s">
        <v>1</v>
      </c>
      <c r="O1008" s="199" t="s">
        <v>42</v>
      </c>
      <c r="P1008" s="200">
        <f>I1008+J1008</f>
        <v>0</v>
      </c>
      <c r="Q1008" s="200">
        <f>ROUND(I1008*H1008,2)</f>
        <v>0</v>
      </c>
      <c r="R1008" s="200">
        <f>ROUND(J1008*H1008,2)</f>
        <v>0</v>
      </c>
      <c r="S1008" s="88"/>
      <c r="T1008" s="201">
        <f>S1008*H1008</f>
        <v>0</v>
      </c>
      <c r="U1008" s="201">
        <v>0</v>
      </c>
      <c r="V1008" s="201">
        <f>U1008*H1008</f>
        <v>0</v>
      </c>
      <c r="W1008" s="201">
        <v>0</v>
      </c>
      <c r="X1008" s="202">
        <f>W1008*H1008</f>
        <v>0</v>
      </c>
      <c r="Y1008" s="35"/>
      <c r="Z1008" s="35"/>
      <c r="AA1008" s="35"/>
      <c r="AB1008" s="35"/>
      <c r="AC1008" s="35"/>
      <c r="AD1008" s="35"/>
      <c r="AE1008" s="35"/>
      <c r="AR1008" s="203" t="s">
        <v>133</v>
      </c>
      <c r="AT1008" s="203" t="s">
        <v>128</v>
      </c>
      <c r="AU1008" s="203" t="s">
        <v>87</v>
      </c>
      <c r="AY1008" s="14" t="s">
        <v>134</v>
      </c>
      <c r="BE1008" s="204">
        <f>IF(O1008="základní",K1008,0)</f>
        <v>0</v>
      </c>
      <c r="BF1008" s="204">
        <f>IF(O1008="snížená",K1008,0)</f>
        <v>0</v>
      </c>
      <c r="BG1008" s="204">
        <f>IF(O1008="zákl. přenesená",K1008,0)</f>
        <v>0</v>
      </c>
      <c r="BH1008" s="204">
        <f>IF(O1008="sníž. přenesená",K1008,0)</f>
        <v>0</v>
      </c>
      <c r="BI1008" s="204">
        <f>IF(O1008="nulová",K1008,0)</f>
        <v>0</v>
      </c>
      <c r="BJ1008" s="14" t="s">
        <v>87</v>
      </c>
      <c r="BK1008" s="204">
        <f>ROUND(P1008*H1008,2)</f>
        <v>0</v>
      </c>
      <c r="BL1008" s="14" t="s">
        <v>135</v>
      </c>
      <c r="BM1008" s="203" t="s">
        <v>4118</v>
      </c>
    </row>
    <row r="1009" s="2" customFormat="1" ht="37.8" customHeight="1">
      <c r="A1009" s="35"/>
      <c r="B1009" s="36"/>
      <c r="C1009" s="189" t="s">
        <v>4119</v>
      </c>
      <c r="D1009" s="189" t="s">
        <v>128</v>
      </c>
      <c r="E1009" s="190" t="s">
        <v>4120</v>
      </c>
      <c r="F1009" s="191" t="s">
        <v>4121</v>
      </c>
      <c r="G1009" s="192" t="s">
        <v>131</v>
      </c>
      <c r="H1009" s="193">
        <v>1</v>
      </c>
      <c r="I1009" s="194"/>
      <c r="J1009" s="195"/>
      <c r="K1009" s="196">
        <f>ROUND(P1009*H1009,2)</f>
        <v>0</v>
      </c>
      <c r="L1009" s="191" t="s">
        <v>879</v>
      </c>
      <c r="M1009" s="197"/>
      <c r="N1009" s="198" t="s">
        <v>1</v>
      </c>
      <c r="O1009" s="199" t="s">
        <v>42</v>
      </c>
      <c r="P1009" s="200">
        <f>I1009+J1009</f>
        <v>0</v>
      </c>
      <c r="Q1009" s="200">
        <f>ROUND(I1009*H1009,2)</f>
        <v>0</v>
      </c>
      <c r="R1009" s="200">
        <f>ROUND(J1009*H1009,2)</f>
        <v>0</v>
      </c>
      <c r="S1009" s="88"/>
      <c r="T1009" s="201">
        <f>S1009*H1009</f>
        <v>0</v>
      </c>
      <c r="U1009" s="201">
        <v>0</v>
      </c>
      <c r="V1009" s="201">
        <f>U1009*H1009</f>
        <v>0</v>
      </c>
      <c r="W1009" s="201">
        <v>0</v>
      </c>
      <c r="X1009" s="202">
        <f>W1009*H1009</f>
        <v>0</v>
      </c>
      <c r="Y1009" s="35"/>
      <c r="Z1009" s="35"/>
      <c r="AA1009" s="35"/>
      <c r="AB1009" s="35"/>
      <c r="AC1009" s="35"/>
      <c r="AD1009" s="35"/>
      <c r="AE1009" s="35"/>
      <c r="AR1009" s="203" t="s">
        <v>133</v>
      </c>
      <c r="AT1009" s="203" t="s">
        <v>128</v>
      </c>
      <c r="AU1009" s="203" t="s">
        <v>87</v>
      </c>
      <c r="AY1009" s="14" t="s">
        <v>134</v>
      </c>
      <c r="BE1009" s="204">
        <f>IF(O1009="základní",K1009,0)</f>
        <v>0</v>
      </c>
      <c r="BF1009" s="204">
        <f>IF(O1009="snížená",K1009,0)</f>
        <v>0</v>
      </c>
      <c r="BG1009" s="204">
        <f>IF(O1009="zákl. přenesená",K1009,0)</f>
        <v>0</v>
      </c>
      <c r="BH1009" s="204">
        <f>IF(O1009="sníž. přenesená",K1009,0)</f>
        <v>0</v>
      </c>
      <c r="BI1009" s="204">
        <f>IF(O1009="nulová",K1009,0)</f>
        <v>0</v>
      </c>
      <c r="BJ1009" s="14" t="s">
        <v>87</v>
      </c>
      <c r="BK1009" s="204">
        <f>ROUND(P1009*H1009,2)</f>
        <v>0</v>
      </c>
      <c r="BL1009" s="14" t="s">
        <v>135</v>
      </c>
      <c r="BM1009" s="203" t="s">
        <v>4122</v>
      </c>
    </row>
    <row r="1010" s="2" customFormat="1" ht="24.15" customHeight="1">
      <c r="A1010" s="35"/>
      <c r="B1010" s="36"/>
      <c r="C1010" s="189" t="s">
        <v>4123</v>
      </c>
      <c r="D1010" s="189" t="s">
        <v>128</v>
      </c>
      <c r="E1010" s="190" t="s">
        <v>4124</v>
      </c>
      <c r="F1010" s="191" t="s">
        <v>4125</v>
      </c>
      <c r="G1010" s="192" t="s">
        <v>131</v>
      </c>
      <c r="H1010" s="193">
        <v>1</v>
      </c>
      <c r="I1010" s="194"/>
      <c r="J1010" s="195"/>
      <c r="K1010" s="196">
        <f>ROUND(P1010*H1010,2)</f>
        <v>0</v>
      </c>
      <c r="L1010" s="191" t="s">
        <v>879</v>
      </c>
      <c r="M1010" s="197"/>
      <c r="N1010" s="198" t="s">
        <v>1</v>
      </c>
      <c r="O1010" s="199" t="s">
        <v>42</v>
      </c>
      <c r="P1010" s="200">
        <f>I1010+J1010</f>
        <v>0</v>
      </c>
      <c r="Q1010" s="200">
        <f>ROUND(I1010*H1010,2)</f>
        <v>0</v>
      </c>
      <c r="R1010" s="200">
        <f>ROUND(J1010*H1010,2)</f>
        <v>0</v>
      </c>
      <c r="S1010" s="88"/>
      <c r="T1010" s="201">
        <f>S1010*H1010</f>
        <v>0</v>
      </c>
      <c r="U1010" s="201">
        <v>0</v>
      </c>
      <c r="V1010" s="201">
        <f>U1010*H1010</f>
        <v>0</v>
      </c>
      <c r="W1010" s="201">
        <v>0</v>
      </c>
      <c r="X1010" s="202">
        <f>W1010*H1010</f>
        <v>0</v>
      </c>
      <c r="Y1010" s="35"/>
      <c r="Z1010" s="35"/>
      <c r="AA1010" s="35"/>
      <c r="AB1010" s="35"/>
      <c r="AC1010" s="35"/>
      <c r="AD1010" s="35"/>
      <c r="AE1010" s="35"/>
      <c r="AR1010" s="203" t="s">
        <v>133</v>
      </c>
      <c r="AT1010" s="203" t="s">
        <v>128</v>
      </c>
      <c r="AU1010" s="203" t="s">
        <v>87</v>
      </c>
      <c r="AY1010" s="14" t="s">
        <v>134</v>
      </c>
      <c r="BE1010" s="204">
        <f>IF(O1010="základní",K1010,0)</f>
        <v>0</v>
      </c>
      <c r="BF1010" s="204">
        <f>IF(O1010="snížená",K1010,0)</f>
        <v>0</v>
      </c>
      <c r="BG1010" s="204">
        <f>IF(O1010="zákl. přenesená",K1010,0)</f>
        <v>0</v>
      </c>
      <c r="BH1010" s="204">
        <f>IF(O1010="sníž. přenesená",K1010,0)</f>
        <v>0</v>
      </c>
      <c r="BI1010" s="204">
        <f>IF(O1010="nulová",K1010,0)</f>
        <v>0</v>
      </c>
      <c r="BJ1010" s="14" t="s">
        <v>87</v>
      </c>
      <c r="BK1010" s="204">
        <f>ROUND(P1010*H1010,2)</f>
        <v>0</v>
      </c>
      <c r="BL1010" s="14" t="s">
        <v>135</v>
      </c>
      <c r="BM1010" s="203" t="s">
        <v>4126</v>
      </c>
    </row>
    <row r="1011" s="2" customFormat="1" ht="24.15" customHeight="1">
      <c r="A1011" s="35"/>
      <c r="B1011" s="36"/>
      <c r="C1011" s="189" t="s">
        <v>4127</v>
      </c>
      <c r="D1011" s="189" t="s">
        <v>128</v>
      </c>
      <c r="E1011" s="190" t="s">
        <v>4128</v>
      </c>
      <c r="F1011" s="191" t="s">
        <v>4129</v>
      </c>
      <c r="G1011" s="192" t="s">
        <v>131</v>
      </c>
      <c r="H1011" s="193">
        <v>1</v>
      </c>
      <c r="I1011" s="194"/>
      <c r="J1011" s="195"/>
      <c r="K1011" s="196">
        <f>ROUND(P1011*H1011,2)</f>
        <v>0</v>
      </c>
      <c r="L1011" s="191" t="s">
        <v>879</v>
      </c>
      <c r="M1011" s="197"/>
      <c r="N1011" s="198" t="s">
        <v>1</v>
      </c>
      <c r="O1011" s="199" t="s">
        <v>42</v>
      </c>
      <c r="P1011" s="200">
        <f>I1011+J1011</f>
        <v>0</v>
      </c>
      <c r="Q1011" s="200">
        <f>ROUND(I1011*H1011,2)</f>
        <v>0</v>
      </c>
      <c r="R1011" s="200">
        <f>ROUND(J1011*H1011,2)</f>
        <v>0</v>
      </c>
      <c r="S1011" s="88"/>
      <c r="T1011" s="201">
        <f>S1011*H1011</f>
        <v>0</v>
      </c>
      <c r="U1011" s="201">
        <v>0</v>
      </c>
      <c r="V1011" s="201">
        <f>U1011*H1011</f>
        <v>0</v>
      </c>
      <c r="W1011" s="201">
        <v>0</v>
      </c>
      <c r="X1011" s="202">
        <f>W1011*H1011</f>
        <v>0</v>
      </c>
      <c r="Y1011" s="35"/>
      <c r="Z1011" s="35"/>
      <c r="AA1011" s="35"/>
      <c r="AB1011" s="35"/>
      <c r="AC1011" s="35"/>
      <c r="AD1011" s="35"/>
      <c r="AE1011" s="35"/>
      <c r="AR1011" s="203" t="s">
        <v>133</v>
      </c>
      <c r="AT1011" s="203" t="s">
        <v>128</v>
      </c>
      <c r="AU1011" s="203" t="s">
        <v>87</v>
      </c>
      <c r="AY1011" s="14" t="s">
        <v>134</v>
      </c>
      <c r="BE1011" s="204">
        <f>IF(O1011="základní",K1011,0)</f>
        <v>0</v>
      </c>
      <c r="BF1011" s="204">
        <f>IF(O1011="snížená",K1011,0)</f>
        <v>0</v>
      </c>
      <c r="BG1011" s="204">
        <f>IF(O1011="zákl. přenesená",K1011,0)</f>
        <v>0</v>
      </c>
      <c r="BH1011" s="204">
        <f>IF(O1011="sníž. přenesená",K1011,0)</f>
        <v>0</v>
      </c>
      <c r="BI1011" s="204">
        <f>IF(O1011="nulová",K1011,0)</f>
        <v>0</v>
      </c>
      <c r="BJ1011" s="14" t="s">
        <v>87</v>
      </c>
      <c r="BK1011" s="204">
        <f>ROUND(P1011*H1011,2)</f>
        <v>0</v>
      </c>
      <c r="BL1011" s="14" t="s">
        <v>135</v>
      </c>
      <c r="BM1011" s="203" t="s">
        <v>4130</v>
      </c>
    </row>
    <row r="1012" s="2" customFormat="1" ht="24.15" customHeight="1">
      <c r="A1012" s="35"/>
      <c r="B1012" s="36"/>
      <c r="C1012" s="189" t="s">
        <v>2472</v>
      </c>
      <c r="D1012" s="189" t="s">
        <v>128</v>
      </c>
      <c r="E1012" s="190" t="s">
        <v>4131</v>
      </c>
      <c r="F1012" s="191" t="s">
        <v>4132</v>
      </c>
      <c r="G1012" s="192" t="s">
        <v>131</v>
      </c>
      <c r="H1012" s="193">
        <v>1</v>
      </c>
      <c r="I1012" s="194"/>
      <c r="J1012" s="195"/>
      <c r="K1012" s="196">
        <f>ROUND(P1012*H1012,2)</f>
        <v>0</v>
      </c>
      <c r="L1012" s="191" t="s">
        <v>879</v>
      </c>
      <c r="M1012" s="197"/>
      <c r="N1012" s="198" t="s">
        <v>1</v>
      </c>
      <c r="O1012" s="199" t="s">
        <v>42</v>
      </c>
      <c r="P1012" s="200">
        <f>I1012+J1012</f>
        <v>0</v>
      </c>
      <c r="Q1012" s="200">
        <f>ROUND(I1012*H1012,2)</f>
        <v>0</v>
      </c>
      <c r="R1012" s="200">
        <f>ROUND(J1012*H1012,2)</f>
        <v>0</v>
      </c>
      <c r="S1012" s="88"/>
      <c r="T1012" s="201">
        <f>S1012*H1012</f>
        <v>0</v>
      </c>
      <c r="U1012" s="201">
        <v>0</v>
      </c>
      <c r="V1012" s="201">
        <f>U1012*H1012</f>
        <v>0</v>
      </c>
      <c r="W1012" s="201">
        <v>0</v>
      </c>
      <c r="X1012" s="202">
        <f>W1012*H1012</f>
        <v>0</v>
      </c>
      <c r="Y1012" s="35"/>
      <c r="Z1012" s="35"/>
      <c r="AA1012" s="35"/>
      <c r="AB1012" s="35"/>
      <c r="AC1012" s="35"/>
      <c r="AD1012" s="35"/>
      <c r="AE1012" s="35"/>
      <c r="AR1012" s="203" t="s">
        <v>133</v>
      </c>
      <c r="AT1012" s="203" t="s">
        <v>128</v>
      </c>
      <c r="AU1012" s="203" t="s">
        <v>87</v>
      </c>
      <c r="AY1012" s="14" t="s">
        <v>134</v>
      </c>
      <c r="BE1012" s="204">
        <f>IF(O1012="základní",K1012,0)</f>
        <v>0</v>
      </c>
      <c r="BF1012" s="204">
        <f>IF(O1012="snížená",K1012,0)</f>
        <v>0</v>
      </c>
      <c r="BG1012" s="204">
        <f>IF(O1012="zákl. přenesená",K1012,0)</f>
        <v>0</v>
      </c>
      <c r="BH1012" s="204">
        <f>IF(O1012="sníž. přenesená",K1012,0)</f>
        <v>0</v>
      </c>
      <c r="BI1012" s="204">
        <f>IF(O1012="nulová",K1012,0)</f>
        <v>0</v>
      </c>
      <c r="BJ1012" s="14" t="s">
        <v>87</v>
      </c>
      <c r="BK1012" s="204">
        <f>ROUND(P1012*H1012,2)</f>
        <v>0</v>
      </c>
      <c r="BL1012" s="14" t="s">
        <v>135</v>
      </c>
      <c r="BM1012" s="203" t="s">
        <v>4133</v>
      </c>
    </row>
    <row r="1013" s="2" customFormat="1" ht="24.15" customHeight="1">
      <c r="A1013" s="35"/>
      <c r="B1013" s="36"/>
      <c r="C1013" s="189" t="s">
        <v>4134</v>
      </c>
      <c r="D1013" s="189" t="s">
        <v>128</v>
      </c>
      <c r="E1013" s="190" t="s">
        <v>4135</v>
      </c>
      <c r="F1013" s="191" t="s">
        <v>4136</v>
      </c>
      <c r="G1013" s="192" t="s">
        <v>131</v>
      </c>
      <c r="H1013" s="193">
        <v>1</v>
      </c>
      <c r="I1013" s="194"/>
      <c r="J1013" s="195"/>
      <c r="K1013" s="196">
        <f>ROUND(P1013*H1013,2)</f>
        <v>0</v>
      </c>
      <c r="L1013" s="191" t="s">
        <v>879</v>
      </c>
      <c r="M1013" s="197"/>
      <c r="N1013" s="198" t="s">
        <v>1</v>
      </c>
      <c r="O1013" s="199" t="s">
        <v>42</v>
      </c>
      <c r="P1013" s="200">
        <f>I1013+J1013</f>
        <v>0</v>
      </c>
      <c r="Q1013" s="200">
        <f>ROUND(I1013*H1013,2)</f>
        <v>0</v>
      </c>
      <c r="R1013" s="200">
        <f>ROUND(J1013*H1013,2)</f>
        <v>0</v>
      </c>
      <c r="S1013" s="88"/>
      <c r="T1013" s="201">
        <f>S1013*H1013</f>
        <v>0</v>
      </c>
      <c r="U1013" s="201">
        <v>0</v>
      </c>
      <c r="V1013" s="201">
        <f>U1013*H1013</f>
        <v>0</v>
      </c>
      <c r="W1013" s="201">
        <v>0</v>
      </c>
      <c r="X1013" s="202">
        <f>W1013*H1013</f>
        <v>0</v>
      </c>
      <c r="Y1013" s="35"/>
      <c r="Z1013" s="35"/>
      <c r="AA1013" s="35"/>
      <c r="AB1013" s="35"/>
      <c r="AC1013" s="35"/>
      <c r="AD1013" s="35"/>
      <c r="AE1013" s="35"/>
      <c r="AR1013" s="203" t="s">
        <v>133</v>
      </c>
      <c r="AT1013" s="203" t="s">
        <v>128</v>
      </c>
      <c r="AU1013" s="203" t="s">
        <v>87</v>
      </c>
      <c r="AY1013" s="14" t="s">
        <v>134</v>
      </c>
      <c r="BE1013" s="204">
        <f>IF(O1013="základní",K1013,0)</f>
        <v>0</v>
      </c>
      <c r="BF1013" s="204">
        <f>IF(O1013="snížená",K1013,0)</f>
        <v>0</v>
      </c>
      <c r="BG1013" s="204">
        <f>IF(O1013="zákl. přenesená",K1013,0)</f>
        <v>0</v>
      </c>
      <c r="BH1013" s="204">
        <f>IF(O1013="sníž. přenesená",K1013,0)</f>
        <v>0</v>
      </c>
      <c r="BI1013" s="204">
        <f>IF(O1013="nulová",K1013,0)</f>
        <v>0</v>
      </c>
      <c r="BJ1013" s="14" t="s">
        <v>87</v>
      </c>
      <c r="BK1013" s="204">
        <f>ROUND(P1013*H1013,2)</f>
        <v>0</v>
      </c>
      <c r="BL1013" s="14" t="s">
        <v>135</v>
      </c>
      <c r="BM1013" s="203" t="s">
        <v>4137</v>
      </c>
    </row>
    <row r="1014" s="2" customFormat="1" ht="24.15" customHeight="1">
      <c r="A1014" s="35"/>
      <c r="B1014" s="36"/>
      <c r="C1014" s="189" t="s">
        <v>2476</v>
      </c>
      <c r="D1014" s="189" t="s">
        <v>128</v>
      </c>
      <c r="E1014" s="190" t="s">
        <v>4138</v>
      </c>
      <c r="F1014" s="191" t="s">
        <v>4139</v>
      </c>
      <c r="G1014" s="192" t="s">
        <v>131</v>
      </c>
      <c r="H1014" s="193">
        <v>1</v>
      </c>
      <c r="I1014" s="194"/>
      <c r="J1014" s="195"/>
      <c r="K1014" s="196">
        <f>ROUND(P1014*H1014,2)</f>
        <v>0</v>
      </c>
      <c r="L1014" s="191" t="s">
        <v>879</v>
      </c>
      <c r="M1014" s="197"/>
      <c r="N1014" s="198" t="s">
        <v>1</v>
      </c>
      <c r="O1014" s="199" t="s">
        <v>42</v>
      </c>
      <c r="P1014" s="200">
        <f>I1014+J1014</f>
        <v>0</v>
      </c>
      <c r="Q1014" s="200">
        <f>ROUND(I1014*H1014,2)</f>
        <v>0</v>
      </c>
      <c r="R1014" s="200">
        <f>ROUND(J1014*H1014,2)</f>
        <v>0</v>
      </c>
      <c r="S1014" s="88"/>
      <c r="T1014" s="201">
        <f>S1014*H1014</f>
        <v>0</v>
      </c>
      <c r="U1014" s="201">
        <v>0</v>
      </c>
      <c r="V1014" s="201">
        <f>U1014*H1014</f>
        <v>0</v>
      </c>
      <c r="W1014" s="201">
        <v>0</v>
      </c>
      <c r="X1014" s="202">
        <f>W1014*H1014</f>
        <v>0</v>
      </c>
      <c r="Y1014" s="35"/>
      <c r="Z1014" s="35"/>
      <c r="AA1014" s="35"/>
      <c r="AB1014" s="35"/>
      <c r="AC1014" s="35"/>
      <c r="AD1014" s="35"/>
      <c r="AE1014" s="35"/>
      <c r="AR1014" s="203" t="s">
        <v>133</v>
      </c>
      <c r="AT1014" s="203" t="s">
        <v>128</v>
      </c>
      <c r="AU1014" s="203" t="s">
        <v>87</v>
      </c>
      <c r="AY1014" s="14" t="s">
        <v>134</v>
      </c>
      <c r="BE1014" s="204">
        <f>IF(O1014="základní",K1014,0)</f>
        <v>0</v>
      </c>
      <c r="BF1014" s="204">
        <f>IF(O1014="snížená",K1014,0)</f>
        <v>0</v>
      </c>
      <c r="BG1014" s="204">
        <f>IF(O1014="zákl. přenesená",K1014,0)</f>
        <v>0</v>
      </c>
      <c r="BH1014" s="204">
        <f>IF(O1014="sníž. přenesená",K1014,0)</f>
        <v>0</v>
      </c>
      <c r="BI1014" s="204">
        <f>IF(O1014="nulová",K1014,0)</f>
        <v>0</v>
      </c>
      <c r="BJ1014" s="14" t="s">
        <v>87</v>
      </c>
      <c r="BK1014" s="204">
        <f>ROUND(P1014*H1014,2)</f>
        <v>0</v>
      </c>
      <c r="BL1014" s="14" t="s">
        <v>135</v>
      </c>
      <c r="BM1014" s="203" t="s">
        <v>4140</v>
      </c>
    </row>
    <row r="1015" s="2" customFormat="1" ht="24.15" customHeight="1">
      <c r="A1015" s="35"/>
      <c r="B1015" s="36"/>
      <c r="C1015" s="189" t="s">
        <v>4141</v>
      </c>
      <c r="D1015" s="189" t="s">
        <v>128</v>
      </c>
      <c r="E1015" s="190" t="s">
        <v>4142</v>
      </c>
      <c r="F1015" s="191" t="s">
        <v>4143</v>
      </c>
      <c r="G1015" s="192" t="s">
        <v>131</v>
      </c>
      <c r="H1015" s="193">
        <v>1</v>
      </c>
      <c r="I1015" s="194"/>
      <c r="J1015" s="195"/>
      <c r="K1015" s="196">
        <f>ROUND(P1015*H1015,2)</f>
        <v>0</v>
      </c>
      <c r="L1015" s="191" t="s">
        <v>879</v>
      </c>
      <c r="M1015" s="197"/>
      <c r="N1015" s="198" t="s">
        <v>1</v>
      </c>
      <c r="O1015" s="199" t="s">
        <v>42</v>
      </c>
      <c r="P1015" s="200">
        <f>I1015+J1015</f>
        <v>0</v>
      </c>
      <c r="Q1015" s="200">
        <f>ROUND(I1015*H1015,2)</f>
        <v>0</v>
      </c>
      <c r="R1015" s="200">
        <f>ROUND(J1015*H1015,2)</f>
        <v>0</v>
      </c>
      <c r="S1015" s="88"/>
      <c r="T1015" s="201">
        <f>S1015*H1015</f>
        <v>0</v>
      </c>
      <c r="U1015" s="201">
        <v>0</v>
      </c>
      <c r="V1015" s="201">
        <f>U1015*H1015</f>
        <v>0</v>
      </c>
      <c r="W1015" s="201">
        <v>0</v>
      </c>
      <c r="X1015" s="202">
        <f>W1015*H1015</f>
        <v>0</v>
      </c>
      <c r="Y1015" s="35"/>
      <c r="Z1015" s="35"/>
      <c r="AA1015" s="35"/>
      <c r="AB1015" s="35"/>
      <c r="AC1015" s="35"/>
      <c r="AD1015" s="35"/>
      <c r="AE1015" s="35"/>
      <c r="AR1015" s="203" t="s">
        <v>133</v>
      </c>
      <c r="AT1015" s="203" t="s">
        <v>128</v>
      </c>
      <c r="AU1015" s="203" t="s">
        <v>87</v>
      </c>
      <c r="AY1015" s="14" t="s">
        <v>134</v>
      </c>
      <c r="BE1015" s="204">
        <f>IF(O1015="základní",K1015,0)</f>
        <v>0</v>
      </c>
      <c r="BF1015" s="204">
        <f>IF(O1015="snížená",K1015,0)</f>
        <v>0</v>
      </c>
      <c r="BG1015" s="204">
        <f>IF(O1015="zákl. přenesená",K1015,0)</f>
        <v>0</v>
      </c>
      <c r="BH1015" s="204">
        <f>IF(O1015="sníž. přenesená",K1015,0)</f>
        <v>0</v>
      </c>
      <c r="BI1015" s="204">
        <f>IF(O1015="nulová",K1015,0)</f>
        <v>0</v>
      </c>
      <c r="BJ1015" s="14" t="s">
        <v>87</v>
      </c>
      <c r="BK1015" s="204">
        <f>ROUND(P1015*H1015,2)</f>
        <v>0</v>
      </c>
      <c r="BL1015" s="14" t="s">
        <v>135</v>
      </c>
      <c r="BM1015" s="203" t="s">
        <v>4144</v>
      </c>
    </row>
    <row r="1016" s="2" customFormat="1" ht="24.15" customHeight="1">
      <c r="A1016" s="35"/>
      <c r="B1016" s="36"/>
      <c r="C1016" s="189" t="s">
        <v>2480</v>
      </c>
      <c r="D1016" s="189" t="s">
        <v>128</v>
      </c>
      <c r="E1016" s="190" t="s">
        <v>4145</v>
      </c>
      <c r="F1016" s="191" t="s">
        <v>4146</v>
      </c>
      <c r="G1016" s="192" t="s">
        <v>131</v>
      </c>
      <c r="H1016" s="193">
        <v>2</v>
      </c>
      <c r="I1016" s="194"/>
      <c r="J1016" s="195"/>
      <c r="K1016" s="196">
        <f>ROUND(P1016*H1016,2)</f>
        <v>0</v>
      </c>
      <c r="L1016" s="191" t="s">
        <v>879</v>
      </c>
      <c r="M1016" s="197"/>
      <c r="N1016" s="198" t="s">
        <v>1</v>
      </c>
      <c r="O1016" s="199" t="s">
        <v>42</v>
      </c>
      <c r="P1016" s="200">
        <f>I1016+J1016</f>
        <v>0</v>
      </c>
      <c r="Q1016" s="200">
        <f>ROUND(I1016*H1016,2)</f>
        <v>0</v>
      </c>
      <c r="R1016" s="200">
        <f>ROUND(J1016*H1016,2)</f>
        <v>0</v>
      </c>
      <c r="S1016" s="88"/>
      <c r="T1016" s="201">
        <f>S1016*H1016</f>
        <v>0</v>
      </c>
      <c r="U1016" s="201">
        <v>0</v>
      </c>
      <c r="V1016" s="201">
        <f>U1016*H1016</f>
        <v>0</v>
      </c>
      <c r="W1016" s="201">
        <v>0</v>
      </c>
      <c r="X1016" s="202">
        <f>W1016*H1016</f>
        <v>0</v>
      </c>
      <c r="Y1016" s="35"/>
      <c r="Z1016" s="35"/>
      <c r="AA1016" s="35"/>
      <c r="AB1016" s="35"/>
      <c r="AC1016" s="35"/>
      <c r="AD1016" s="35"/>
      <c r="AE1016" s="35"/>
      <c r="AR1016" s="203" t="s">
        <v>133</v>
      </c>
      <c r="AT1016" s="203" t="s">
        <v>128</v>
      </c>
      <c r="AU1016" s="203" t="s">
        <v>87</v>
      </c>
      <c r="AY1016" s="14" t="s">
        <v>134</v>
      </c>
      <c r="BE1016" s="204">
        <f>IF(O1016="základní",K1016,0)</f>
        <v>0</v>
      </c>
      <c r="BF1016" s="204">
        <f>IF(O1016="snížená",K1016,0)</f>
        <v>0</v>
      </c>
      <c r="BG1016" s="204">
        <f>IF(O1016="zákl. přenesená",K1016,0)</f>
        <v>0</v>
      </c>
      <c r="BH1016" s="204">
        <f>IF(O1016="sníž. přenesená",K1016,0)</f>
        <v>0</v>
      </c>
      <c r="BI1016" s="204">
        <f>IF(O1016="nulová",K1016,0)</f>
        <v>0</v>
      </c>
      <c r="BJ1016" s="14" t="s">
        <v>87</v>
      </c>
      <c r="BK1016" s="204">
        <f>ROUND(P1016*H1016,2)</f>
        <v>0</v>
      </c>
      <c r="BL1016" s="14" t="s">
        <v>135</v>
      </c>
      <c r="BM1016" s="203" t="s">
        <v>4147</v>
      </c>
    </row>
    <row r="1017" s="2" customFormat="1" ht="24.15" customHeight="1">
      <c r="A1017" s="35"/>
      <c r="B1017" s="36"/>
      <c r="C1017" s="189" t="s">
        <v>4148</v>
      </c>
      <c r="D1017" s="189" t="s">
        <v>128</v>
      </c>
      <c r="E1017" s="190" t="s">
        <v>4149</v>
      </c>
      <c r="F1017" s="191" t="s">
        <v>4150</v>
      </c>
      <c r="G1017" s="192" t="s">
        <v>131</v>
      </c>
      <c r="H1017" s="193">
        <v>6</v>
      </c>
      <c r="I1017" s="194"/>
      <c r="J1017" s="195"/>
      <c r="K1017" s="196">
        <f>ROUND(P1017*H1017,2)</f>
        <v>0</v>
      </c>
      <c r="L1017" s="191" t="s">
        <v>879</v>
      </c>
      <c r="M1017" s="197"/>
      <c r="N1017" s="198" t="s">
        <v>1</v>
      </c>
      <c r="O1017" s="199" t="s">
        <v>42</v>
      </c>
      <c r="P1017" s="200">
        <f>I1017+J1017</f>
        <v>0</v>
      </c>
      <c r="Q1017" s="200">
        <f>ROUND(I1017*H1017,2)</f>
        <v>0</v>
      </c>
      <c r="R1017" s="200">
        <f>ROUND(J1017*H1017,2)</f>
        <v>0</v>
      </c>
      <c r="S1017" s="88"/>
      <c r="T1017" s="201">
        <f>S1017*H1017</f>
        <v>0</v>
      </c>
      <c r="U1017" s="201">
        <v>0</v>
      </c>
      <c r="V1017" s="201">
        <f>U1017*H1017</f>
        <v>0</v>
      </c>
      <c r="W1017" s="201">
        <v>0</v>
      </c>
      <c r="X1017" s="202">
        <f>W1017*H1017</f>
        <v>0</v>
      </c>
      <c r="Y1017" s="35"/>
      <c r="Z1017" s="35"/>
      <c r="AA1017" s="35"/>
      <c r="AB1017" s="35"/>
      <c r="AC1017" s="35"/>
      <c r="AD1017" s="35"/>
      <c r="AE1017" s="35"/>
      <c r="AR1017" s="203" t="s">
        <v>133</v>
      </c>
      <c r="AT1017" s="203" t="s">
        <v>128</v>
      </c>
      <c r="AU1017" s="203" t="s">
        <v>87</v>
      </c>
      <c r="AY1017" s="14" t="s">
        <v>134</v>
      </c>
      <c r="BE1017" s="204">
        <f>IF(O1017="základní",K1017,0)</f>
        <v>0</v>
      </c>
      <c r="BF1017" s="204">
        <f>IF(O1017="snížená",K1017,0)</f>
        <v>0</v>
      </c>
      <c r="BG1017" s="204">
        <f>IF(O1017="zákl. přenesená",K1017,0)</f>
        <v>0</v>
      </c>
      <c r="BH1017" s="204">
        <f>IF(O1017="sníž. přenesená",K1017,0)</f>
        <v>0</v>
      </c>
      <c r="BI1017" s="204">
        <f>IF(O1017="nulová",K1017,0)</f>
        <v>0</v>
      </c>
      <c r="BJ1017" s="14" t="s">
        <v>87</v>
      </c>
      <c r="BK1017" s="204">
        <f>ROUND(P1017*H1017,2)</f>
        <v>0</v>
      </c>
      <c r="BL1017" s="14" t="s">
        <v>135</v>
      </c>
      <c r="BM1017" s="203" t="s">
        <v>4151</v>
      </c>
    </row>
    <row r="1018" s="2" customFormat="1" ht="24.15" customHeight="1">
      <c r="A1018" s="35"/>
      <c r="B1018" s="36"/>
      <c r="C1018" s="189" t="s">
        <v>4152</v>
      </c>
      <c r="D1018" s="189" t="s">
        <v>128</v>
      </c>
      <c r="E1018" s="190" t="s">
        <v>4153</v>
      </c>
      <c r="F1018" s="191" t="s">
        <v>4154</v>
      </c>
      <c r="G1018" s="192" t="s">
        <v>131</v>
      </c>
      <c r="H1018" s="193">
        <v>1</v>
      </c>
      <c r="I1018" s="194"/>
      <c r="J1018" s="195"/>
      <c r="K1018" s="196">
        <f>ROUND(P1018*H1018,2)</f>
        <v>0</v>
      </c>
      <c r="L1018" s="191" t="s">
        <v>879</v>
      </c>
      <c r="M1018" s="197"/>
      <c r="N1018" s="198" t="s">
        <v>1</v>
      </c>
      <c r="O1018" s="199" t="s">
        <v>42</v>
      </c>
      <c r="P1018" s="200">
        <f>I1018+J1018</f>
        <v>0</v>
      </c>
      <c r="Q1018" s="200">
        <f>ROUND(I1018*H1018,2)</f>
        <v>0</v>
      </c>
      <c r="R1018" s="200">
        <f>ROUND(J1018*H1018,2)</f>
        <v>0</v>
      </c>
      <c r="S1018" s="88"/>
      <c r="T1018" s="201">
        <f>S1018*H1018</f>
        <v>0</v>
      </c>
      <c r="U1018" s="201">
        <v>0</v>
      </c>
      <c r="V1018" s="201">
        <f>U1018*H1018</f>
        <v>0</v>
      </c>
      <c r="W1018" s="201">
        <v>0</v>
      </c>
      <c r="X1018" s="202">
        <f>W1018*H1018</f>
        <v>0</v>
      </c>
      <c r="Y1018" s="35"/>
      <c r="Z1018" s="35"/>
      <c r="AA1018" s="35"/>
      <c r="AB1018" s="35"/>
      <c r="AC1018" s="35"/>
      <c r="AD1018" s="35"/>
      <c r="AE1018" s="35"/>
      <c r="AR1018" s="203" t="s">
        <v>133</v>
      </c>
      <c r="AT1018" s="203" t="s">
        <v>128</v>
      </c>
      <c r="AU1018" s="203" t="s">
        <v>87</v>
      </c>
      <c r="AY1018" s="14" t="s">
        <v>134</v>
      </c>
      <c r="BE1018" s="204">
        <f>IF(O1018="základní",K1018,0)</f>
        <v>0</v>
      </c>
      <c r="BF1018" s="204">
        <f>IF(O1018="snížená",K1018,0)</f>
        <v>0</v>
      </c>
      <c r="BG1018" s="204">
        <f>IF(O1018="zákl. přenesená",K1018,0)</f>
        <v>0</v>
      </c>
      <c r="BH1018" s="204">
        <f>IF(O1018="sníž. přenesená",K1018,0)</f>
        <v>0</v>
      </c>
      <c r="BI1018" s="204">
        <f>IF(O1018="nulová",K1018,0)</f>
        <v>0</v>
      </c>
      <c r="BJ1018" s="14" t="s">
        <v>87</v>
      </c>
      <c r="BK1018" s="204">
        <f>ROUND(P1018*H1018,2)</f>
        <v>0</v>
      </c>
      <c r="BL1018" s="14" t="s">
        <v>135</v>
      </c>
      <c r="BM1018" s="203" t="s">
        <v>4155</v>
      </c>
    </row>
    <row r="1019" s="2" customFormat="1" ht="24.15" customHeight="1">
      <c r="A1019" s="35"/>
      <c r="B1019" s="36"/>
      <c r="C1019" s="189" t="s">
        <v>4156</v>
      </c>
      <c r="D1019" s="189" t="s">
        <v>128</v>
      </c>
      <c r="E1019" s="190" t="s">
        <v>4157</v>
      </c>
      <c r="F1019" s="191" t="s">
        <v>4158</v>
      </c>
      <c r="G1019" s="192" t="s">
        <v>131</v>
      </c>
      <c r="H1019" s="193">
        <v>1</v>
      </c>
      <c r="I1019" s="194"/>
      <c r="J1019" s="195"/>
      <c r="K1019" s="196">
        <f>ROUND(P1019*H1019,2)</f>
        <v>0</v>
      </c>
      <c r="L1019" s="191" t="s">
        <v>879</v>
      </c>
      <c r="M1019" s="197"/>
      <c r="N1019" s="198" t="s">
        <v>1</v>
      </c>
      <c r="O1019" s="199" t="s">
        <v>42</v>
      </c>
      <c r="P1019" s="200">
        <f>I1019+J1019</f>
        <v>0</v>
      </c>
      <c r="Q1019" s="200">
        <f>ROUND(I1019*H1019,2)</f>
        <v>0</v>
      </c>
      <c r="R1019" s="200">
        <f>ROUND(J1019*H1019,2)</f>
        <v>0</v>
      </c>
      <c r="S1019" s="88"/>
      <c r="T1019" s="201">
        <f>S1019*H1019</f>
        <v>0</v>
      </c>
      <c r="U1019" s="201">
        <v>0</v>
      </c>
      <c r="V1019" s="201">
        <f>U1019*H1019</f>
        <v>0</v>
      </c>
      <c r="W1019" s="201">
        <v>0</v>
      </c>
      <c r="X1019" s="202">
        <f>W1019*H1019</f>
        <v>0</v>
      </c>
      <c r="Y1019" s="35"/>
      <c r="Z1019" s="35"/>
      <c r="AA1019" s="35"/>
      <c r="AB1019" s="35"/>
      <c r="AC1019" s="35"/>
      <c r="AD1019" s="35"/>
      <c r="AE1019" s="35"/>
      <c r="AR1019" s="203" t="s">
        <v>133</v>
      </c>
      <c r="AT1019" s="203" t="s">
        <v>128</v>
      </c>
      <c r="AU1019" s="203" t="s">
        <v>87</v>
      </c>
      <c r="AY1019" s="14" t="s">
        <v>134</v>
      </c>
      <c r="BE1019" s="204">
        <f>IF(O1019="základní",K1019,0)</f>
        <v>0</v>
      </c>
      <c r="BF1019" s="204">
        <f>IF(O1019="snížená",K1019,0)</f>
        <v>0</v>
      </c>
      <c r="BG1019" s="204">
        <f>IF(O1019="zákl. přenesená",K1019,0)</f>
        <v>0</v>
      </c>
      <c r="BH1019" s="204">
        <f>IF(O1019="sníž. přenesená",K1019,0)</f>
        <v>0</v>
      </c>
      <c r="BI1019" s="204">
        <f>IF(O1019="nulová",K1019,0)</f>
        <v>0</v>
      </c>
      <c r="BJ1019" s="14" t="s">
        <v>87</v>
      </c>
      <c r="BK1019" s="204">
        <f>ROUND(P1019*H1019,2)</f>
        <v>0</v>
      </c>
      <c r="BL1019" s="14" t="s">
        <v>135</v>
      </c>
      <c r="BM1019" s="203" t="s">
        <v>4159</v>
      </c>
    </row>
    <row r="1020" s="2" customFormat="1">
      <c r="A1020" s="35"/>
      <c r="B1020" s="36"/>
      <c r="C1020" s="189" t="s">
        <v>4160</v>
      </c>
      <c r="D1020" s="189" t="s">
        <v>128</v>
      </c>
      <c r="E1020" s="190" t="s">
        <v>4161</v>
      </c>
      <c r="F1020" s="191" t="s">
        <v>4162</v>
      </c>
      <c r="G1020" s="192" t="s">
        <v>131</v>
      </c>
      <c r="H1020" s="193">
        <v>1</v>
      </c>
      <c r="I1020" s="194"/>
      <c r="J1020" s="195"/>
      <c r="K1020" s="196">
        <f>ROUND(P1020*H1020,2)</f>
        <v>0</v>
      </c>
      <c r="L1020" s="191" t="s">
        <v>879</v>
      </c>
      <c r="M1020" s="197"/>
      <c r="N1020" s="198" t="s">
        <v>1</v>
      </c>
      <c r="O1020" s="199" t="s">
        <v>42</v>
      </c>
      <c r="P1020" s="200">
        <f>I1020+J1020</f>
        <v>0</v>
      </c>
      <c r="Q1020" s="200">
        <f>ROUND(I1020*H1020,2)</f>
        <v>0</v>
      </c>
      <c r="R1020" s="200">
        <f>ROUND(J1020*H1020,2)</f>
        <v>0</v>
      </c>
      <c r="S1020" s="88"/>
      <c r="T1020" s="201">
        <f>S1020*H1020</f>
        <v>0</v>
      </c>
      <c r="U1020" s="201">
        <v>0</v>
      </c>
      <c r="V1020" s="201">
        <f>U1020*H1020</f>
        <v>0</v>
      </c>
      <c r="W1020" s="201">
        <v>0</v>
      </c>
      <c r="X1020" s="202">
        <f>W1020*H1020</f>
        <v>0</v>
      </c>
      <c r="Y1020" s="35"/>
      <c r="Z1020" s="35"/>
      <c r="AA1020" s="35"/>
      <c r="AB1020" s="35"/>
      <c r="AC1020" s="35"/>
      <c r="AD1020" s="35"/>
      <c r="AE1020" s="35"/>
      <c r="AR1020" s="203" t="s">
        <v>133</v>
      </c>
      <c r="AT1020" s="203" t="s">
        <v>128</v>
      </c>
      <c r="AU1020" s="203" t="s">
        <v>87</v>
      </c>
      <c r="AY1020" s="14" t="s">
        <v>134</v>
      </c>
      <c r="BE1020" s="204">
        <f>IF(O1020="základní",K1020,0)</f>
        <v>0</v>
      </c>
      <c r="BF1020" s="204">
        <f>IF(O1020="snížená",K1020,0)</f>
        <v>0</v>
      </c>
      <c r="BG1020" s="204">
        <f>IF(O1020="zákl. přenesená",K1020,0)</f>
        <v>0</v>
      </c>
      <c r="BH1020" s="204">
        <f>IF(O1020="sníž. přenesená",K1020,0)</f>
        <v>0</v>
      </c>
      <c r="BI1020" s="204">
        <f>IF(O1020="nulová",K1020,0)</f>
        <v>0</v>
      </c>
      <c r="BJ1020" s="14" t="s">
        <v>87</v>
      </c>
      <c r="BK1020" s="204">
        <f>ROUND(P1020*H1020,2)</f>
        <v>0</v>
      </c>
      <c r="BL1020" s="14" t="s">
        <v>135</v>
      </c>
      <c r="BM1020" s="203" t="s">
        <v>4163</v>
      </c>
    </row>
    <row r="1021" s="2" customFormat="1" ht="24.15" customHeight="1">
      <c r="A1021" s="35"/>
      <c r="B1021" s="36"/>
      <c r="C1021" s="189" t="s">
        <v>4164</v>
      </c>
      <c r="D1021" s="189" t="s">
        <v>128</v>
      </c>
      <c r="E1021" s="190" t="s">
        <v>4165</v>
      </c>
      <c r="F1021" s="191" t="s">
        <v>4166</v>
      </c>
      <c r="G1021" s="192" t="s">
        <v>131</v>
      </c>
      <c r="H1021" s="193">
        <v>4</v>
      </c>
      <c r="I1021" s="194"/>
      <c r="J1021" s="195"/>
      <c r="K1021" s="196">
        <f>ROUND(P1021*H1021,2)</f>
        <v>0</v>
      </c>
      <c r="L1021" s="191" t="s">
        <v>879</v>
      </c>
      <c r="M1021" s="197"/>
      <c r="N1021" s="198" t="s">
        <v>1</v>
      </c>
      <c r="O1021" s="199" t="s">
        <v>42</v>
      </c>
      <c r="P1021" s="200">
        <f>I1021+J1021</f>
        <v>0</v>
      </c>
      <c r="Q1021" s="200">
        <f>ROUND(I1021*H1021,2)</f>
        <v>0</v>
      </c>
      <c r="R1021" s="200">
        <f>ROUND(J1021*H1021,2)</f>
        <v>0</v>
      </c>
      <c r="S1021" s="88"/>
      <c r="T1021" s="201">
        <f>S1021*H1021</f>
        <v>0</v>
      </c>
      <c r="U1021" s="201">
        <v>0</v>
      </c>
      <c r="V1021" s="201">
        <f>U1021*H1021</f>
        <v>0</v>
      </c>
      <c r="W1021" s="201">
        <v>0</v>
      </c>
      <c r="X1021" s="202">
        <f>W1021*H1021</f>
        <v>0</v>
      </c>
      <c r="Y1021" s="35"/>
      <c r="Z1021" s="35"/>
      <c r="AA1021" s="35"/>
      <c r="AB1021" s="35"/>
      <c r="AC1021" s="35"/>
      <c r="AD1021" s="35"/>
      <c r="AE1021" s="35"/>
      <c r="AR1021" s="203" t="s">
        <v>133</v>
      </c>
      <c r="AT1021" s="203" t="s">
        <v>128</v>
      </c>
      <c r="AU1021" s="203" t="s">
        <v>87</v>
      </c>
      <c r="AY1021" s="14" t="s">
        <v>134</v>
      </c>
      <c r="BE1021" s="204">
        <f>IF(O1021="základní",K1021,0)</f>
        <v>0</v>
      </c>
      <c r="BF1021" s="204">
        <f>IF(O1021="snížená",K1021,0)</f>
        <v>0</v>
      </c>
      <c r="BG1021" s="204">
        <f>IF(O1021="zákl. přenesená",K1021,0)</f>
        <v>0</v>
      </c>
      <c r="BH1021" s="204">
        <f>IF(O1021="sníž. přenesená",K1021,0)</f>
        <v>0</v>
      </c>
      <c r="BI1021" s="204">
        <f>IF(O1021="nulová",K1021,0)</f>
        <v>0</v>
      </c>
      <c r="BJ1021" s="14" t="s">
        <v>87</v>
      </c>
      <c r="BK1021" s="204">
        <f>ROUND(P1021*H1021,2)</f>
        <v>0</v>
      </c>
      <c r="BL1021" s="14" t="s">
        <v>135</v>
      </c>
      <c r="BM1021" s="203" t="s">
        <v>4167</v>
      </c>
    </row>
    <row r="1022" s="2" customFormat="1">
      <c r="A1022" s="35"/>
      <c r="B1022" s="36"/>
      <c r="C1022" s="189" t="s">
        <v>4168</v>
      </c>
      <c r="D1022" s="189" t="s">
        <v>128</v>
      </c>
      <c r="E1022" s="190" t="s">
        <v>4169</v>
      </c>
      <c r="F1022" s="191" t="s">
        <v>4170</v>
      </c>
      <c r="G1022" s="192" t="s">
        <v>131</v>
      </c>
      <c r="H1022" s="193">
        <v>6</v>
      </c>
      <c r="I1022" s="194"/>
      <c r="J1022" s="195"/>
      <c r="K1022" s="196">
        <f>ROUND(P1022*H1022,2)</f>
        <v>0</v>
      </c>
      <c r="L1022" s="191" t="s">
        <v>879</v>
      </c>
      <c r="M1022" s="197"/>
      <c r="N1022" s="198" t="s">
        <v>1</v>
      </c>
      <c r="O1022" s="199" t="s">
        <v>42</v>
      </c>
      <c r="P1022" s="200">
        <f>I1022+J1022</f>
        <v>0</v>
      </c>
      <c r="Q1022" s="200">
        <f>ROUND(I1022*H1022,2)</f>
        <v>0</v>
      </c>
      <c r="R1022" s="200">
        <f>ROUND(J1022*H1022,2)</f>
        <v>0</v>
      </c>
      <c r="S1022" s="88"/>
      <c r="T1022" s="201">
        <f>S1022*H1022</f>
        <v>0</v>
      </c>
      <c r="U1022" s="201">
        <v>0</v>
      </c>
      <c r="V1022" s="201">
        <f>U1022*H1022</f>
        <v>0</v>
      </c>
      <c r="W1022" s="201">
        <v>0</v>
      </c>
      <c r="X1022" s="202">
        <f>W1022*H1022</f>
        <v>0</v>
      </c>
      <c r="Y1022" s="35"/>
      <c r="Z1022" s="35"/>
      <c r="AA1022" s="35"/>
      <c r="AB1022" s="35"/>
      <c r="AC1022" s="35"/>
      <c r="AD1022" s="35"/>
      <c r="AE1022" s="35"/>
      <c r="AR1022" s="203" t="s">
        <v>133</v>
      </c>
      <c r="AT1022" s="203" t="s">
        <v>128</v>
      </c>
      <c r="AU1022" s="203" t="s">
        <v>87</v>
      </c>
      <c r="AY1022" s="14" t="s">
        <v>134</v>
      </c>
      <c r="BE1022" s="204">
        <f>IF(O1022="základní",K1022,0)</f>
        <v>0</v>
      </c>
      <c r="BF1022" s="204">
        <f>IF(O1022="snížená",K1022,0)</f>
        <v>0</v>
      </c>
      <c r="BG1022" s="204">
        <f>IF(O1022="zákl. přenesená",K1022,0)</f>
        <v>0</v>
      </c>
      <c r="BH1022" s="204">
        <f>IF(O1022="sníž. přenesená",K1022,0)</f>
        <v>0</v>
      </c>
      <c r="BI1022" s="204">
        <f>IF(O1022="nulová",K1022,0)</f>
        <v>0</v>
      </c>
      <c r="BJ1022" s="14" t="s">
        <v>87</v>
      </c>
      <c r="BK1022" s="204">
        <f>ROUND(P1022*H1022,2)</f>
        <v>0</v>
      </c>
      <c r="BL1022" s="14" t="s">
        <v>135</v>
      </c>
      <c r="BM1022" s="203" t="s">
        <v>4171</v>
      </c>
    </row>
    <row r="1023" s="2" customFormat="1" ht="24.15" customHeight="1">
      <c r="A1023" s="35"/>
      <c r="B1023" s="36"/>
      <c r="C1023" s="189" t="s">
        <v>4172</v>
      </c>
      <c r="D1023" s="189" t="s">
        <v>128</v>
      </c>
      <c r="E1023" s="190" t="s">
        <v>4173</v>
      </c>
      <c r="F1023" s="191" t="s">
        <v>4174</v>
      </c>
      <c r="G1023" s="192" t="s">
        <v>131</v>
      </c>
      <c r="H1023" s="193">
        <v>1</v>
      </c>
      <c r="I1023" s="194"/>
      <c r="J1023" s="195"/>
      <c r="K1023" s="196">
        <f>ROUND(P1023*H1023,2)</f>
        <v>0</v>
      </c>
      <c r="L1023" s="191" t="s">
        <v>879</v>
      </c>
      <c r="M1023" s="197"/>
      <c r="N1023" s="198" t="s">
        <v>1</v>
      </c>
      <c r="O1023" s="199" t="s">
        <v>42</v>
      </c>
      <c r="P1023" s="200">
        <f>I1023+J1023</f>
        <v>0</v>
      </c>
      <c r="Q1023" s="200">
        <f>ROUND(I1023*H1023,2)</f>
        <v>0</v>
      </c>
      <c r="R1023" s="200">
        <f>ROUND(J1023*H1023,2)</f>
        <v>0</v>
      </c>
      <c r="S1023" s="88"/>
      <c r="T1023" s="201">
        <f>S1023*H1023</f>
        <v>0</v>
      </c>
      <c r="U1023" s="201">
        <v>0</v>
      </c>
      <c r="V1023" s="201">
        <f>U1023*H1023</f>
        <v>0</v>
      </c>
      <c r="W1023" s="201">
        <v>0</v>
      </c>
      <c r="X1023" s="202">
        <f>W1023*H1023</f>
        <v>0</v>
      </c>
      <c r="Y1023" s="35"/>
      <c r="Z1023" s="35"/>
      <c r="AA1023" s="35"/>
      <c r="AB1023" s="35"/>
      <c r="AC1023" s="35"/>
      <c r="AD1023" s="35"/>
      <c r="AE1023" s="35"/>
      <c r="AR1023" s="203" t="s">
        <v>133</v>
      </c>
      <c r="AT1023" s="203" t="s">
        <v>128</v>
      </c>
      <c r="AU1023" s="203" t="s">
        <v>87</v>
      </c>
      <c r="AY1023" s="14" t="s">
        <v>134</v>
      </c>
      <c r="BE1023" s="204">
        <f>IF(O1023="základní",K1023,0)</f>
        <v>0</v>
      </c>
      <c r="BF1023" s="204">
        <f>IF(O1023="snížená",K1023,0)</f>
        <v>0</v>
      </c>
      <c r="BG1023" s="204">
        <f>IF(O1023="zákl. přenesená",K1023,0)</f>
        <v>0</v>
      </c>
      <c r="BH1023" s="204">
        <f>IF(O1023="sníž. přenesená",K1023,0)</f>
        <v>0</v>
      </c>
      <c r="BI1023" s="204">
        <f>IF(O1023="nulová",K1023,0)</f>
        <v>0</v>
      </c>
      <c r="BJ1023" s="14" t="s">
        <v>87</v>
      </c>
      <c r="BK1023" s="204">
        <f>ROUND(P1023*H1023,2)</f>
        <v>0</v>
      </c>
      <c r="BL1023" s="14" t="s">
        <v>135</v>
      </c>
      <c r="BM1023" s="203" t="s">
        <v>4175</v>
      </c>
    </row>
    <row r="1024" s="2" customFormat="1">
      <c r="A1024" s="35"/>
      <c r="B1024" s="36"/>
      <c r="C1024" s="189" t="s">
        <v>4176</v>
      </c>
      <c r="D1024" s="189" t="s">
        <v>128</v>
      </c>
      <c r="E1024" s="190" t="s">
        <v>4177</v>
      </c>
      <c r="F1024" s="191" t="s">
        <v>4178</v>
      </c>
      <c r="G1024" s="192" t="s">
        <v>131</v>
      </c>
      <c r="H1024" s="193">
        <v>6</v>
      </c>
      <c r="I1024" s="194"/>
      <c r="J1024" s="195"/>
      <c r="K1024" s="196">
        <f>ROUND(P1024*H1024,2)</f>
        <v>0</v>
      </c>
      <c r="L1024" s="191" t="s">
        <v>879</v>
      </c>
      <c r="M1024" s="197"/>
      <c r="N1024" s="198" t="s">
        <v>1</v>
      </c>
      <c r="O1024" s="199" t="s">
        <v>42</v>
      </c>
      <c r="P1024" s="200">
        <f>I1024+J1024</f>
        <v>0</v>
      </c>
      <c r="Q1024" s="200">
        <f>ROUND(I1024*H1024,2)</f>
        <v>0</v>
      </c>
      <c r="R1024" s="200">
        <f>ROUND(J1024*H1024,2)</f>
        <v>0</v>
      </c>
      <c r="S1024" s="88"/>
      <c r="T1024" s="201">
        <f>S1024*H1024</f>
        <v>0</v>
      </c>
      <c r="U1024" s="201">
        <v>0</v>
      </c>
      <c r="V1024" s="201">
        <f>U1024*H1024</f>
        <v>0</v>
      </c>
      <c r="W1024" s="201">
        <v>0</v>
      </c>
      <c r="X1024" s="202">
        <f>W1024*H1024</f>
        <v>0</v>
      </c>
      <c r="Y1024" s="35"/>
      <c r="Z1024" s="35"/>
      <c r="AA1024" s="35"/>
      <c r="AB1024" s="35"/>
      <c r="AC1024" s="35"/>
      <c r="AD1024" s="35"/>
      <c r="AE1024" s="35"/>
      <c r="AR1024" s="203" t="s">
        <v>133</v>
      </c>
      <c r="AT1024" s="203" t="s">
        <v>128</v>
      </c>
      <c r="AU1024" s="203" t="s">
        <v>87</v>
      </c>
      <c r="AY1024" s="14" t="s">
        <v>134</v>
      </c>
      <c r="BE1024" s="204">
        <f>IF(O1024="základní",K1024,0)</f>
        <v>0</v>
      </c>
      <c r="BF1024" s="204">
        <f>IF(O1024="snížená",K1024,0)</f>
        <v>0</v>
      </c>
      <c r="BG1024" s="204">
        <f>IF(O1024="zákl. přenesená",K1024,0)</f>
        <v>0</v>
      </c>
      <c r="BH1024" s="204">
        <f>IF(O1024="sníž. přenesená",K1024,0)</f>
        <v>0</v>
      </c>
      <c r="BI1024" s="204">
        <f>IF(O1024="nulová",K1024,0)</f>
        <v>0</v>
      </c>
      <c r="BJ1024" s="14" t="s">
        <v>87</v>
      </c>
      <c r="BK1024" s="204">
        <f>ROUND(P1024*H1024,2)</f>
        <v>0</v>
      </c>
      <c r="BL1024" s="14" t="s">
        <v>135</v>
      </c>
      <c r="BM1024" s="203" t="s">
        <v>4179</v>
      </c>
    </row>
    <row r="1025" s="2" customFormat="1" ht="24.15" customHeight="1">
      <c r="A1025" s="35"/>
      <c r="B1025" s="36"/>
      <c r="C1025" s="189" t="s">
        <v>4180</v>
      </c>
      <c r="D1025" s="189" t="s">
        <v>128</v>
      </c>
      <c r="E1025" s="190" t="s">
        <v>4181</v>
      </c>
      <c r="F1025" s="191" t="s">
        <v>4182</v>
      </c>
      <c r="G1025" s="192" t="s">
        <v>131</v>
      </c>
      <c r="H1025" s="193">
        <v>1</v>
      </c>
      <c r="I1025" s="194"/>
      <c r="J1025" s="195"/>
      <c r="K1025" s="196">
        <f>ROUND(P1025*H1025,2)</f>
        <v>0</v>
      </c>
      <c r="L1025" s="191" t="s">
        <v>879</v>
      </c>
      <c r="M1025" s="197"/>
      <c r="N1025" s="198" t="s">
        <v>1</v>
      </c>
      <c r="O1025" s="199" t="s">
        <v>42</v>
      </c>
      <c r="P1025" s="200">
        <f>I1025+J1025</f>
        <v>0</v>
      </c>
      <c r="Q1025" s="200">
        <f>ROUND(I1025*H1025,2)</f>
        <v>0</v>
      </c>
      <c r="R1025" s="200">
        <f>ROUND(J1025*H1025,2)</f>
        <v>0</v>
      </c>
      <c r="S1025" s="88"/>
      <c r="T1025" s="201">
        <f>S1025*H1025</f>
        <v>0</v>
      </c>
      <c r="U1025" s="201">
        <v>0</v>
      </c>
      <c r="V1025" s="201">
        <f>U1025*H1025</f>
        <v>0</v>
      </c>
      <c r="W1025" s="201">
        <v>0</v>
      </c>
      <c r="X1025" s="202">
        <f>W1025*H1025</f>
        <v>0</v>
      </c>
      <c r="Y1025" s="35"/>
      <c r="Z1025" s="35"/>
      <c r="AA1025" s="35"/>
      <c r="AB1025" s="35"/>
      <c r="AC1025" s="35"/>
      <c r="AD1025" s="35"/>
      <c r="AE1025" s="35"/>
      <c r="AR1025" s="203" t="s">
        <v>133</v>
      </c>
      <c r="AT1025" s="203" t="s">
        <v>128</v>
      </c>
      <c r="AU1025" s="203" t="s">
        <v>87</v>
      </c>
      <c r="AY1025" s="14" t="s">
        <v>134</v>
      </c>
      <c r="BE1025" s="204">
        <f>IF(O1025="základní",K1025,0)</f>
        <v>0</v>
      </c>
      <c r="BF1025" s="204">
        <f>IF(O1025="snížená",K1025,0)</f>
        <v>0</v>
      </c>
      <c r="BG1025" s="204">
        <f>IF(O1025="zákl. přenesená",K1025,0)</f>
        <v>0</v>
      </c>
      <c r="BH1025" s="204">
        <f>IF(O1025="sníž. přenesená",K1025,0)</f>
        <v>0</v>
      </c>
      <c r="BI1025" s="204">
        <f>IF(O1025="nulová",K1025,0)</f>
        <v>0</v>
      </c>
      <c r="BJ1025" s="14" t="s">
        <v>87</v>
      </c>
      <c r="BK1025" s="204">
        <f>ROUND(P1025*H1025,2)</f>
        <v>0</v>
      </c>
      <c r="BL1025" s="14" t="s">
        <v>135</v>
      </c>
      <c r="BM1025" s="203" t="s">
        <v>4183</v>
      </c>
    </row>
    <row r="1026" s="12" customFormat="1" ht="25.92" customHeight="1">
      <c r="A1026" s="12"/>
      <c r="B1026" s="238"/>
      <c r="C1026" s="239"/>
      <c r="D1026" s="240" t="s">
        <v>78</v>
      </c>
      <c r="E1026" s="241" t="s">
        <v>4184</v>
      </c>
      <c r="F1026" s="241" t="s">
        <v>4185</v>
      </c>
      <c r="G1026" s="239"/>
      <c r="H1026" s="239"/>
      <c r="I1026" s="242"/>
      <c r="J1026" s="242"/>
      <c r="K1026" s="243">
        <f>BK1026</f>
        <v>0</v>
      </c>
      <c r="L1026" s="239"/>
      <c r="M1026" s="244"/>
      <c r="N1026" s="245"/>
      <c r="O1026" s="246"/>
      <c r="P1026" s="246"/>
      <c r="Q1026" s="247">
        <f>SUM(Q1027:Q1051)</f>
        <v>0</v>
      </c>
      <c r="R1026" s="247">
        <f>SUM(R1027:R1051)</f>
        <v>0</v>
      </c>
      <c r="S1026" s="246"/>
      <c r="T1026" s="248">
        <f>SUM(T1027:T1051)</f>
        <v>0</v>
      </c>
      <c r="U1026" s="246"/>
      <c r="V1026" s="248">
        <f>SUM(V1027:V1051)</f>
        <v>0</v>
      </c>
      <c r="W1026" s="246"/>
      <c r="X1026" s="249">
        <f>SUM(X1027:X1051)</f>
        <v>0</v>
      </c>
      <c r="Y1026" s="12"/>
      <c r="Z1026" s="12"/>
      <c r="AA1026" s="12"/>
      <c r="AB1026" s="12"/>
      <c r="AC1026" s="12"/>
      <c r="AD1026" s="12"/>
      <c r="AE1026" s="12"/>
      <c r="AR1026" s="250" t="s">
        <v>87</v>
      </c>
      <c r="AT1026" s="251" t="s">
        <v>78</v>
      </c>
      <c r="AU1026" s="251" t="s">
        <v>79</v>
      </c>
      <c r="AY1026" s="250" t="s">
        <v>134</v>
      </c>
      <c r="BK1026" s="252">
        <f>SUM(BK1027:BK1051)</f>
        <v>0</v>
      </c>
    </row>
    <row r="1027" s="2" customFormat="1" ht="33" customHeight="1">
      <c r="A1027" s="35"/>
      <c r="B1027" s="36"/>
      <c r="C1027" s="189" t="s">
        <v>2500</v>
      </c>
      <c r="D1027" s="189" t="s">
        <v>128</v>
      </c>
      <c r="E1027" s="190" t="s">
        <v>4186</v>
      </c>
      <c r="F1027" s="191" t="s">
        <v>4187</v>
      </c>
      <c r="G1027" s="192" t="s">
        <v>131</v>
      </c>
      <c r="H1027" s="193">
        <v>2</v>
      </c>
      <c r="I1027" s="194"/>
      <c r="J1027" s="195"/>
      <c r="K1027" s="196">
        <f>ROUND(P1027*H1027,2)</f>
        <v>0</v>
      </c>
      <c r="L1027" s="191" t="s">
        <v>879</v>
      </c>
      <c r="M1027" s="197"/>
      <c r="N1027" s="198" t="s">
        <v>1</v>
      </c>
      <c r="O1027" s="199" t="s">
        <v>42</v>
      </c>
      <c r="P1027" s="200">
        <f>I1027+J1027</f>
        <v>0</v>
      </c>
      <c r="Q1027" s="200">
        <f>ROUND(I1027*H1027,2)</f>
        <v>0</v>
      </c>
      <c r="R1027" s="200">
        <f>ROUND(J1027*H1027,2)</f>
        <v>0</v>
      </c>
      <c r="S1027" s="88"/>
      <c r="T1027" s="201">
        <f>S1027*H1027</f>
        <v>0</v>
      </c>
      <c r="U1027" s="201">
        <v>0</v>
      </c>
      <c r="V1027" s="201">
        <f>U1027*H1027</f>
        <v>0</v>
      </c>
      <c r="W1027" s="201">
        <v>0</v>
      </c>
      <c r="X1027" s="202">
        <f>W1027*H1027</f>
        <v>0</v>
      </c>
      <c r="Y1027" s="35"/>
      <c r="Z1027" s="35"/>
      <c r="AA1027" s="35"/>
      <c r="AB1027" s="35"/>
      <c r="AC1027" s="35"/>
      <c r="AD1027" s="35"/>
      <c r="AE1027" s="35"/>
      <c r="AR1027" s="203" t="s">
        <v>133</v>
      </c>
      <c r="AT1027" s="203" t="s">
        <v>128</v>
      </c>
      <c r="AU1027" s="203" t="s">
        <v>87</v>
      </c>
      <c r="AY1027" s="14" t="s">
        <v>134</v>
      </c>
      <c r="BE1027" s="204">
        <f>IF(O1027="základní",K1027,0)</f>
        <v>0</v>
      </c>
      <c r="BF1027" s="204">
        <f>IF(O1027="snížená",K1027,0)</f>
        <v>0</v>
      </c>
      <c r="BG1027" s="204">
        <f>IF(O1027="zákl. přenesená",K1027,0)</f>
        <v>0</v>
      </c>
      <c r="BH1027" s="204">
        <f>IF(O1027="sníž. přenesená",K1027,0)</f>
        <v>0</v>
      </c>
      <c r="BI1027" s="204">
        <f>IF(O1027="nulová",K1027,0)</f>
        <v>0</v>
      </c>
      <c r="BJ1027" s="14" t="s">
        <v>87</v>
      </c>
      <c r="BK1027" s="204">
        <f>ROUND(P1027*H1027,2)</f>
        <v>0</v>
      </c>
      <c r="BL1027" s="14" t="s">
        <v>135</v>
      </c>
      <c r="BM1027" s="203" t="s">
        <v>4188</v>
      </c>
    </row>
    <row r="1028" s="2" customFormat="1" ht="33" customHeight="1">
      <c r="A1028" s="35"/>
      <c r="B1028" s="36"/>
      <c r="C1028" s="189" t="s">
        <v>4189</v>
      </c>
      <c r="D1028" s="189" t="s">
        <v>128</v>
      </c>
      <c r="E1028" s="190" t="s">
        <v>4190</v>
      </c>
      <c r="F1028" s="191" t="s">
        <v>4191</v>
      </c>
      <c r="G1028" s="192" t="s">
        <v>131</v>
      </c>
      <c r="H1028" s="193">
        <v>2</v>
      </c>
      <c r="I1028" s="194"/>
      <c r="J1028" s="195"/>
      <c r="K1028" s="196">
        <f>ROUND(P1028*H1028,2)</f>
        <v>0</v>
      </c>
      <c r="L1028" s="191" t="s">
        <v>879</v>
      </c>
      <c r="M1028" s="197"/>
      <c r="N1028" s="198" t="s">
        <v>1</v>
      </c>
      <c r="O1028" s="199" t="s">
        <v>42</v>
      </c>
      <c r="P1028" s="200">
        <f>I1028+J1028</f>
        <v>0</v>
      </c>
      <c r="Q1028" s="200">
        <f>ROUND(I1028*H1028,2)</f>
        <v>0</v>
      </c>
      <c r="R1028" s="200">
        <f>ROUND(J1028*H1028,2)</f>
        <v>0</v>
      </c>
      <c r="S1028" s="88"/>
      <c r="T1028" s="201">
        <f>S1028*H1028</f>
        <v>0</v>
      </c>
      <c r="U1028" s="201">
        <v>0</v>
      </c>
      <c r="V1028" s="201">
        <f>U1028*H1028</f>
        <v>0</v>
      </c>
      <c r="W1028" s="201">
        <v>0</v>
      </c>
      <c r="X1028" s="202">
        <f>W1028*H1028</f>
        <v>0</v>
      </c>
      <c r="Y1028" s="35"/>
      <c r="Z1028" s="35"/>
      <c r="AA1028" s="35"/>
      <c r="AB1028" s="35"/>
      <c r="AC1028" s="35"/>
      <c r="AD1028" s="35"/>
      <c r="AE1028" s="35"/>
      <c r="AR1028" s="203" t="s">
        <v>133</v>
      </c>
      <c r="AT1028" s="203" t="s">
        <v>128</v>
      </c>
      <c r="AU1028" s="203" t="s">
        <v>87</v>
      </c>
      <c r="AY1028" s="14" t="s">
        <v>134</v>
      </c>
      <c r="BE1028" s="204">
        <f>IF(O1028="základní",K1028,0)</f>
        <v>0</v>
      </c>
      <c r="BF1028" s="204">
        <f>IF(O1028="snížená",K1028,0)</f>
        <v>0</v>
      </c>
      <c r="BG1028" s="204">
        <f>IF(O1028="zákl. přenesená",K1028,0)</f>
        <v>0</v>
      </c>
      <c r="BH1028" s="204">
        <f>IF(O1028="sníž. přenesená",K1028,0)</f>
        <v>0</v>
      </c>
      <c r="BI1028" s="204">
        <f>IF(O1028="nulová",K1028,0)</f>
        <v>0</v>
      </c>
      <c r="BJ1028" s="14" t="s">
        <v>87</v>
      </c>
      <c r="BK1028" s="204">
        <f>ROUND(P1028*H1028,2)</f>
        <v>0</v>
      </c>
      <c r="BL1028" s="14" t="s">
        <v>135</v>
      </c>
      <c r="BM1028" s="203" t="s">
        <v>4192</v>
      </c>
    </row>
    <row r="1029" s="2" customFormat="1" ht="24.15" customHeight="1">
      <c r="A1029" s="35"/>
      <c r="B1029" s="36"/>
      <c r="C1029" s="189" t="s">
        <v>2503</v>
      </c>
      <c r="D1029" s="189" t="s">
        <v>128</v>
      </c>
      <c r="E1029" s="190" t="s">
        <v>4193</v>
      </c>
      <c r="F1029" s="191" t="s">
        <v>4194</v>
      </c>
      <c r="G1029" s="192" t="s">
        <v>131</v>
      </c>
      <c r="H1029" s="193">
        <v>2</v>
      </c>
      <c r="I1029" s="194"/>
      <c r="J1029" s="195"/>
      <c r="K1029" s="196">
        <f>ROUND(P1029*H1029,2)</f>
        <v>0</v>
      </c>
      <c r="L1029" s="191" t="s">
        <v>879</v>
      </c>
      <c r="M1029" s="197"/>
      <c r="N1029" s="198" t="s">
        <v>1</v>
      </c>
      <c r="O1029" s="199" t="s">
        <v>42</v>
      </c>
      <c r="P1029" s="200">
        <f>I1029+J1029</f>
        <v>0</v>
      </c>
      <c r="Q1029" s="200">
        <f>ROUND(I1029*H1029,2)</f>
        <v>0</v>
      </c>
      <c r="R1029" s="200">
        <f>ROUND(J1029*H1029,2)</f>
        <v>0</v>
      </c>
      <c r="S1029" s="88"/>
      <c r="T1029" s="201">
        <f>S1029*H1029</f>
        <v>0</v>
      </c>
      <c r="U1029" s="201">
        <v>0</v>
      </c>
      <c r="V1029" s="201">
        <f>U1029*H1029</f>
        <v>0</v>
      </c>
      <c r="W1029" s="201">
        <v>0</v>
      </c>
      <c r="X1029" s="202">
        <f>W1029*H1029</f>
        <v>0</v>
      </c>
      <c r="Y1029" s="35"/>
      <c r="Z1029" s="35"/>
      <c r="AA1029" s="35"/>
      <c r="AB1029" s="35"/>
      <c r="AC1029" s="35"/>
      <c r="AD1029" s="35"/>
      <c r="AE1029" s="35"/>
      <c r="AR1029" s="203" t="s">
        <v>133</v>
      </c>
      <c r="AT1029" s="203" t="s">
        <v>128</v>
      </c>
      <c r="AU1029" s="203" t="s">
        <v>87</v>
      </c>
      <c r="AY1029" s="14" t="s">
        <v>134</v>
      </c>
      <c r="BE1029" s="204">
        <f>IF(O1029="základní",K1029,0)</f>
        <v>0</v>
      </c>
      <c r="BF1029" s="204">
        <f>IF(O1029="snížená",K1029,0)</f>
        <v>0</v>
      </c>
      <c r="BG1029" s="204">
        <f>IF(O1029="zákl. přenesená",K1029,0)</f>
        <v>0</v>
      </c>
      <c r="BH1029" s="204">
        <f>IF(O1029="sníž. přenesená",K1029,0)</f>
        <v>0</v>
      </c>
      <c r="BI1029" s="204">
        <f>IF(O1029="nulová",K1029,0)</f>
        <v>0</v>
      </c>
      <c r="BJ1029" s="14" t="s">
        <v>87</v>
      </c>
      <c r="BK1029" s="204">
        <f>ROUND(P1029*H1029,2)</f>
        <v>0</v>
      </c>
      <c r="BL1029" s="14" t="s">
        <v>135</v>
      </c>
      <c r="BM1029" s="203" t="s">
        <v>4195</v>
      </c>
    </row>
    <row r="1030" s="2" customFormat="1" ht="55.5" customHeight="1">
      <c r="A1030" s="35"/>
      <c r="B1030" s="36"/>
      <c r="C1030" s="189" t="s">
        <v>4196</v>
      </c>
      <c r="D1030" s="189" t="s">
        <v>128</v>
      </c>
      <c r="E1030" s="190" t="s">
        <v>4197</v>
      </c>
      <c r="F1030" s="191" t="s">
        <v>4198</v>
      </c>
      <c r="G1030" s="192" t="s">
        <v>131</v>
      </c>
      <c r="H1030" s="193">
        <v>2</v>
      </c>
      <c r="I1030" s="194"/>
      <c r="J1030" s="195"/>
      <c r="K1030" s="196">
        <f>ROUND(P1030*H1030,2)</f>
        <v>0</v>
      </c>
      <c r="L1030" s="191" t="s">
        <v>879</v>
      </c>
      <c r="M1030" s="197"/>
      <c r="N1030" s="198" t="s">
        <v>1</v>
      </c>
      <c r="O1030" s="199" t="s">
        <v>42</v>
      </c>
      <c r="P1030" s="200">
        <f>I1030+J1030</f>
        <v>0</v>
      </c>
      <c r="Q1030" s="200">
        <f>ROUND(I1030*H1030,2)</f>
        <v>0</v>
      </c>
      <c r="R1030" s="200">
        <f>ROUND(J1030*H1030,2)</f>
        <v>0</v>
      </c>
      <c r="S1030" s="88"/>
      <c r="T1030" s="201">
        <f>S1030*H1030</f>
        <v>0</v>
      </c>
      <c r="U1030" s="201">
        <v>0</v>
      </c>
      <c r="V1030" s="201">
        <f>U1030*H1030</f>
        <v>0</v>
      </c>
      <c r="W1030" s="201">
        <v>0</v>
      </c>
      <c r="X1030" s="202">
        <f>W1030*H1030</f>
        <v>0</v>
      </c>
      <c r="Y1030" s="35"/>
      <c r="Z1030" s="35"/>
      <c r="AA1030" s="35"/>
      <c r="AB1030" s="35"/>
      <c r="AC1030" s="35"/>
      <c r="AD1030" s="35"/>
      <c r="AE1030" s="35"/>
      <c r="AR1030" s="203" t="s">
        <v>133</v>
      </c>
      <c r="AT1030" s="203" t="s">
        <v>128</v>
      </c>
      <c r="AU1030" s="203" t="s">
        <v>87</v>
      </c>
      <c r="AY1030" s="14" t="s">
        <v>134</v>
      </c>
      <c r="BE1030" s="204">
        <f>IF(O1030="základní",K1030,0)</f>
        <v>0</v>
      </c>
      <c r="BF1030" s="204">
        <f>IF(O1030="snížená",K1030,0)</f>
        <v>0</v>
      </c>
      <c r="BG1030" s="204">
        <f>IF(O1030="zákl. přenesená",K1030,0)</f>
        <v>0</v>
      </c>
      <c r="BH1030" s="204">
        <f>IF(O1030="sníž. přenesená",K1030,0)</f>
        <v>0</v>
      </c>
      <c r="BI1030" s="204">
        <f>IF(O1030="nulová",K1030,0)</f>
        <v>0</v>
      </c>
      <c r="BJ1030" s="14" t="s">
        <v>87</v>
      </c>
      <c r="BK1030" s="204">
        <f>ROUND(P1030*H1030,2)</f>
        <v>0</v>
      </c>
      <c r="BL1030" s="14" t="s">
        <v>135</v>
      </c>
      <c r="BM1030" s="203" t="s">
        <v>4199</v>
      </c>
    </row>
    <row r="1031" s="2" customFormat="1" ht="49.05" customHeight="1">
      <c r="A1031" s="35"/>
      <c r="B1031" s="36"/>
      <c r="C1031" s="189" t="s">
        <v>2507</v>
      </c>
      <c r="D1031" s="189" t="s">
        <v>128</v>
      </c>
      <c r="E1031" s="190" t="s">
        <v>4200</v>
      </c>
      <c r="F1031" s="191" t="s">
        <v>4201</v>
      </c>
      <c r="G1031" s="192" t="s">
        <v>131</v>
      </c>
      <c r="H1031" s="193">
        <v>2</v>
      </c>
      <c r="I1031" s="194"/>
      <c r="J1031" s="195"/>
      <c r="K1031" s="196">
        <f>ROUND(P1031*H1031,2)</f>
        <v>0</v>
      </c>
      <c r="L1031" s="191" t="s">
        <v>879</v>
      </c>
      <c r="M1031" s="197"/>
      <c r="N1031" s="198" t="s">
        <v>1</v>
      </c>
      <c r="O1031" s="199" t="s">
        <v>42</v>
      </c>
      <c r="P1031" s="200">
        <f>I1031+J1031</f>
        <v>0</v>
      </c>
      <c r="Q1031" s="200">
        <f>ROUND(I1031*H1031,2)</f>
        <v>0</v>
      </c>
      <c r="R1031" s="200">
        <f>ROUND(J1031*H1031,2)</f>
        <v>0</v>
      </c>
      <c r="S1031" s="88"/>
      <c r="T1031" s="201">
        <f>S1031*H1031</f>
        <v>0</v>
      </c>
      <c r="U1031" s="201">
        <v>0</v>
      </c>
      <c r="V1031" s="201">
        <f>U1031*H1031</f>
        <v>0</v>
      </c>
      <c r="W1031" s="201">
        <v>0</v>
      </c>
      <c r="X1031" s="202">
        <f>W1031*H1031</f>
        <v>0</v>
      </c>
      <c r="Y1031" s="35"/>
      <c r="Z1031" s="35"/>
      <c r="AA1031" s="35"/>
      <c r="AB1031" s="35"/>
      <c r="AC1031" s="35"/>
      <c r="AD1031" s="35"/>
      <c r="AE1031" s="35"/>
      <c r="AR1031" s="203" t="s">
        <v>133</v>
      </c>
      <c r="AT1031" s="203" t="s">
        <v>128</v>
      </c>
      <c r="AU1031" s="203" t="s">
        <v>87</v>
      </c>
      <c r="AY1031" s="14" t="s">
        <v>134</v>
      </c>
      <c r="BE1031" s="204">
        <f>IF(O1031="základní",K1031,0)</f>
        <v>0</v>
      </c>
      <c r="BF1031" s="204">
        <f>IF(O1031="snížená",K1031,0)</f>
        <v>0</v>
      </c>
      <c r="BG1031" s="204">
        <f>IF(O1031="zákl. přenesená",K1031,0)</f>
        <v>0</v>
      </c>
      <c r="BH1031" s="204">
        <f>IF(O1031="sníž. přenesená",K1031,0)</f>
        <v>0</v>
      </c>
      <c r="BI1031" s="204">
        <f>IF(O1031="nulová",K1031,0)</f>
        <v>0</v>
      </c>
      <c r="BJ1031" s="14" t="s">
        <v>87</v>
      </c>
      <c r="BK1031" s="204">
        <f>ROUND(P1031*H1031,2)</f>
        <v>0</v>
      </c>
      <c r="BL1031" s="14" t="s">
        <v>135</v>
      </c>
      <c r="BM1031" s="203" t="s">
        <v>4202</v>
      </c>
    </row>
    <row r="1032" s="2" customFormat="1" ht="24.15" customHeight="1">
      <c r="A1032" s="35"/>
      <c r="B1032" s="36"/>
      <c r="C1032" s="189" t="s">
        <v>4203</v>
      </c>
      <c r="D1032" s="189" t="s">
        <v>128</v>
      </c>
      <c r="E1032" s="190" t="s">
        <v>4204</v>
      </c>
      <c r="F1032" s="191" t="s">
        <v>4205</v>
      </c>
      <c r="G1032" s="192" t="s">
        <v>131</v>
      </c>
      <c r="H1032" s="193">
        <v>2</v>
      </c>
      <c r="I1032" s="194"/>
      <c r="J1032" s="195"/>
      <c r="K1032" s="196">
        <f>ROUND(P1032*H1032,2)</f>
        <v>0</v>
      </c>
      <c r="L1032" s="191" t="s">
        <v>879</v>
      </c>
      <c r="M1032" s="197"/>
      <c r="N1032" s="198" t="s">
        <v>1</v>
      </c>
      <c r="O1032" s="199" t="s">
        <v>42</v>
      </c>
      <c r="P1032" s="200">
        <f>I1032+J1032</f>
        <v>0</v>
      </c>
      <c r="Q1032" s="200">
        <f>ROUND(I1032*H1032,2)</f>
        <v>0</v>
      </c>
      <c r="R1032" s="200">
        <f>ROUND(J1032*H1032,2)</f>
        <v>0</v>
      </c>
      <c r="S1032" s="88"/>
      <c r="T1032" s="201">
        <f>S1032*H1032</f>
        <v>0</v>
      </c>
      <c r="U1032" s="201">
        <v>0</v>
      </c>
      <c r="V1032" s="201">
        <f>U1032*H1032</f>
        <v>0</v>
      </c>
      <c r="W1032" s="201">
        <v>0</v>
      </c>
      <c r="X1032" s="202">
        <f>W1032*H1032</f>
        <v>0</v>
      </c>
      <c r="Y1032" s="35"/>
      <c r="Z1032" s="35"/>
      <c r="AA1032" s="35"/>
      <c r="AB1032" s="35"/>
      <c r="AC1032" s="35"/>
      <c r="AD1032" s="35"/>
      <c r="AE1032" s="35"/>
      <c r="AR1032" s="203" t="s">
        <v>133</v>
      </c>
      <c r="AT1032" s="203" t="s">
        <v>128</v>
      </c>
      <c r="AU1032" s="203" t="s">
        <v>87</v>
      </c>
      <c r="AY1032" s="14" t="s">
        <v>134</v>
      </c>
      <c r="BE1032" s="204">
        <f>IF(O1032="základní",K1032,0)</f>
        <v>0</v>
      </c>
      <c r="BF1032" s="204">
        <f>IF(O1032="snížená",K1032,0)</f>
        <v>0</v>
      </c>
      <c r="BG1032" s="204">
        <f>IF(O1032="zákl. přenesená",K1032,0)</f>
        <v>0</v>
      </c>
      <c r="BH1032" s="204">
        <f>IF(O1032="sníž. přenesená",K1032,0)</f>
        <v>0</v>
      </c>
      <c r="BI1032" s="204">
        <f>IF(O1032="nulová",K1032,0)</f>
        <v>0</v>
      </c>
      <c r="BJ1032" s="14" t="s">
        <v>87</v>
      </c>
      <c r="BK1032" s="204">
        <f>ROUND(P1032*H1032,2)</f>
        <v>0</v>
      </c>
      <c r="BL1032" s="14" t="s">
        <v>135</v>
      </c>
      <c r="BM1032" s="203" t="s">
        <v>4206</v>
      </c>
    </row>
    <row r="1033" s="2" customFormat="1" ht="33" customHeight="1">
      <c r="A1033" s="35"/>
      <c r="B1033" s="36"/>
      <c r="C1033" s="189" t="s">
        <v>2511</v>
      </c>
      <c r="D1033" s="189" t="s">
        <v>128</v>
      </c>
      <c r="E1033" s="190" t="s">
        <v>4207</v>
      </c>
      <c r="F1033" s="191" t="s">
        <v>4208</v>
      </c>
      <c r="G1033" s="192" t="s">
        <v>211</v>
      </c>
      <c r="H1033" s="193">
        <v>50</v>
      </c>
      <c r="I1033" s="194"/>
      <c r="J1033" s="195"/>
      <c r="K1033" s="196">
        <f>ROUND(P1033*H1033,2)</f>
        <v>0</v>
      </c>
      <c r="L1033" s="191" t="s">
        <v>879</v>
      </c>
      <c r="M1033" s="197"/>
      <c r="N1033" s="198" t="s">
        <v>1</v>
      </c>
      <c r="O1033" s="199" t="s">
        <v>42</v>
      </c>
      <c r="P1033" s="200">
        <f>I1033+J1033</f>
        <v>0</v>
      </c>
      <c r="Q1033" s="200">
        <f>ROUND(I1033*H1033,2)</f>
        <v>0</v>
      </c>
      <c r="R1033" s="200">
        <f>ROUND(J1033*H1033,2)</f>
        <v>0</v>
      </c>
      <c r="S1033" s="88"/>
      <c r="T1033" s="201">
        <f>S1033*H1033</f>
        <v>0</v>
      </c>
      <c r="U1033" s="201">
        <v>0</v>
      </c>
      <c r="V1033" s="201">
        <f>U1033*H1033</f>
        <v>0</v>
      </c>
      <c r="W1033" s="201">
        <v>0</v>
      </c>
      <c r="X1033" s="202">
        <f>W1033*H1033</f>
        <v>0</v>
      </c>
      <c r="Y1033" s="35"/>
      <c r="Z1033" s="35"/>
      <c r="AA1033" s="35"/>
      <c r="AB1033" s="35"/>
      <c r="AC1033" s="35"/>
      <c r="AD1033" s="35"/>
      <c r="AE1033" s="35"/>
      <c r="AR1033" s="203" t="s">
        <v>133</v>
      </c>
      <c r="AT1033" s="203" t="s">
        <v>128</v>
      </c>
      <c r="AU1033" s="203" t="s">
        <v>87</v>
      </c>
      <c r="AY1033" s="14" t="s">
        <v>134</v>
      </c>
      <c r="BE1033" s="204">
        <f>IF(O1033="základní",K1033,0)</f>
        <v>0</v>
      </c>
      <c r="BF1033" s="204">
        <f>IF(O1033="snížená",K1033,0)</f>
        <v>0</v>
      </c>
      <c r="BG1033" s="204">
        <f>IF(O1033="zákl. přenesená",K1033,0)</f>
        <v>0</v>
      </c>
      <c r="BH1033" s="204">
        <f>IF(O1033="sníž. přenesená",K1033,0)</f>
        <v>0</v>
      </c>
      <c r="BI1033" s="204">
        <f>IF(O1033="nulová",K1033,0)</f>
        <v>0</v>
      </c>
      <c r="BJ1033" s="14" t="s">
        <v>87</v>
      </c>
      <c r="BK1033" s="204">
        <f>ROUND(P1033*H1033,2)</f>
        <v>0</v>
      </c>
      <c r="BL1033" s="14" t="s">
        <v>135</v>
      </c>
      <c r="BM1033" s="203" t="s">
        <v>4209</v>
      </c>
    </row>
    <row r="1034" s="2" customFormat="1" ht="49.05" customHeight="1">
      <c r="A1034" s="35"/>
      <c r="B1034" s="36"/>
      <c r="C1034" s="189" t="s">
        <v>4210</v>
      </c>
      <c r="D1034" s="189" t="s">
        <v>128</v>
      </c>
      <c r="E1034" s="190" t="s">
        <v>4211</v>
      </c>
      <c r="F1034" s="191" t="s">
        <v>4212</v>
      </c>
      <c r="G1034" s="192" t="s">
        <v>131</v>
      </c>
      <c r="H1034" s="193">
        <v>1</v>
      </c>
      <c r="I1034" s="194"/>
      <c r="J1034" s="195"/>
      <c r="K1034" s="196">
        <f>ROUND(P1034*H1034,2)</f>
        <v>0</v>
      </c>
      <c r="L1034" s="191" t="s">
        <v>892</v>
      </c>
      <c r="M1034" s="197"/>
      <c r="N1034" s="198" t="s">
        <v>1</v>
      </c>
      <c r="O1034" s="199" t="s">
        <v>42</v>
      </c>
      <c r="P1034" s="200">
        <f>I1034+J1034</f>
        <v>0</v>
      </c>
      <c r="Q1034" s="200">
        <f>ROUND(I1034*H1034,2)</f>
        <v>0</v>
      </c>
      <c r="R1034" s="200">
        <f>ROUND(J1034*H1034,2)</f>
        <v>0</v>
      </c>
      <c r="S1034" s="88"/>
      <c r="T1034" s="201">
        <f>S1034*H1034</f>
        <v>0</v>
      </c>
      <c r="U1034" s="201">
        <v>0</v>
      </c>
      <c r="V1034" s="201">
        <f>U1034*H1034</f>
        <v>0</v>
      </c>
      <c r="W1034" s="201">
        <v>0</v>
      </c>
      <c r="X1034" s="202">
        <f>W1034*H1034</f>
        <v>0</v>
      </c>
      <c r="Y1034" s="35"/>
      <c r="Z1034" s="35"/>
      <c r="AA1034" s="35"/>
      <c r="AB1034" s="35"/>
      <c r="AC1034" s="35"/>
      <c r="AD1034" s="35"/>
      <c r="AE1034" s="35"/>
      <c r="AR1034" s="203" t="s">
        <v>133</v>
      </c>
      <c r="AT1034" s="203" t="s">
        <v>128</v>
      </c>
      <c r="AU1034" s="203" t="s">
        <v>87</v>
      </c>
      <c r="AY1034" s="14" t="s">
        <v>134</v>
      </c>
      <c r="BE1034" s="204">
        <f>IF(O1034="základní",K1034,0)</f>
        <v>0</v>
      </c>
      <c r="BF1034" s="204">
        <f>IF(O1034="snížená",K1034,0)</f>
        <v>0</v>
      </c>
      <c r="BG1034" s="204">
        <f>IF(O1034="zákl. přenesená",K1034,0)</f>
        <v>0</v>
      </c>
      <c r="BH1034" s="204">
        <f>IF(O1034="sníž. přenesená",K1034,0)</f>
        <v>0</v>
      </c>
      <c r="BI1034" s="204">
        <f>IF(O1034="nulová",K1034,0)</f>
        <v>0</v>
      </c>
      <c r="BJ1034" s="14" t="s">
        <v>87</v>
      </c>
      <c r="BK1034" s="204">
        <f>ROUND(P1034*H1034,2)</f>
        <v>0</v>
      </c>
      <c r="BL1034" s="14" t="s">
        <v>135</v>
      </c>
      <c r="BM1034" s="203" t="s">
        <v>4213</v>
      </c>
    </row>
    <row r="1035" s="2" customFormat="1" ht="24.15" customHeight="1">
      <c r="A1035" s="35"/>
      <c r="B1035" s="36"/>
      <c r="C1035" s="189" t="s">
        <v>2515</v>
      </c>
      <c r="D1035" s="189" t="s">
        <v>128</v>
      </c>
      <c r="E1035" s="190" t="s">
        <v>4214</v>
      </c>
      <c r="F1035" s="191" t="s">
        <v>4215</v>
      </c>
      <c r="G1035" s="192" t="s">
        <v>211</v>
      </c>
      <c r="H1035" s="193">
        <v>1</v>
      </c>
      <c r="I1035" s="194"/>
      <c r="J1035" s="195"/>
      <c r="K1035" s="196">
        <f>ROUND(P1035*H1035,2)</f>
        <v>0</v>
      </c>
      <c r="L1035" s="191" t="s">
        <v>879</v>
      </c>
      <c r="M1035" s="197"/>
      <c r="N1035" s="198" t="s">
        <v>1</v>
      </c>
      <c r="O1035" s="199" t="s">
        <v>42</v>
      </c>
      <c r="P1035" s="200">
        <f>I1035+J1035</f>
        <v>0</v>
      </c>
      <c r="Q1035" s="200">
        <f>ROUND(I1035*H1035,2)</f>
        <v>0</v>
      </c>
      <c r="R1035" s="200">
        <f>ROUND(J1035*H1035,2)</f>
        <v>0</v>
      </c>
      <c r="S1035" s="88"/>
      <c r="T1035" s="201">
        <f>S1035*H1035</f>
        <v>0</v>
      </c>
      <c r="U1035" s="201">
        <v>0</v>
      </c>
      <c r="V1035" s="201">
        <f>U1035*H1035</f>
        <v>0</v>
      </c>
      <c r="W1035" s="201">
        <v>0</v>
      </c>
      <c r="X1035" s="202">
        <f>W1035*H1035</f>
        <v>0</v>
      </c>
      <c r="Y1035" s="35"/>
      <c r="Z1035" s="35"/>
      <c r="AA1035" s="35"/>
      <c r="AB1035" s="35"/>
      <c r="AC1035" s="35"/>
      <c r="AD1035" s="35"/>
      <c r="AE1035" s="35"/>
      <c r="AR1035" s="203" t="s">
        <v>133</v>
      </c>
      <c r="AT1035" s="203" t="s">
        <v>128</v>
      </c>
      <c r="AU1035" s="203" t="s">
        <v>87</v>
      </c>
      <c r="AY1035" s="14" t="s">
        <v>134</v>
      </c>
      <c r="BE1035" s="204">
        <f>IF(O1035="základní",K1035,0)</f>
        <v>0</v>
      </c>
      <c r="BF1035" s="204">
        <f>IF(O1035="snížená",K1035,0)</f>
        <v>0</v>
      </c>
      <c r="BG1035" s="204">
        <f>IF(O1035="zákl. přenesená",K1035,0)</f>
        <v>0</v>
      </c>
      <c r="BH1035" s="204">
        <f>IF(O1035="sníž. přenesená",K1035,0)</f>
        <v>0</v>
      </c>
      <c r="BI1035" s="204">
        <f>IF(O1035="nulová",K1035,0)</f>
        <v>0</v>
      </c>
      <c r="BJ1035" s="14" t="s">
        <v>87</v>
      </c>
      <c r="BK1035" s="204">
        <f>ROUND(P1035*H1035,2)</f>
        <v>0</v>
      </c>
      <c r="BL1035" s="14" t="s">
        <v>135</v>
      </c>
      <c r="BM1035" s="203" t="s">
        <v>4216</v>
      </c>
    </row>
    <row r="1036" s="2" customFormat="1" ht="24.15" customHeight="1">
      <c r="A1036" s="35"/>
      <c r="B1036" s="36"/>
      <c r="C1036" s="189" t="s">
        <v>4217</v>
      </c>
      <c r="D1036" s="189" t="s">
        <v>128</v>
      </c>
      <c r="E1036" s="190" t="s">
        <v>4218</v>
      </c>
      <c r="F1036" s="191" t="s">
        <v>4219</v>
      </c>
      <c r="G1036" s="192" t="s">
        <v>211</v>
      </c>
      <c r="H1036" s="193">
        <v>1</v>
      </c>
      <c r="I1036" s="194"/>
      <c r="J1036" s="195"/>
      <c r="K1036" s="196">
        <f>ROUND(P1036*H1036,2)</f>
        <v>0</v>
      </c>
      <c r="L1036" s="191" t="s">
        <v>879</v>
      </c>
      <c r="M1036" s="197"/>
      <c r="N1036" s="198" t="s">
        <v>1</v>
      </c>
      <c r="O1036" s="199" t="s">
        <v>42</v>
      </c>
      <c r="P1036" s="200">
        <f>I1036+J1036</f>
        <v>0</v>
      </c>
      <c r="Q1036" s="200">
        <f>ROUND(I1036*H1036,2)</f>
        <v>0</v>
      </c>
      <c r="R1036" s="200">
        <f>ROUND(J1036*H1036,2)</f>
        <v>0</v>
      </c>
      <c r="S1036" s="88"/>
      <c r="T1036" s="201">
        <f>S1036*H1036</f>
        <v>0</v>
      </c>
      <c r="U1036" s="201">
        <v>0</v>
      </c>
      <c r="V1036" s="201">
        <f>U1036*H1036</f>
        <v>0</v>
      </c>
      <c r="W1036" s="201">
        <v>0</v>
      </c>
      <c r="X1036" s="202">
        <f>W1036*H1036</f>
        <v>0</v>
      </c>
      <c r="Y1036" s="35"/>
      <c r="Z1036" s="35"/>
      <c r="AA1036" s="35"/>
      <c r="AB1036" s="35"/>
      <c r="AC1036" s="35"/>
      <c r="AD1036" s="35"/>
      <c r="AE1036" s="35"/>
      <c r="AR1036" s="203" t="s">
        <v>133</v>
      </c>
      <c r="AT1036" s="203" t="s">
        <v>128</v>
      </c>
      <c r="AU1036" s="203" t="s">
        <v>87</v>
      </c>
      <c r="AY1036" s="14" t="s">
        <v>134</v>
      </c>
      <c r="BE1036" s="204">
        <f>IF(O1036="základní",K1036,0)</f>
        <v>0</v>
      </c>
      <c r="BF1036" s="204">
        <f>IF(O1036="snížená",K1036,0)</f>
        <v>0</v>
      </c>
      <c r="BG1036" s="204">
        <f>IF(O1036="zákl. přenesená",K1036,0)</f>
        <v>0</v>
      </c>
      <c r="BH1036" s="204">
        <f>IF(O1036="sníž. přenesená",K1036,0)</f>
        <v>0</v>
      </c>
      <c r="BI1036" s="204">
        <f>IF(O1036="nulová",K1036,0)</f>
        <v>0</v>
      </c>
      <c r="BJ1036" s="14" t="s">
        <v>87</v>
      </c>
      <c r="BK1036" s="204">
        <f>ROUND(P1036*H1036,2)</f>
        <v>0</v>
      </c>
      <c r="BL1036" s="14" t="s">
        <v>135</v>
      </c>
      <c r="BM1036" s="203" t="s">
        <v>4220</v>
      </c>
    </row>
    <row r="1037" s="2" customFormat="1" ht="24.15" customHeight="1">
      <c r="A1037" s="35"/>
      <c r="B1037" s="36"/>
      <c r="C1037" s="189" t="s">
        <v>2519</v>
      </c>
      <c r="D1037" s="189" t="s">
        <v>128</v>
      </c>
      <c r="E1037" s="190" t="s">
        <v>4221</v>
      </c>
      <c r="F1037" s="191" t="s">
        <v>4222</v>
      </c>
      <c r="G1037" s="192" t="s">
        <v>211</v>
      </c>
      <c r="H1037" s="193">
        <v>1</v>
      </c>
      <c r="I1037" s="194"/>
      <c r="J1037" s="195"/>
      <c r="K1037" s="196">
        <f>ROUND(P1037*H1037,2)</f>
        <v>0</v>
      </c>
      <c r="L1037" s="191" t="s">
        <v>879</v>
      </c>
      <c r="M1037" s="197"/>
      <c r="N1037" s="198" t="s">
        <v>1</v>
      </c>
      <c r="O1037" s="199" t="s">
        <v>42</v>
      </c>
      <c r="P1037" s="200">
        <f>I1037+J1037</f>
        <v>0</v>
      </c>
      <c r="Q1037" s="200">
        <f>ROUND(I1037*H1037,2)</f>
        <v>0</v>
      </c>
      <c r="R1037" s="200">
        <f>ROUND(J1037*H1037,2)</f>
        <v>0</v>
      </c>
      <c r="S1037" s="88"/>
      <c r="T1037" s="201">
        <f>S1037*H1037</f>
        <v>0</v>
      </c>
      <c r="U1037" s="201">
        <v>0</v>
      </c>
      <c r="V1037" s="201">
        <f>U1037*H1037</f>
        <v>0</v>
      </c>
      <c r="W1037" s="201">
        <v>0</v>
      </c>
      <c r="X1037" s="202">
        <f>W1037*H1037</f>
        <v>0</v>
      </c>
      <c r="Y1037" s="35"/>
      <c r="Z1037" s="35"/>
      <c r="AA1037" s="35"/>
      <c r="AB1037" s="35"/>
      <c r="AC1037" s="35"/>
      <c r="AD1037" s="35"/>
      <c r="AE1037" s="35"/>
      <c r="AR1037" s="203" t="s">
        <v>133</v>
      </c>
      <c r="AT1037" s="203" t="s">
        <v>128</v>
      </c>
      <c r="AU1037" s="203" t="s">
        <v>87</v>
      </c>
      <c r="AY1037" s="14" t="s">
        <v>134</v>
      </c>
      <c r="BE1037" s="204">
        <f>IF(O1037="základní",K1037,0)</f>
        <v>0</v>
      </c>
      <c r="BF1037" s="204">
        <f>IF(O1037="snížená",K1037,0)</f>
        <v>0</v>
      </c>
      <c r="BG1037" s="204">
        <f>IF(O1037="zákl. přenesená",K1037,0)</f>
        <v>0</v>
      </c>
      <c r="BH1037" s="204">
        <f>IF(O1037="sníž. přenesená",K1037,0)</f>
        <v>0</v>
      </c>
      <c r="BI1037" s="204">
        <f>IF(O1037="nulová",K1037,0)</f>
        <v>0</v>
      </c>
      <c r="BJ1037" s="14" t="s">
        <v>87</v>
      </c>
      <c r="BK1037" s="204">
        <f>ROUND(P1037*H1037,2)</f>
        <v>0</v>
      </c>
      <c r="BL1037" s="14" t="s">
        <v>135</v>
      </c>
      <c r="BM1037" s="203" t="s">
        <v>4223</v>
      </c>
    </row>
    <row r="1038" s="2" customFormat="1" ht="24.15" customHeight="1">
      <c r="A1038" s="35"/>
      <c r="B1038" s="36"/>
      <c r="C1038" s="189" t="s">
        <v>4224</v>
      </c>
      <c r="D1038" s="189" t="s">
        <v>128</v>
      </c>
      <c r="E1038" s="190" t="s">
        <v>4225</v>
      </c>
      <c r="F1038" s="191" t="s">
        <v>4226</v>
      </c>
      <c r="G1038" s="192" t="s">
        <v>131</v>
      </c>
      <c r="H1038" s="193">
        <v>50</v>
      </c>
      <c r="I1038" s="194"/>
      <c r="J1038" s="195"/>
      <c r="K1038" s="196">
        <f>ROUND(P1038*H1038,2)</f>
        <v>0</v>
      </c>
      <c r="L1038" s="191" t="s">
        <v>879</v>
      </c>
      <c r="M1038" s="197"/>
      <c r="N1038" s="198" t="s">
        <v>1</v>
      </c>
      <c r="O1038" s="199" t="s">
        <v>42</v>
      </c>
      <c r="P1038" s="200">
        <f>I1038+J1038</f>
        <v>0</v>
      </c>
      <c r="Q1038" s="200">
        <f>ROUND(I1038*H1038,2)</f>
        <v>0</v>
      </c>
      <c r="R1038" s="200">
        <f>ROUND(J1038*H1038,2)</f>
        <v>0</v>
      </c>
      <c r="S1038" s="88"/>
      <c r="T1038" s="201">
        <f>S1038*H1038</f>
        <v>0</v>
      </c>
      <c r="U1038" s="201">
        <v>0</v>
      </c>
      <c r="V1038" s="201">
        <f>U1038*H1038</f>
        <v>0</v>
      </c>
      <c r="W1038" s="201">
        <v>0</v>
      </c>
      <c r="X1038" s="202">
        <f>W1038*H1038</f>
        <v>0</v>
      </c>
      <c r="Y1038" s="35"/>
      <c r="Z1038" s="35"/>
      <c r="AA1038" s="35"/>
      <c r="AB1038" s="35"/>
      <c r="AC1038" s="35"/>
      <c r="AD1038" s="35"/>
      <c r="AE1038" s="35"/>
      <c r="AR1038" s="203" t="s">
        <v>133</v>
      </c>
      <c r="AT1038" s="203" t="s">
        <v>128</v>
      </c>
      <c r="AU1038" s="203" t="s">
        <v>87</v>
      </c>
      <c r="AY1038" s="14" t="s">
        <v>134</v>
      </c>
      <c r="BE1038" s="204">
        <f>IF(O1038="základní",K1038,0)</f>
        <v>0</v>
      </c>
      <c r="BF1038" s="204">
        <f>IF(O1038="snížená",K1038,0)</f>
        <v>0</v>
      </c>
      <c r="BG1038" s="204">
        <f>IF(O1038="zákl. přenesená",K1038,0)</f>
        <v>0</v>
      </c>
      <c r="BH1038" s="204">
        <f>IF(O1038="sníž. přenesená",K1038,0)</f>
        <v>0</v>
      </c>
      <c r="BI1038" s="204">
        <f>IF(O1038="nulová",K1038,0)</f>
        <v>0</v>
      </c>
      <c r="BJ1038" s="14" t="s">
        <v>87</v>
      </c>
      <c r="BK1038" s="204">
        <f>ROUND(P1038*H1038,2)</f>
        <v>0</v>
      </c>
      <c r="BL1038" s="14" t="s">
        <v>135</v>
      </c>
      <c r="BM1038" s="203" t="s">
        <v>4227</v>
      </c>
    </row>
    <row r="1039" s="2" customFormat="1" ht="49.05" customHeight="1">
      <c r="A1039" s="35"/>
      <c r="B1039" s="36"/>
      <c r="C1039" s="189" t="s">
        <v>2523</v>
      </c>
      <c r="D1039" s="189" t="s">
        <v>128</v>
      </c>
      <c r="E1039" s="190" t="s">
        <v>4228</v>
      </c>
      <c r="F1039" s="191" t="s">
        <v>4229</v>
      </c>
      <c r="G1039" s="192" t="s">
        <v>131</v>
      </c>
      <c r="H1039" s="193">
        <v>2</v>
      </c>
      <c r="I1039" s="194"/>
      <c r="J1039" s="195"/>
      <c r="K1039" s="196">
        <f>ROUND(P1039*H1039,2)</f>
        <v>0</v>
      </c>
      <c r="L1039" s="191" t="s">
        <v>892</v>
      </c>
      <c r="M1039" s="197"/>
      <c r="N1039" s="198" t="s">
        <v>1</v>
      </c>
      <c r="O1039" s="199" t="s">
        <v>42</v>
      </c>
      <c r="P1039" s="200">
        <f>I1039+J1039</f>
        <v>0</v>
      </c>
      <c r="Q1039" s="200">
        <f>ROUND(I1039*H1039,2)</f>
        <v>0</v>
      </c>
      <c r="R1039" s="200">
        <f>ROUND(J1039*H1039,2)</f>
        <v>0</v>
      </c>
      <c r="S1039" s="88"/>
      <c r="T1039" s="201">
        <f>S1039*H1039</f>
        <v>0</v>
      </c>
      <c r="U1039" s="201">
        <v>0</v>
      </c>
      <c r="V1039" s="201">
        <f>U1039*H1039</f>
        <v>0</v>
      </c>
      <c r="W1039" s="201">
        <v>0</v>
      </c>
      <c r="X1039" s="202">
        <f>W1039*H1039</f>
        <v>0</v>
      </c>
      <c r="Y1039" s="35"/>
      <c r="Z1039" s="35"/>
      <c r="AA1039" s="35"/>
      <c r="AB1039" s="35"/>
      <c r="AC1039" s="35"/>
      <c r="AD1039" s="35"/>
      <c r="AE1039" s="35"/>
      <c r="AR1039" s="203" t="s">
        <v>133</v>
      </c>
      <c r="AT1039" s="203" t="s">
        <v>128</v>
      </c>
      <c r="AU1039" s="203" t="s">
        <v>87</v>
      </c>
      <c r="AY1039" s="14" t="s">
        <v>134</v>
      </c>
      <c r="BE1039" s="204">
        <f>IF(O1039="základní",K1039,0)</f>
        <v>0</v>
      </c>
      <c r="BF1039" s="204">
        <f>IF(O1039="snížená",K1039,0)</f>
        <v>0</v>
      </c>
      <c r="BG1039" s="204">
        <f>IF(O1039="zákl. přenesená",K1039,0)</f>
        <v>0</v>
      </c>
      <c r="BH1039" s="204">
        <f>IF(O1039="sníž. přenesená",K1039,0)</f>
        <v>0</v>
      </c>
      <c r="BI1039" s="204">
        <f>IF(O1039="nulová",K1039,0)</f>
        <v>0</v>
      </c>
      <c r="BJ1039" s="14" t="s">
        <v>87</v>
      </c>
      <c r="BK1039" s="204">
        <f>ROUND(P1039*H1039,2)</f>
        <v>0</v>
      </c>
      <c r="BL1039" s="14" t="s">
        <v>135</v>
      </c>
      <c r="BM1039" s="203" t="s">
        <v>4230</v>
      </c>
    </row>
    <row r="1040" s="2" customFormat="1" ht="49.05" customHeight="1">
      <c r="A1040" s="35"/>
      <c r="B1040" s="36"/>
      <c r="C1040" s="189" t="s">
        <v>4231</v>
      </c>
      <c r="D1040" s="189" t="s">
        <v>128</v>
      </c>
      <c r="E1040" s="190" t="s">
        <v>4232</v>
      </c>
      <c r="F1040" s="191" t="s">
        <v>4233</v>
      </c>
      <c r="G1040" s="192" t="s">
        <v>131</v>
      </c>
      <c r="H1040" s="193">
        <v>2</v>
      </c>
      <c r="I1040" s="194"/>
      <c r="J1040" s="195"/>
      <c r="K1040" s="196">
        <f>ROUND(P1040*H1040,2)</f>
        <v>0</v>
      </c>
      <c r="L1040" s="191" t="s">
        <v>892</v>
      </c>
      <c r="M1040" s="197"/>
      <c r="N1040" s="198" t="s">
        <v>1</v>
      </c>
      <c r="O1040" s="199" t="s">
        <v>42</v>
      </c>
      <c r="P1040" s="200">
        <f>I1040+J1040</f>
        <v>0</v>
      </c>
      <c r="Q1040" s="200">
        <f>ROUND(I1040*H1040,2)</f>
        <v>0</v>
      </c>
      <c r="R1040" s="200">
        <f>ROUND(J1040*H1040,2)</f>
        <v>0</v>
      </c>
      <c r="S1040" s="88"/>
      <c r="T1040" s="201">
        <f>S1040*H1040</f>
        <v>0</v>
      </c>
      <c r="U1040" s="201">
        <v>0</v>
      </c>
      <c r="V1040" s="201">
        <f>U1040*H1040</f>
        <v>0</v>
      </c>
      <c r="W1040" s="201">
        <v>0</v>
      </c>
      <c r="X1040" s="202">
        <f>W1040*H1040</f>
        <v>0</v>
      </c>
      <c r="Y1040" s="35"/>
      <c r="Z1040" s="35"/>
      <c r="AA1040" s="35"/>
      <c r="AB1040" s="35"/>
      <c r="AC1040" s="35"/>
      <c r="AD1040" s="35"/>
      <c r="AE1040" s="35"/>
      <c r="AR1040" s="203" t="s">
        <v>133</v>
      </c>
      <c r="AT1040" s="203" t="s">
        <v>128</v>
      </c>
      <c r="AU1040" s="203" t="s">
        <v>87</v>
      </c>
      <c r="AY1040" s="14" t="s">
        <v>134</v>
      </c>
      <c r="BE1040" s="204">
        <f>IF(O1040="základní",K1040,0)</f>
        <v>0</v>
      </c>
      <c r="BF1040" s="204">
        <f>IF(O1040="snížená",K1040,0)</f>
        <v>0</v>
      </c>
      <c r="BG1040" s="204">
        <f>IF(O1040="zákl. přenesená",K1040,0)</f>
        <v>0</v>
      </c>
      <c r="BH1040" s="204">
        <f>IF(O1040="sníž. přenesená",K1040,0)</f>
        <v>0</v>
      </c>
      <c r="BI1040" s="204">
        <f>IF(O1040="nulová",K1040,0)</f>
        <v>0</v>
      </c>
      <c r="BJ1040" s="14" t="s">
        <v>87</v>
      </c>
      <c r="BK1040" s="204">
        <f>ROUND(P1040*H1040,2)</f>
        <v>0</v>
      </c>
      <c r="BL1040" s="14" t="s">
        <v>135</v>
      </c>
      <c r="BM1040" s="203" t="s">
        <v>4234</v>
      </c>
    </row>
    <row r="1041" s="2" customFormat="1" ht="49.05" customHeight="1">
      <c r="A1041" s="35"/>
      <c r="B1041" s="36"/>
      <c r="C1041" s="189" t="s">
        <v>2527</v>
      </c>
      <c r="D1041" s="189" t="s">
        <v>128</v>
      </c>
      <c r="E1041" s="190" t="s">
        <v>4235</v>
      </c>
      <c r="F1041" s="191" t="s">
        <v>4236</v>
      </c>
      <c r="G1041" s="192" t="s">
        <v>131</v>
      </c>
      <c r="H1041" s="193">
        <v>2</v>
      </c>
      <c r="I1041" s="194"/>
      <c r="J1041" s="195"/>
      <c r="K1041" s="196">
        <f>ROUND(P1041*H1041,2)</f>
        <v>0</v>
      </c>
      <c r="L1041" s="191" t="s">
        <v>892</v>
      </c>
      <c r="M1041" s="197"/>
      <c r="N1041" s="198" t="s">
        <v>1</v>
      </c>
      <c r="O1041" s="199" t="s">
        <v>42</v>
      </c>
      <c r="P1041" s="200">
        <f>I1041+J1041</f>
        <v>0</v>
      </c>
      <c r="Q1041" s="200">
        <f>ROUND(I1041*H1041,2)</f>
        <v>0</v>
      </c>
      <c r="R1041" s="200">
        <f>ROUND(J1041*H1041,2)</f>
        <v>0</v>
      </c>
      <c r="S1041" s="88"/>
      <c r="T1041" s="201">
        <f>S1041*H1041</f>
        <v>0</v>
      </c>
      <c r="U1041" s="201">
        <v>0</v>
      </c>
      <c r="V1041" s="201">
        <f>U1041*H1041</f>
        <v>0</v>
      </c>
      <c r="W1041" s="201">
        <v>0</v>
      </c>
      <c r="X1041" s="202">
        <f>W1041*H1041</f>
        <v>0</v>
      </c>
      <c r="Y1041" s="35"/>
      <c r="Z1041" s="35"/>
      <c r="AA1041" s="35"/>
      <c r="AB1041" s="35"/>
      <c r="AC1041" s="35"/>
      <c r="AD1041" s="35"/>
      <c r="AE1041" s="35"/>
      <c r="AR1041" s="203" t="s">
        <v>133</v>
      </c>
      <c r="AT1041" s="203" t="s">
        <v>128</v>
      </c>
      <c r="AU1041" s="203" t="s">
        <v>87</v>
      </c>
      <c r="AY1041" s="14" t="s">
        <v>134</v>
      </c>
      <c r="BE1041" s="204">
        <f>IF(O1041="základní",K1041,0)</f>
        <v>0</v>
      </c>
      <c r="BF1041" s="204">
        <f>IF(O1041="snížená",K1041,0)</f>
        <v>0</v>
      </c>
      <c r="BG1041" s="204">
        <f>IF(O1041="zákl. přenesená",K1041,0)</f>
        <v>0</v>
      </c>
      <c r="BH1041" s="204">
        <f>IF(O1041="sníž. přenesená",K1041,0)</f>
        <v>0</v>
      </c>
      <c r="BI1041" s="204">
        <f>IF(O1041="nulová",K1041,0)</f>
        <v>0</v>
      </c>
      <c r="BJ1041" s="14" t="s">
        <v>87</v>
      </c>
      <c r="BK1041" s="204">
        <f>ROUND(P1041*H1041,2)</f>
        <v>0</v>
      </c>
      <c r="BL1041" s="14" t="s">
        <v>135</v>
      </c>
      <c r="BM1041" s="203" t="s">
        <v>4237</v>
      </c>
    </row>
    <row r="1042" s="2" customFormat="1" ht="49.05" customHeight="1">
      <c r="A1042" s="35"/>
      <c r="B1042" s="36"/>
      <c r="C1042" s="189" t="s">
        <v>4238</v>
      </c>
      <c r="D1042" s="189" t="s">
        <v>128</v>
      </c>
      <c r="E1042" s="190" t="s">
        <v>4239</v>
      </c>
      <c r="F1042" s="191" t="s">
        <v>4240</v>
      </c>
      <c r="G1042" s="192" t="s">
        <v>131</v>
      </c>
      <c r="H1042" s="193">
        <v>20</v>
      </c>
      <c r="I1042" s="194"/>
      <c r="J1042" s="195"/>
      <c r="K1042" s="196">
        <f>ROUND(P1042*H1042,2)</f>
        <v>0</v>
      </c>
      <c r="L1042" s="191" t="s">
        <v>892</v>
      </c>
      <c r="M1042" s="197"/>
      <c r="N1042" s="198" t="s">
        <v>1</v>
      </c>
      <c r="O1042" s="199" t="s">
        <v>42</v>
      </c>
      <c r="P1042" s="200">
        <f>I1042+J1042</f>
        <v>0</v>
      </c>
      <c r="Q1042" s="200">
        <f>ROUND(I1042*H1042,2)</f>
        <v>0</v>
      </c>
      <c r="R1042" s="200">
        <f>ROUND(J1042*H1042,2)</f>
        <v>0</v>
      </c>
      <c r="S1042" s="88"/>
      <c r="T1042" s="201">
        <f>S1042*H1042</f>
        <v>0</v>
      </c>
      <c r="U1042" s="201">
        <v>0</v>
      </c>
      <c r="V1042" s="201">
        <f>U1042*H1042</f>
        <v>0</v>
      </c>
      <c r="W1042" s="201">
        <v>0</v>
      </c>
      <c r="X1042" s="202">
        <f>W1042*H1042</f>
        <v>0</v>
      </c>
      <c r="Y1042" s="35"/>
      <c r="Z1042" s="35"/>
      <c r="AA1042" s="35"/>
      <c r="AB1042" s="35"/>
      <c r="AC1042" s="35"/>
      <c r="AD1042" s="35"/>
      <c r="AE1042" s="35"/>
      <c r="AR1042" s="203" t="s">
        <v>133</v>
      </c>
      <c r="AT1042" s="203" t="s">
        <v>128</v>
      </c>
      <c r="AU1042" s="203" t="s">
        <v>87</v>
      </c>
      <c r="AY1042" s="14" t="s">
        <v>134</v>
      </c>
      <c r="BE1042" s="204">
        <f>IF(O1042="základní",K1042,0)</f>
        <v>0</v>
      </c>
      <c r="BF1042" s="204">
        <f>IF(O1042="snížená",K1042,0)</f>
        <v>0</v>
      </c>
      <c r="BG1042" s="204">
        <f>IF(O1042="zákl. přenesená",K1042,0)</f>
        <v>0</v>
      </c>
      <c r="BH1042" s="204">
        <f>IF(O1042="sníž. přenesená",K1042,0)</f>
        <v>0</v>
      </c>
      <c r="BI1042" s="204">
        <f>IF(O1042="nulová",K1042,0)</f>
        <v>0</v>
      </c>
      <c r="BJ1042" s="14" t="s">
        <v>87</v>
      </c>
      <c r="BK1042" s="204">
        <f>ROUND(P1042*H1042,2)</f>
        <v>0</v>
      </c>
      <c r="BL1042" s="14" t="s">
        <v>135</v>
      </c>
      <c r="BM1042" s="203" t="s">
        <v>4241</v>
      </c>
    </row>
    <row r="1043" s="2" customFormat="1" ht="33" customHeight="1">
      <c r="A1043" s="35"/>
      <c r="B1043" s="36"/>
      <c r="C1043" s="189" t="s">
        <v>2531</v>
      </c>
      <c r="D1043" s="189" t="s">
        <v>128</v>
      </c>
      <c r="E1043" s="190" t="s">
        <v>4242</v>
      </c>
      <c r="F1043" s="191" t="s">
        <v>4243</v>
      </c>
      <c r="G1043" s="192" t="s">
        <v>211</v>
      </c>
      <c r="H1043" s="193">
        <v>1000</v>
      </c>
      <c r="I1043" s="194"/>
      <c r="J1043" s="195"/>
      <c r="K1043" s="196">
        <f>ROUND(P1043*H1043,2)</f>
        <v>0</v>
      </c>
      <c r="L1043" s="191" t="s">
        <v>879</v>
      </c>
      <c r="M1043" s="197"/>
      <c r="N1043" s="198" t="s">
        <v>1</v>
      </c>
      <c r="O1043" s="199" t="s">
        <v>42</v>
      </c>
      <c r="P1043" s="200">
        <f>I1043+J1043</f>
        <v>0</v>
      </c>
      <c r="Q1043" s="200">
        <f>ROUND(I1043*H1043,2)</f>
        <v>0</v>
      </c>
      <c r="R1043" s="200">
        <f>ROUND(J1043*H1043,2)</f>
        <v>0</v>
      </c>
      <c r="S1043" s="88"/>
      <c r="T1043" s="201">
        <f>S1043*H1043</f>
        <v>0</v>
      </c>
      <c r="U1043" s="201">
        <v>0</v>
      </c>
      <c r="V1043" s="201">
        <f>U1043*H1043</f>
        <v>0</v>
      </c>
      <c r="W1043" s="201">
        <v>0</v>
      </c>
      <c r="X1043" s="202">
        <f>W1043*H1043</f>
        <v>0</v>
      </c>
      <c r="Y1043" s="35"/>
      <c r="Z1043" s="35"/>
      <c r="AA1043" s="35"/>
      <c r="AB1043" s="35"/>
      <c r="AC1043" s="35"/>
      <c r="AD1043" s="35"/>
      <c r="AE1043" s="35"/>
      <c r="AR1043" s="203" t="s">
        <v>133</v>
      </c>
      <c r="AT1043" s="203" t="s">
        <v>128</v>
      </c>
      <c r="AU1043" s="203" t="s">
        <v>87</v>
      </c>
      <c r="AY1043" s="14" t="s">
        <v>134</v>
      </c>
      <c r="BE1043" s="204">
        <f>IF(O1043="základní",K1043,0)</f>
        <v>0</v>
      </c>
      <c r="BF1043" s="204">
        <f>IF(O1043="snížená",K1043,0)</f>
        <v>0</v>
      </c>
      <c r="BG1043" s="204">
        <f>IF(O1043="zákl. přenesená",K1043,0)</f>
        <v>0</v>
      </c>
      <c r="BH1043" s="204">
        <f>IF(O1043="sníž. přenesená",K1043,0)</f>
        <v>0</v>
      </c>
      <c r="BI1043" s="204">
        <f>IF(O1043="nulová",K1043,0)</f>
        <v>0</v>
      </c>
      <c r="BJ1043" s="14" t="s">
        <v>87</v>
      </c>
      <c r="BK1043" s="204">
        <f>ROUND(P1043*H1043,2)</f>
        <v>0</v>
      </c>
      <c r="BL1043" s="14" t="s">
        <v>135</v>
      </c>
      <c r="BM1043" s="203" t="s">
        <v>4244</v>
      </c>
    </row>
    <row r="1044" s="2" customFormat="1" ht="49.05" customHeight="1">
      <c r="A1044" s="35"/>
      <c r="B1044" s="36"/>
      <c r="C1044" s="189" t="s">
        <v>4245</v>
      </c>
      <c r="D1044" s="189" t="s">
        <v>128</v>
      </c>
      <c r="E1044" s="190" t="s">
        <v>4246</v>
      </c>
      <c r="F1044" s="191" t="s">
        <v>4247</v>
      </c>
      <c r="G1044" s="192" t="s">
        <v>131</v>
      </c>
      <c r="H1044" s="193">
        <v>1</v>
      </c>
      <c r="I1044" s="194"/>
      <c r="J1044" s="195"/>
      <c r="K1044" s="196">
        <f>ROUND(P1044*H1044,2)</f>
        <v>0</v>
      </c>
      <c r="L1044" s="191" t="s">
        <v>892</v>
      </c>
      <c r="M1044" s="197"/>
      <c r="N1044" s="198" t="s">
        <v>1</v>
      </c>
      <c r="O1044" s="199" t="s">
        <v>42</v>
      </c>
      <c r="P1044" s="200">
        <f>I1044+J1044</f>
        <v>0</v>
      </c>
      <c r="Q1044" s="200">
        <f>ROUND(I1044*H1044,2)</f>
        <v>0</v>
      </c>
      <c r="R1044" s="200">
        <f>ROUND(J1044*H1044,2)</f>
        <v>0</v>
      </c>
      <c r="S1044" s="88"/>
      <c r="T1044" s="201">
        <f>S1044*H1044</f>
        <v>0</v>
      </c>
      <c r="U1044" s="201">
        <v>0</v>
      </c>
      <c r="V1044" s="201">
        <f>U1044*H1044</f>
        <v>0</v>
      </c>
      <c r="W1044" s="201">
        <v>0</v>
      </c>
      <c r="X1044" s="202">
        <f>W1044*H1044</f>
        <v>0</v>
      </c>
      <c r="Y1044" s="35"/>
      <c r="Z1044" s="35"/>
      <c r="AA1044" s="35"/>
      <c r="AB1044" s="35"/>
      <c r="AC1044" s="35"/>
      <c r="AD1044" s="35"/>
      <c r="AE1044" s="35"/>
      <c r="AR1044" s="203" t="s">
        <v>133</v>
      </c>
      <c r="AT1044" s="203" t="s">
        <v>128</v>
      </c>
      <c r="AU1044" s="203" t="s">
        <v>87</v>
      </c>
      <c r="AY1044" s="14" t="s">
        <v>134</v>
      </c>
      <c r="BE1044" s="204">
        <f>IF(O1044="základní",K1044,0)</f>
        <v>0</v>
      </c>
      <c r="BF1044" s="204">
        <f>IF(O1044="snížená",K1044,0)</f>
        <v>0</v>
      </c>
      <c r="BG1044" s="204">
        <f>IF(O1044="zákl. přenesená",K1044,0)</f>
        <v>0</v>
      </c>
      <c r="BH1044" s="204">
        <f>IF(O1044="sníž. přenesená",K1044,0)</f>
        <v>0</v>
      </c>
      <c r="BI1044" s="204">
        <f>IF(O1044="nulová",K1044,0)</f>
        <v>0</v>
      </c>
      <c r="BJ1044" s="14" t="s">
        <v>87</v>
      </c>
      <c r="BK1044" s="204">
        <f>ROUND(P1044*H1044,2)</f>
        <v>0</v>
      </c>
      <c r="BL1044" s="14" t="s">
        <v>135</v>
      </c>
      <c r="BM1044" s="203" t="s">
        <v>4248</v>
      </c>
    </row>
    <row r="1045" s="2" customFormat="1" ht="24.15" customHeight="1">
      <c r="A1045" s="35"/>
      <c r="B1045" s="36"/>
      <c r="C1045" s="189" t="s">
        <v>2534</v>
      </c>
      <c r="D1045" s="189" t="s">
        <v>128</v>
      </c>
      <c r="E1045" s="190" t="s">
        <v>4249</v>
      </c>
      <c r="F1045" s="191" t="s">
        <v>4250</v>
      </c>
      <c r="G1045" s="192" t="s">
        <v>1455</v>
      </c>
      <c r="H1045" s="193">
        <v>1</v>
      </c>
      <c r="I1045" s="194"/>
      <c r="J1045" s="195"/>
      <c r="K1045" s="196">
        <f>ROUND(P1045*H1045,2)</f>
        <v>0</v>
      </c>
      <c r="L1045" s="191" t="s">
        <v>879</v>
      </c>
      <c r="M1045" s="197"/>
      <c r="N1045" s="198" t="s">
        <v>1</v>
      </c>
      <c r="O1045" s="199" t="s">
        <v>42</v>
      </c>
      <c r="P1045" s="200">
        <f>I1045+J1045</f>
        <v>0</v>
      </c>
      <c r="Q1045" s="200">
        <f>ROUND(I1045*H1045,2)</f>
        <v>0</v>
      </c>
      <c r="R1045" s="200">
        <f>ROUND(J1045*H1045,2)</f>
        <v>0</v>
      </c>
      <c r="S1045" s="88"/>
      <c r="T1045" s="201">
        <f>S1045*H1045</f>
        <v>0</v>
      </c>
      <c r="U1045" s="201">
        <v>0</v>
      </c>
      <c r="V1045" s="201">
        <f>U1045*H1045</f>
        <v>0</v>
      </c>
      <c r="W1045" s="201">
        <v>0</v>
      </c>
      <c r="X1045" s="202">
        <f>W1045*H1045</f>
        <v>0</v>
      </c>
      <c r="Y1045" s="35"/>
      <c r="Z1045" s="35"/>
      <c r="AA1045" s="35"/>
      <c r="AB1045" s="35"/>
      <c r="AC1045" s="35"/>
      <c r="AD1045" s="35"/>
      <c r="AE1045" s="35"/>
      <c r="AR1045" s="203" t="s">
        <v>133</v>
      </c>
      <c r="AT1045" s="203" t="s">
        <v>128</v>
      </c>
      <c r="AU1045" s="203" t="s">
        <v>87</v>
      </c>
      <c r="AY1045" s="14" t="s">
        <v>134</v>
      </c>
      <c r="BE1045" s="204">
        <f>IF(O1045="základní",K1045,0)</f>
        <v>0</v>
      </c>
      <c r="BF1045" s="204">
        <f>IF(O1045="snížená",K1045,0)</f>
        <v>0</v>
      </c>
      <c r="BG1045" s="204">
        <f>IF(O1045="zákl. přenesená",K1045,0)</f>
        <v>0</v>
      </c>
      <c r="BH1045" s="204">
        <f>IF(O1045="sníž. přenesená",K1045,0)</f>
        <v>0</v>
      </c>
      <c r="BI1045" s="204">
        <f>IF(O1045="nulová",K1045,0)</f>
        <v>0</v>
      </c>
      <c r="BJ1045" s="14" t="s">
        <v>87</v>
      </c>
      <c r="BK1045" s="204">
        <f>ROUND(P1045*H1045,2)</f>
        <v>0</v>
      </c>
      <c r="BL1045" s="14" t="s">
        <v>135</v>
      </c>
      <c r="BM1045" s="203" t="s">
        <v>4251</v>
      </c>
    </row>
    <row r="1046" s="2" customFormat="1" ht="49.05" customHeight="1">
      <c r="A1046" s="35"/>
      <c r="B1046" s="36"/>
      <c r="C1046" s="189" t="s">
        <v>4252</v>
      </c>
      <c r="D1046" s="189" t="s">
        <v>128</v>
      </c>
      <c r="E1046" s="190" t="s">
        <v>4253</v>
      </c>
      <c r="F1046" s="191" t="s">
        <v>4254</v>
      </c>
      <c r="G1046" s="192" t="s">
        <v>131</v>
      </c>
      <c r="H1046" s="193">
        <v>2</v>
      </c>
      <c r="I1046" s="194"/>
      <c r="J1046" s="195"/>
      <c r="K1046" s="196">
        <f>ROUND(P1046*H1046,2)</f>
        <v>0</v>
      </c>
      <c r="L1046" s="191" t="s">
        <v>892</v>
      </c>
      <c r="M1046" s="197"/>
      <c r="N1046" s="198" t="s">
        <v>1</v>
      </c>
      <c r="O1046" s="199" t="s">
        <v>42</v>
      </c>
      <c r="P1046" s="200">
        <f>I1046+J1046</f>
        <v>0</v>
      </c>
      <c r="Q1046" s="200">
        <f>ROUND(I1046*H1046,2)</f>
        <v>0</v>
      </c>
      <c r="R1046" s="200">
        <f>ROUND(J1046*H1046,2)</f>
        <v>0</v>
      </c>
      <c r="S1046" s="88"/>
      <c r="T1046" s="201">
        <f>S1046*H1046</f>
        <v>0</v>
      </c>
      <c r="U1046" s="201">
        <v>0</v>
      </c>
      <c r="V1046" s="201">
        <f>U1046*H1046</f>
        <v>0</v>
      </c>
      <c r="W1046" s="201">
        <v>0</v>
      </c>
      <c r="X1046" s="202">
        <f>W1046*H1046</f>
        <v>0</v>
      </c>
      <c r="Y1046" s="35"/>
      <c r="Z1046" s="35"/>
      <c r="AA1046" s="35"/>
      <c r="AB1046" s="35"/>
      <c r="AC1046" s="35"/>
      <c r="AD1046" s="35"/>
      <c r="AE1046" s="35"/>
      <c r="AR1046" s="203" t="s">
        <v>133</v>
      </c>
      <c r="AT1046" s="203" t="s">
        <v>128</v>
      </c>
      <c r="AU1046" s="203" t="s">
        <v>87</v>
      </c>
      <c r="AY1046" s="14" t="s">
        <v>134</v>
      </c>
      <c r="BE1046" s="204">
        <f>IF(O1046="základní",K1046,0)</f>
        <v>0</v>
      </c>
      <c r="BF1046" s="204">
        <f>IF(O1046="snížená",K1046,0)</f>
        <v>0</v>
      </c>
      <c r="BG1046" s="204">
        <f>IF(O1046="zákl. přenesená",K1046,0)</f>
        <v>0</v>
      </c>
      <c r="BH1046" s="204">
        <f>IF(O1046="sníž. přenesená",K1046,0)</f>
        <v>0</v>
      </c>
      <c r="BI1046" s="204">
        <f>IF(O1046="nulová",K1046,0)</f>
        <v>0</v>
      </c>
      <c r="BJ1046" s="14" t="s">
        <v>87</v>
      </c>
      <c r="BK1046" s="204">
        <f>ROUND(P1046*H1046,2)</f>
        <v>0</v>
      </c>
      <c r="BL1046" s="14" t="s">
        <v>135</v>
      </c>
      <c r="BM1046" s="203" t="s">
        <v>4255</v>
      </c>
    </row>
    <row r="1047" s="2" customFormat="1" ht="49.05" customHeight="1">
      <c r="A1047" s="35"/>
      <c r="B1047" s="36"/>
      <c r="C1047" s="189" t="s">
        <v>2538</v>
      </c>
      <c r="D1047" s="189" t="s">
        <v>128</v>
      </c>
      <c r="E1047" s="190" t="s">
        <v>4256</v>
      </c>
      <c r="F1047" s="191" t="s">
        <v>4257</v>
      </c>
      <c r="G1047" s="192" t="s">
        <v>131</v>
      </c>
      <c r="H1047" s="193">
        <v>10</v>
      </c>
      <c r="I1047" s="194"/>
      <c r="J1047" s="195"/>
      <c r="K1047" s="196">
        <f>ROUND(P1047*H1047,2)</f>
        <v>0</v>
      </c>
      <c r="L1047" s="191" t="s">
        <v>892</v>
      </c>
      <c r="M1047" s="197"/>
      <c r="N1047" s="198" t="s">
        <v>1</v>
      </c>
      <c r="O1047" s="199" t="s">
        <v>42</v>
      </c>
      <c r="P1047" s="200">
        <f>I1047+J1047</f>
        <v>0</v>
      </c>
      <c r="Q1047" s="200">
        <f>ROUND(I1047*H1047,2)</f>
        <v>0</v>
      </c>
      <c r="R1047" s="200">
        <f>ROUND(J1047*H1047,2)</f>
        <v>0</v>
      </c>
      <c r="S1047" s="88"/>
      <c r="T1047" s="201">
        <f>S1047*H1047</f>
        <v>0</v>
      </c>
      <c r="U1047" s="201">
        <v>0</v>
      </c>
      <c r="V1047" s="201">
        <f>U1047*H1047</f>
        <v>0</v>
      </c>
      <c r="W1047" s="201">
        <v>0</v>
      </c>
      <c r="X1047" s="202">
        <f>W1047*H1047</f>
        <v>0</v>
      </c>
      <c r="Y1047" s="35"/>
      <c r="Z1047" s="35"/>
      <c r="AA1047" s="35"/>
      <c r="AB1047" s="35"/>
      <c r="AC1047" s="35"/>
      <c r="AD1047" s="35"/>
      <c r="AE1047" s="35"/>
      <c r="AR1047" s="203" t="s">
        <v>133</v>
      </c>
      <c r="AT1047" s="203" t="s">
        <v>128</v>
      </c>
      <c r="AU1047" s="203" t="s">
        <v>87</v>
      </c>
      <c r="AY1047" s="14" t="s">
        <v>134</v>
      </c>
      <c r="BE1047" s="204">
        <f>IF(O1047="základní",K1047,0)</f>
        <v>0</v>
      </c>
      <c r="BF1047" s="204">
        <f>IF(O1047="snížená",K1047,0)</f>
        <v>0</v>
      </c>
      <c r="BG1047" s="204">
        <f>IF(O1047="zákl. přenesená",K1047,0)</f>
        <v>0</v>
      </c>
      <c r="BH1047" s="204">
        <f>IF(O1047="sníž. přenesená",K1047,0)</f>
        <v>0</v>
      </c>
      <c r="BI1047" s="204">
        <f>IF(O1047="nulová",K1047,0)</f>
        <v>0</v>
      </c>
      <c r="BJ1047" s="14" t="s">
        <v>87</v>
      </c>
      <c r="BK1047" s="204">
        <f>ROUND(P1047*H1047,2)</f>
        <v>0</v>
      </c>
      <c r="BL1047" s="14" t="s">
        <v>135</v>
      </c>
      <c r="BM1047" s="203" t="s">
        <v>4258</v>
      </c>
    </row>
    <row r="1048" s="2" customFormat="1" ht="49.05" customHeight="1">
      <c r="A1048" s="35"/>
      <c r="B1048" s="36"/>
      <c r="C1048" s="189" t="s">
        <v>4259</v>
      </c>
      <c r="D1048" s="189" t="s">
        <v>128</v>
      </c>
      <c r="E1048" s="190" t="s">
        <v>4260</v>
      </c>
      <c r="F1048" s="191" t="s">
        <v>4261</v>
      </c>
      <c r="G1048" s="192" t="s">
        <v>131</v>
      </c>
      <c r="H1048" s="193">
        <v>1</v>
      </c>
      <c r="I1048" s="194"/>
      <c r="J1048" s="195"/>
      <c r="K1048" s="196">
        <f>ROUND(P1048*H1048,2)</f>
        <v>0</v>
      </c>
      <c r="L1048" s="191" t="s">
        <v>892</v>
      </c>
      <c r="M1048" s="197"/>
      <c r="N1048" s="198" t="s">
        <v>1</v>
      </c>
      <c r="O1048" s="199" t="s">
        <v>42</v>
      </c>
      <c r="P1048" s="200">
        <f>I1048+J1048</f>
        <v>0</v>
      </c>
      <c r="Q1048" s="200">
        <f>ROUND(I1048*H1048,2)</f>
        <v>0</v>
      </c>
      <c r="R1048" s="200">
        <f>ROUND(J1048*H1048,2)</f>
        <v>0</v>
      </c>
      <c r="S1048" s="88"/>
      <c r="T1048" s="201">
        <f>S1048*H1048</f>
        <v>0</v>
      </c>
      <c r="U1048" s="201">
        <v>0</v>
      </c>
      <c r="V1048" s="201">
        <f>U1048*H1048</f>
        <v>0</v>
      </c>
      <c r="W1048" s="201">
        <v>0</v>
      </c>
      <c r="X1048" s="202">
        <f>W1048*H1048</f>
        <v>0</v>
      </c>
      <c r="Y1048" s="35"/>
      <c r="Z1048" s="35"/>
      <c r="AA1048" s="35"/>
      <c r="AB1048" s="35"/>
      <c r="AC1048" s="35"/>
      <c r="AD1048" s="35"/>
      <c r="AE1048" s="35"/>
      <c r="AR1048" s="203" t="s">
        <v>133</v>
      </c>
      <c r="AT1048" s="203" t="s">
        <v>128</v>
      </c>
      <c r="AU1048" s="203" t="s">
        <v>87</v>
      </c>
      <c r="AY1048" s="14" t="s">
        <v>134</v>
      </c>
      <c r="BE1048" s="204">
        <f>IF(O1048="základní",K1048,0)</f>
        <v>0</v>
      </c>
      <c r="BF1048" s="204">
        <f>IF(O1048="snížená",K1048,0)</f>
        <v>0</v>
      </c>
      <c r="BG1048" s="204">
        <f>IF(O1048="zákl. přenesená",K1048,0)</f>
        <v>0</v>
      </c>
      <c r="BH1048" s="204">
        <f>IF(O1048="sníž. přenesená",K1048,0)</f>
        <v>0</v>
      </c>
      <c r="BI1048" s="204">
        <f>IF(O1048="nulová",K1048,0)</f>
        <v>0</v>
      </c>
      <c r="BJ1048" s="14" t="s">
        <v>87</v>
      </c>
      <c r="BK1048" s="204">
        <f>ROUND(P1048*H1048,2)</f>
        <v>0</v>
      </c>
      <c r="BL1048" s="14" t="s">
        <v>135</v>
      </c>
      <c r="BM1048" s="203" t="s">
        <v>4262</v>
      </c>
    </row>
    <row r="1049" s="2" customFormat="1" ht="49.05" customHeight="1">
      <c r="A1049" s="35"/>
      <c r="B1049" s="36"/>
      <c r="C1049" s="189" t="s">
        <v>2541</v>
      </c>
      <c r="D1049" s="189" t="s">
        <v>128</v>
      </c>
      <c r="E1049" s="190" t="s">
        <v>4263</v>
      </c>
      <c r="F1049" s="191" t="s">
        <v>4264</v>
      </c>
      <c r="G1049" s="192" t="s">
        <v>131</v>
      </c>
      <c r="H1049" s="193">
        <v>1</v>
      </c>
      <c r="I1049" s="194"/>
      <c r="J1049" s="195"/>
      <c r="K1049" s="196">
        <f>ROUND(P1049*H1049,2)</f>
        <v>0</v>
      </c>
      <c r="L1049" s="191" t="s">
        <v>892</v>
      </c>
      <c r="M1049" s="197"/>
      <c r="N1049" s="198" t="s">
        <v>1</v>
      </c>
      <c r="O1049" s="199" t="s">
        <v>42</v>
      </c>
      <c r="P1049" s="200">
        <f>I1049+J1049</f>
        <v>0</v>
      </c>
      <c r="Q1049" s="200">
        <f>ROUND(I1049*H1049,2)</f>
        <v>0</v>
      </c>
      <c r="R1049" s="200">
        <f>ROUND(J1049*H1049,2)</f>
        <v>0</v>
      </c>
      <c r="S1049" s="88"/>
      <c r="T1049" s="201">
        <f>S1049*H1049</f>
        <v>0</v>
      </c>
      <c r="U1049" s="201">
        <v>0</v>
      </c>
      <c r="V1049" s="201">
        <f>U1049*H1049</f>
        <v>0</v>
      </c>
      <c r="W1049" s="201">
        <v>0</v>
      </c>
      <c r="X1049" s="202">
        <f>W1049*H1049</f>
        <v>0</v>
      </c>
      <c r="Y1049" s="35"/>
      <c r="Z1049" s="35"/>
      <c r="AA1049" s="35"/>
      <c r="AB1049" s="35"/>
      <c r="AC1049" s="35"/>
      <c r="AD1049" s="35"/>
      <c r="AE1049" s="35"/>
      <c r="AR1049" s="203" t="s">
        <v>133</v>
      </c>
      <c r="AT1049" s="203" t="s">
        <v>128</v>
      </c>
      <c r="AU1049" s="203" t="s">
        <v>87</v>
      </c>
      <c r="AY1049" s="14" t="s">
        <v>134</v>
      </c>
      <c r="BE1049" s="204">
        <f>IF(O1049="základní",K1049,0)</f>
        <v>0</v>
      </c>
      <c r="BF1049" s="204">
        <f>IF(O1049="snížená",K1049,0)</f>
        <v>0</v>
      </c>
      <c r="BG1049" s="204">
        <f>IF(O1049="zákl. přenesená",K1049,0)</f>
        <v>0</v>
      </c>
      <c r="BH1049" s="204">
        <f>IF(O1049="sníž. přenesená",K1049,0)</f>
        <v>0</v>
      </c>
      <c r="BI1049" s="204">
        <f>IF(O1049="nulová",K1049,0)</f>
        <v>0</v>
      </c>
      <c r="BJ1049" s="14" t="s">
        <v>87</v>
      </c>
      <c r="BK1049" s="204">
        <f>ROUND(P1049*H1049,2)</f>
        <v>0</v>
      </c>
      <c r="BL1049" s="14" t="s">
        <v>135</v>
      </c>
      <c r="BM1049" s="203" t="s">
        <v>4265</v>
      </c>
    </row>
    <row r="1050" s="2" customFormat="1" ht="49.05" customHeight="1">
      <c r="A1050" s="35"/>
      <c r="B1050" s="36"/>
      <c r="C1050" s="189" t="s">
        <v>4266</v>
      </c>
      <c r="D1050" s="189" t="s">
        <v>128</v>
      </c>
      <c r="E1050" s="190" t="s">
        <v>4267</v>
      </c>
      <c r="F1050" s="191" t="s">
        <v>4268</v>
      </c>
      <c r="G1050" s="192" t="s">
        <v>3003</v>
      </c>
      <c r="H1050" s="193">
        <v>20</v>
      </c>
      <c r="I1050" s="194"/>
      <c r="J1050" s="195"/>
      <c r="K1050" s="196">
        <f>ROUND(P1050*H1050,2)</f>
        <v>0</v>
      </c>
      <c r="L1050" s="191" t="s">
        <v>892</v>
      </c>
      <c r="M1050" s="197"/>
      <c r="N1050" s="198" t="s">
        <v>1</v>
      </c>
      <c r="O1050" s="199" t="s">
        <v>42</v>
      </c>
      <c r="P1050" s="200">
        <f>I1050+J1050</f>
        <v>0</v>
      </c>
      <c r="Q1050" s="200">
        <f>ROUND(I1050*H1050,2)</f>
        <v>0</v>
      </c>
      <c r="R1050" s="200">
        <f>ROUND(J1050*H1050,2)</f>
        <v>0</v>
      </c>
      <c r="S1050" s="88"/>
      <c r="T1050" s="201">
        <f>S1050*H1050</f>
        <v>0</v>
      </c>
      <c r="U1050" s="201">
        <v>0</v>
      </c>
      <c r="V1050" s="201">
        <f>U1050*H1050</f>
        <v>0</v>
      </c>
      <c r="W1050" s="201">
        <v>0</v>
      </c>
      <c r="X1050" s="202">
        <f>W1050*H1050</f>
        <v>0</v>
      </c>
      <c r="Y1050" s="35"/>
      <c r="Z1050" s="35"/>
      <c r="AA1050" s="35"/>
      <c r="AB1050" s="35"/>
      <c r="AC1050" s="35"/>
      <c r="AD1050" s="35"/>
      <c r="AE1050" s="35"/>
      <c r="AR1050" s="203" t="s">
        <v>133</v>
      </c>
      <c r="AT1050" s="203" t="s">
        <v>128</v>
      </c>
      <c r="AU1050" s="203" t="s">
        <v>87</v>
      </c>
      <c r="AY1050" s="14" t="s">
        <v>134</v>
      </c>
      <c r="BE1050" s="204">
        <f>IF(O1050="základní",K1050,0)</f>
        <v>0</v>
      </c>
      <c r="BF1050" s="204">
        <f>IF(O1050="snížená",K1050,0)</f>
        <v>0</v>
      </c>
      <c r="BG1050" s="204">
        <f>IF(O1050="zákl. přenesená",K1050,0)</f>
        <v>0</v>
      </c>
      <c r="BH1050" s="204">
        <f>IF(O1050="sníž. přenesená",K1050,0)</f>
        <v>0</v>
      </c>
      <c r="BI1050" s="204">
        <f>IF(O1050="nulová",K1050,0)</f>
        <v>0</v>
      </c>
      <c r="BJ1050" s="14" t="s">
        <v>87</v>
      </c>
      <c r="BK1050" s="204">
        <f>ROUND(P1050*H1050,2)</f>
        <v>0</v>
      </c>
      <c r="BL1050" s="14" t="s">
        <v>135</v>
      </c>
      <c r="BM1050" s="203" t="s">
        <v>4269</v>
      </c>
    </row>
    <row r="1051" s="2" customFormat="1" ht="49.05" customHeight="1">
      <c r="A1051" s="35"/>
      <c r="B1051" s="36"/>
      <c r="C1051" s="189" t="s">
        <v>2545</v>
      </c>
      <c r="D1051" s="189" t="s">
        <v>128</v>
      </c>
      <c r="E1051" s="190" t="s">
        <v>4270</v>
      </c>
      <c r="F1051" s="191" t="s">
        <v>4271</v>
      </c>
      <c r="G1051" s="192" t="s">
        <v>3003</v>
      </c>
      <c r="H1051" s="193">
        <v>15</v>
      </c>
      <c r="I1051" s="194"/>
      <c r="J1051" s="195"/>
      <c r="K1051" s="196">
        <f>ROUND(P1051*H1051,2)</f>
        <v>0</v>
      </c>
      <c r="L1051" s="191" t="s">
        <v>892</v>
      </c>
      <c r="M1051" s="197"/>
      <c r="N1051" s="210" t="s">
        <v>1</v>
      </c>
      <c r="O1051" s="211" t="s">
        <v>42</v>
      </c>
      <c r="P1051" s="212">
        <f>I1051+J1051</f>
        <v>0</v>
      </c>
      <c r="Q1051" s="212">
        <f>ROUND(I1051*H1051,2)</f>
        <v>0</v>
      </c>
      <c r="R1051" s="212">
        <f>ROUND(J1051*H1051,2)</f>
        <v>0</v>
      </c>
      <c r="S1051" s="213"/>
      <c r="T1051" s="214">
        <f>S1051*H1051</f>
        <v>0</v>
      </c>
      <c r="U1051" s="214">
        <v>0</v>
      </c>
      <c r="V1051" s="214">
        <f>U1051*H1051</f>
        <v>0</v>
      </c>
      <c r="W1051" s="214">
        <v>0</v>
      </c>
      <c r="X1051" s="215">
        <f>W1051*H1051</f>
        <v>0</v>
      </c>
      <c r="Y1051" s="35"/>
      <c r="Z1051" s="35"/>
      <c r="AA1051" s="35"/>
      <c r="AB1051" s="35"/>
      <c r="AC1051" s="35"/>
      <c r="AD1051" s="35"/>
      <c r="AE1051" s="35"/>
      <c r="AR1051" s="203" t="s">
        <v>133</v>
      </c>
      <c r="AT1051" s="203" t="s">
        <v>128</v>
      </c>
      <c r="AU1051" s="203" t="s">
        <v>87</v>
      </c>
      <c r="AY1051" s="14" t="s">
        <v>134</v>
      </c>
      <c r="BE1051" s="204">
        <f>IF(O1051="základní",K1051,0)</f>
        <v>0</v>
      </c>
      <c r="BF1051" s="204">
        <f>IF(O1051="snížená",K1051,0)</f>
        <v>0</v>
      </c>
      <c r="BG1051" s="204">
        <f>IF(O1051="zákl. přenesená",K1051,0)</f>
        <v>0</v>
      </c>
      <c r="BH1051" s="204">
        <f>IF(O1051="sníž. přenesená",K1051,0)</f>
        <v>0</v>
      </c>
      <c r="BI1051" s="204">
        <f>IF(O1051="nulová",K1051,0)</f>
        <v>0</v>
      </c>
      <c r="BJ1051" s="14" t="s">
        <v>87</v>
      </c>
      <c r="BK1051" s="204">
        <f>ROUND(P1051*H1051,2)</f>
        <v>0</v>
      </c>
      <c r="BL1051" s="14" t="s">
        <v>135</v>
      </c>
      <c r="BM1051" s="203" t="s">
        <v>4272</v>
      </c>
    </row>
    <row r="1052" s="2" customFormat="1" ht="6.96" customHeight="1">
      <c r="A1052" s="35"/>
      <c r="B1052" s="63"/>
      <c r="C1052" s="64"/>
      <c r="D1052" s="64"/>
      <c r="E1052" s="64"/>
      <c r="F1052" s="64"/>
      <c r="G1052" s="64"/>
      <c r="H1052" s="64"/>
      <c r="I1052" s="64"/>
      <c r="J1052" s="64"/>
      <c r="K1052" s="64"/>
      <c r="L1052" s="64"/>
      <c r="M1052" s="41"/>
      <c r="N1052" s="35"/>
      <c r="P1052" s="35"/>
      <c r="Q1052" s="35"/>
      <c r="R1052" s="35"/>
      <c r="S1052" s="35"/>
      <c r="T1052" s="35"/>
      <c r="U1052" s="35"/>
      <c r="V1052" s="35"/>
      <c r="W1052" s="35"/>
      <c r="X1052" s="35"/>
      <c r="Y1052" s="35"/>
      <c r="Z1052" s="35"/>
      <c r="AA1052" s="35"/>
      <c r="AB1052" s="35"/>
      <c r="AC1052" s="35"/>
      <c r="AD1052" s="35"/>
      <c r="AE1052" s="35"/>
    </row>
  </sheetData>
  <sheetProtection sheet="1" autoFilter="0" formatColumns="0" formatRows="0" objects="1" scenarios="1" spinCount="100000" saltValue="ZZoCtd0F5WB36kbF5SXilKfF4qKostCOR9mbDkHEtR3nkneJadMmRt/UdJHRS7L8zn1htRZAPWRpKOrJVlSEJA==" hashValue="2aHK/OUKvnNmdsXmhCz7+D7bNGOTO1irpY5iBx8kebJZyEEVt99dQ63gDwSfidLzNxHlN0tpG5hgYS5kpKdtpg==" algorithmName="SHA-512" password="CC35"/>
  <autoFilter ref="C120:L105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7"/>
      <c r="AT3" s="14" t="s">
        <v>89</v>
      </c>
    </row>
    <row r="4" s="1" customFormat="1" ht="24.96" customHeight="1">
      <c r="B4" s="17"/>
      <c r="D4" s="136" t="s">
        <v>99</v>
      </c>
      <c r="M4" s="17"/>
      <c r="N4" s="137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8" t="s">
        <v>17</v>
      </c>
      <c r="M6" s="17"/>
    </row>
    <row r="7" s="1" customFormat="1" ht="16.5" customHeight="1">
      <c r="B7" s="17"/>
      <c r="E7" s="139" t="str">
        <f>'Rekapitulace zakázky'!K6</f>
        <v>Údržba, opravy a odstraňování závad u SEE 2023 – 2024</v>
      </c>
      <c r="F7" s="138"/>
      <c r="G7" s="138"/>
      <c r="H7" s="138"/>
      <c r="M7" s="17"/>
    </row>
    <row r="8" s="2" customFormat="1" ht="12" customHeight="1">
      <c r="A8" s="35"/>
      <c r="B8" s="41"/>
      <c r="C8" s="35"/>
      <c r="D8" s="138" t="s">
        <v>100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4273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zakázky'!AN8</f>
        <v>3. 3. 2023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zakázky'!AN13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1"/>
      <c r="G18" s="141"/>
      <c r="H18" s="141"/>
      <c r="I18" s="138" t="s">
        <v>29</v>
      </c>
      <c r="J18" s="30" t="str">
        <f>'Rekapitulace zakázky'!AN14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zakázky'!AN16="","",'Rekapitulace zakázky'!AN16)</f>
        <v/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zakázky'!E17="","",'Rekapitulace zakázky'!E17)</f>
        <v xml:space="preserve"> </v>
      </c>
      <c r="F21" s="35"/>
      <c r="G21" s="35"/>
      <c r="H21" s="35"/>
      <c r="I21" s="138" t="s">
        <v>29</v>
      </c>
      <c r="J21" s="141" t="str">
        <f>IF('Rekapitulace zakázky'!AN17="","",'Rekapitulace zakázky'!AN17)</f>
        <v/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34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35</v>
      </c>
      <c r="F24" s="35"/>
      <c r="G24" s="35"/>
      <c r="H24" s="35"/>
      <c r="I24" s="138" t="s">
        <v>29</v>
      </c>
      <c r="J24" s="141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36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3"/>
      <c r="M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147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8" t="s">
        <v>102</v>
      </c>
      <c r="F30" s="35"/>
      <c r="G30" s="35"/>
      <c r="H30" s="35"/>
      <c r="I30" s="35"/>
      <c r="J30" s="35"/>
      <c r="K30" s="148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8" t="s">
        <v>103</v>
      </c>
      <c r="F31" s="35"/>
      <c r="G31" s="35"/>
      <c r="H31" s="35"/>
      <c r="I31" s="35"/>
      <c r="J31" s="35"/>
      <c r="K31" s="148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35"/>
      <c r="K32" s="150">
        <f>ROUND(K123, 2)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7"/>
      <c r="E33" s="147"/>
      <c r="F33" s="147"/>
      <c r="G33" s="147"/>
      <c r="H33" s="147"/>
      <c r="I33" s="147"/>
      <c r="J33" s="147"/>
      <c r="K33" s="147"/>
      <c r="L33" s="147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35"/>
      <c r="K34" s="151" t="s">
        <v>40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8" t="s">
        <v>42</v>
      </c>
      <c r="F35" s="148">
        <f>ROUND((SUM(BE123:BE861)),  2)</f>
        <v>0</v>
      </c>
      <c r="G35" s="35"/>
      <c r="H35" s="35"/>
      <c r="I35" s="153">
        <v>0.20999999999999999</v>
      </c>
      <c r="J35" s="35"/>
      <c r="K35" s="148">
        <f>ROUND(((SUM(BE123:BE861))*I35),  2)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43</v>
      </c>
      <c r="F36" s="148">
        <f>ROUND((SUM(BF123:BF861)),  2)</f>
        <v>0</v>
      </c>
      <c r="G36" s="35"/>
      <c r="H36" s="35"/>
      <c r="I36" s="153">
        <v>0.14999999999999999</v>
      </c>
      <c r="J36" s="35"/>
      <c r="K36" s="148">
        <f>ROUND(((SUM(BF123:BF861))*I36),  2)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44</v>
      </c>
      <c r="F37" s="148">
        <f>ROUND((SUM(BG123:BG861)),  2)</f>
        <v>0</v>
      </c>
      <c r="G37" s="35"/>
      <c r="H37" s="35"/>
      <c r="I37" s="153">
        <v>0.20999999999999999</v>
      </c>
      <c r="J37" s="35"/>
      <c r="K37" s="148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8" t="s">
        <v>45</v>
      </c>
      <c r="F38" s="148">
        <f>ROUND((SUM(BH123:BH861)),  2)</f>
        <v>0</v>
      </c>
      <c r="G38" s="35"/>
      <c r="H38" s="35"/>
      <c r="I38" s="153">
        <v>0.14999999999999999</v>
      </c>
      <c r="J38" s="35"/>
      <c r="K38" s="148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8" t="s">
        <v>46</v>
      </c>
      <c r="F39" s="148">
        <f>ROUND((SUM(BI123:BI861)),  2)</f>
        <v>0</v>
      </c>
      <c r="G39" s="35"/>
      <c r="H39" s="35"/>
      <c r="I39" s="153">
        <v>0</v>
      </c>
      <c r="J39" s="35"/>
      <c r="K39" s="148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6"/>
      <c r="K41" s="159">
        <f>SUM(K32:K39)</f>
        <v>0</v>
      </c>
      <c r="L41" s="160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162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16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167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16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Údržba, opravy a odstraňování závad u SEE 2023 – 2024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R04 - Infrastruktura - práce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3. 3. 2023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Správa železnic, státní organizace, OŘ HK</v>
      </c>
      <c r="G91" s="37"/>
      <c r="H91" s="37"/>
      <c r="I91" s="29" t="s">
        <v>33</v>
      </c>
      <c r="J91" s="33" t="str">
        <f>E21</f>
        <v xml:space="preserve"> 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Feltl Jiří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105</v>
      </c>
      <c r="D94" s="174"/>
      <c r="E94" s="174"/>
      <c r="F94" s="174"/>
      <c r="G94" s="174"/>
      <c r="H94" s="174"/>
      <c r="I94" s="175" t="s">
        <v>106</v>
      </c>
      <c r="J94" s="175" t="s">
        <v>107</v>
      </c>
      <c r="K94" s="175" t="s">
        <v>108</v>
      </c>
      <c r="L94" s="174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109</v>
      </c>
      <c r="D96" s="37"/>
      <c r="E96" s="37"/>
      <c r="F96" s="37"/>
      <c r="G96" s="37"/>
      <c r="H96" s="37"/>
      <c r="I96" s="107">
        <f>Q123</f>
        <v>0</v>
      </c>
      <c r="J96" s="107">
        <f>R123</f>
        <v>0</v>
      </c>
      <c r="K96" s="107">
        <f>K123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10" customFormat="1" ht="24.96" customHeight="1">
      <c r="A97" s="10"/>
      <c r="B97" s="216"/>
      <c r="C97" s="217"/>
      <c r="D97" s="218" t="s">
        <v>4274</v>
      </c>
      <c r="E97" s="219"/>
      <c r="F97" s="219"/>
      <c r="G97" s="219"/>
      <c r="H97" s="219"/>
      <c r="I97" s="220">
        <f>Q124</f>
        <v>0</v>
      </c>
      <c r="J97" s="220">
        <f>R124</f>
        <v>0</v>
      </c>
      <c r="K97" s="220">
        <f>K124</f>
        <v>0</v>
      </c>
      <c r="L97" s="217"/>
      <c r="M97" s="22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24.96" customHeight="1">
      <c r="A98" s="10"/>
      <c r="B98" s="216"/>
      <c r="C98" s="217"/>
      <c r="D98" s="218" t="s">
        <v>4275</v>
      </c>
      <c r="E98" s="219"/>
      <c r="F98" s="219"/>
      <c r="G98" s="219"/>
      <c r="H98" s="219"/>
      <c r="I98" s="220">
        <f>Q432</f>
        <v>0</v>
      </c>
      <c r="J98" s="220">
        <f>R432</f>
        <v>0</v>
      </c>
      <c r="K98" s="220">
        <f>K432</f>
        <v>0</v>
      </c>
      <c r="L98" s="217"/>
      <c r="M98" s="22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24.96" customHeight="1">
      <c r="A99" s="10"/>
      <c r="B99" s="216"/>
      <c r="C99" s="217"/>
      <c r="D99" s="218" t="s">
        <v>4276</v>
      </c>
      <c r="E99" s="219"/>
      <c r="F99" s="219"/>
      <c r="G99" s="219"/>
      <c r="H99" s="219"/>
      <c r="I99" s="220">
        <f>Q491</f>
        <v>0</v>
      </c>
      <c r="J99" s="220">
        <f>R491</f>
        <v>0</v>
      </c>
      <c r="K99" s="220">
        <f>K491</f>
        <v>0</v>
      </c>
      <c r="L99" s="217"/>
      <c r="M99" s="22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24.96" customHeight="1">
      <c r="A100" s="10"/>
      <c r="B100" s="216"/>
      <c r="C100" s="217"/>
      <c r="D100" s="218" t="s">
        <v>4277</v>
      </c>
      <c r="E100" s="219"/>
      <c r="F100" s="219"/>
      <c r="G100" s="219"/>
      <c r="H100" s="219"/>
      <c r="I100" s="220">
        <f>Q572</f>
        <v>0</v>
      </c>
      <c r="J100" s="220">
        <f>R572</f>
        <v>0</v>
      </c>
      <c r="K100" s="220">
        <f>K572</f>
        <v>0</v>
      </c>
      <c r="L100" s="217"/>
      <c r="M100" s="22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24.96" customHeight="1">
      <c r="A101" s="10"/>
      <c r="B101" s="216"/>
      <c r="C101" s="217"/>
      <c r="D101" s="218" t="s">
        <v>4278</v>
      </c>
      <c r="E101" s="219"/>
      <c r="F101" s="219"/>
      <c r="G101" s="219"/>
      <c r="H101" s="219"/>
      <c r="I101" s="220">
        <f>Q762</f>
        <v>0</v>
      </c>
      <c r="J101" s="220">
        <f>R762</f>
        <v>0</v>
      </c>
      <c r="K101" s="220">
        <f>K762</f>
        <v>0</v>
      </c>
      <c r="L101" s="217"/>
      <c r="M101" s="22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24.96" customHeight="1">
      <c r="A102" s="10"/>
      <c r="B102" s="216"/>
      <c r="C102" s="217"/>
      <c r="D102" s="218" t="s">
        <v>4279</v>
      </c>
      <c r="E102" s="219"/>
      <c r="F102" s="219"/>
      <c r="G102" s="219"/>
      <c r="H102" s="219"/>
      <c r="I102" s="220">
        <f>Q780</f>
        <v>0</v>
      </c>
      <c r="J102" s="220">
        <f>R780</f>
        <v>0</v>
      </c>
      <c r="K102" s="220">
        <f>K780</f>
        <v>0</v>
      </c>
      <c r="L102" s="217"/>
      <c r="M102" s="22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24.96" customHeight="1">
      <c r="A103" s="10"/>
      <c r="B103" s="216"/>
      <c r="C103" s="217"/>
      <c r="D103" s="218" t="s">
        <v>4280</v>
      </c>
      <c r="E103" s="219"/>
      <c r="F103" s="219"/>
      <c r="G103" s="219"/>
      <c r="H103" s="219"/>
      <c r="I103" s="220">
        <f>Q795</f>
        <v>0</v>
      </c>
      <c r="J103" s="220">
        <f>R795</f>
        <v>0</v>
      </c>
      <c r="K103" s="220">
        <f>K795</f>
        <v>0</v>
      </c>
      <c r="L103" s="217"/>
      <c r="M103" s="22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111</v>
      </c>
      <c r="D110" s="37"/>
      <c r="E110" s="37"/>
      <c r="F110" s="37"/>
      <c r="G110" s="37"/>
      <c r="H110" s="37"/>
      <c r="I110" s="37"/>
      <c r="J110" s="37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17</v>
      </c>
      <c r="D112" s="37"/>
      <c r="E112" s="37"/>
      <c r="F112" s="37"/>
      <c r="G112" s="37"/>
      <c r="H112" s="37"/>
      <c r="I112" s="37"/>
      <c r="J112" s="37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2" t="str">
        <f>E7</f>
        <v>Údržba, opravy a odstraňování závad u SEE 2023 – 2024</v>
      </c>
      <c r="F113" s="29"/>
      <c r="G113" s="29"/>
      <c r="H113" s="29"/>
      <c r="I113" s="37"/>
      <c r="J113" s="37"/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100</v>
      </c>
      <c r="D114" s="37"/>
      <c r="E114" s="37"/>
      <c r="F114" s="37"/>
      <c r="G114" s="37"/>
      <c r="H114" s="37"/>
      <c r="I114" s="37"/>
      <c r="J114" s="37"/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R04 - Infrastruktura - práce</v>
      </c>
      <c r="F115" s="37"/>
      <c r="G115" s="37"/>
      <c r="H115" s="37"/>
      <c r="I115" s="37"/>
      <c r="J115" s="37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21</v>
      </c>
      <c r="D117" s="37"/>
      <c r="E117" s="37"/>
      <c r="F117" s="24" t="str">
        <f>F12</f>
        <v xml:space="preserve"> </v>
      </c>
      <c r="G117" s="37"/>
      <c r="H117" s="37"/>
      <c r="I117" s="29" t="s">
        <v>23</v>
      </c>
      <c r="J117" s="76" t="str">
        <f>IF(J12="","",J12)</f>
        <v>3. 3. 2023</v>
      </c>
      <c r="K117" s="37"/>
      <c r="L117" s="37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25</v>
      </c>
      <c r="D119" s="37"/>
      <c r="E119" s="37"/>
      <c r="F119" s="24" t="str">
        <f>E15</f>
        <v>Správa železnic, státní organizace, OŘ HK</v>
      </c>
      <c r="G119" s="37"/>
      <c r="H119" s="37"/>
      <c r="I119" s="29" t="s">
        <v>33</v>
      </c>
      <c r="J119" s="33" t="str">
        <f>E21</f>
        <v xml:space="preserve"> </v>
      </c>
      <c r="K119" s="37"/>
      <c r="L119" s="37"/>
      <c r="M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31</v>
      </c>
      <c r="D120" s="37"/>
      <c r="E120" s="37"/>
      <c r="F120" s="24" t="str">
        <f>IF(E18="","",E18)</f>
        <v>Vyplň údaj</v>
      </c>
      <c r="G120" s="37"/>
      <c r="H120" s="37"/>
      <c r="I120" s="29" t="s">
        <v>34</v>
      </c>
      <c r="J120" s="33" t="str">
        <f>E24</f>
        <v>Feltl Jiří</v>
      </c>
      <c r="K120" s="37"/>
      <c r="L120" s="37"/>
      <c r="M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9" customFormat="1" ht="29.28" customHeight="1">
      <c r="A122" s="177"/>
      <c r="B122" s="178"/>
      <c r="C122" s="179" t="s">
        <v>112</v>
      </c>
      <c r="D122" s="180" t="s">
        <v>62</v>
      </c>
      <c r="E122" s="180" t="s">
        <v>58</v>
      </c>
      <c r="F122" s="180" t="s">
        <v>59</v>
      </c>
      <c r="G122" s="180" t="s">
        <v>113</v>
      </c>
      <c r="H122" s="180" t="s">
        <v>114</v>
      </c>
      <c r="I122" s="180" t="s">
        <v>115</v>
      </c>
      <c r="J122" s="180" t="s">
        <v>116</v>
      </c>
      <c r="K122" s="180" t="s">
        <v>108</v>
      </c>
      <c r="L122" s="181" t="s">
        <v>117</v>
      </c>
      <c r="M122" s="182"/>
      <c r="N122" s="97" t="s">
        <v>1</v>
      </c>
      <c r="O122" s="98" t="s">
        <v>41</v>
      </c>
      <c r="P122" s="98" t="s">
        <v>118</v>
      </c>
      <c r="Q122" s="98" t="s">
        <v>119</v>
      </c>
      <c r="R122" s="98" t="s">
        <v>120</v>
      </c>
      <c r="S122" s="98" t="s">
        <v>121</v>
      </c>
      <c r="T122" s="98" t="s">
        <v>122</v>
      </c>
      <c r="U122" s="98" t="s">
        <v>123</v>
      </c>
      <c r="V122" s="98" t="s">
        <v>124</v>
      </c>
      <c r="W122" s="98" t="s">
        <v>125</v>
      </c>
      <c r="X122" s="99" t="s">
        <v>126</v>
      </c>
      <c r="Y122" s="177"/>
      <c r="Z122" s="177"/>
      <c r="AA122" s="177"/>
      <c r="AB122" s="177"/>
      <c r="AC122" s="177"/>
      <c r="AD122" s="177"/>
      <c r="AE122" s="177"/>
    </row>
    <row r="123" s="2" customFormat="1" ht="22.8" customHeight="1">
      <c r="A123" s="35"/>
      <c r="B123" s="36"/>
      <c r="C123" s="104" t="s">
        <v>127</v>
      </c>
      <c r="D123" s="37"/>
      <c r="E123" s="37"/>
      <c r="F123" s="37"/>
      <c r="G123" s="37"/>
      <c r="H123" s="37"/>
      <c r="I123" s="37"/>
      <c r="J123" s="37"/>
      <c r="K123" s="183">
        <f>BK123</f>
        <v>0</v>
      </c>
      <c r="L123" s="37"/>
      <c r="M123" s="41"/>
      <c r="N123" s="100"/>
      <c r="O123" s="184"/>
      <c r="P123" s="101"/>
      <c r="Q123" s="185">
        <f>Q124+Q432+Q491+Q572+Q762+Q780+Q795</f>
        <v>0</v>
      </c>
      <c r="R123" s="185">
        <f>R124+R432+R491+R572+R762+R780+R795</f>
        <v>0</v>
      </c>
      <c r="S123" s="101"/>
      <c r="T123" s="186">
        <f>T124+T432+T491+T572+T762+T780+T795</f>
        <v>0</v>
      </c>
      <c r="U123" s="101"/>
      <c r="V123" s="186">
        <f>V124+V432+V491+V572+V762+V780+V795</f>
        <v>0</v>
      </c>
      <c r="W123" s="101"/>
      <c r="X123" s="187">
        <f>X124+X432+X491+X572+X762+X780+X795</f>
        <v>0</v>
      </c>
      <c r="Y123" s="35"/>
      <c r="Z123" s="35"/>
      <c r="AA123" s="35"/>
      <c r="AB123" s="35"/>
      <c r="AC123" s="35"/>
      <c r="AD123" s="35"/>
      <c r="AE123" s="35"/>
      <c r="AT123" s="14" t="s">
        <v>78</v>
      </c>
      <c r="AU123" s="14" t="s">
        <v>110</v>
      </c>
      <c r="BK123" s="188">
        <f>BK124+BK432+BK491+BK572+BK762+BK780+BK795</f>
        <v>0</v>
      </c>
    </row>
    <row r="124" s="12" customFormat="1" ht="25.92" customHeight="1">
      <c r="A124" s="12"/>
      <c r="B124" s="238"/>
      <c r="C124" s="239"/>
      <c r="D124" s="240" t="s">
        <v>78</v>
      </c>
      <c r="E124" s="241" t="s">
        <v>875</v>
      </c>
      <c r="F124" s="241" t="s">
        <v>4281</v>
      </c>
      <c r="G124" s="239"/>
      <c r="H124" s="239"/>
      <c r="I124" s="242"/>
      <c r="J124" s="242"/>
      <c r="K124" s="243">
        <f>BK124</f>
        <v>0</v>
      </c>
      <c r="L124" s="239"/>
      <c r="M124" s="244"/>
      <c r="N124" s="245"/>
      <c r="O124" s="246"/>
      <c r="P124" s="246"/>
      <c r="Q124" s="247">
        <f>SUM(Q125:Q431)</f>
        <v>0</v>
      </c>
      <c r="R124" s="247">
        <f>SUM(R125:R431)</f>
        <v>0</v>
      </c>
      <c r="S124" s="246"/>
      <c r="T124" s="248">
        <f>SUM(T125:T431)</f>
        <v>0</v>
      </c>
      <c r="U124" s="246"/>
      <c r="V124" s="248">
        <f>SUM(V125:V431)</f>
        <v>0</v>
      </c>
      <c r="W124" s="246"/>
      <c r="X124" s="249">
        <f>SUM(X125:X431)</f>
        <v>0</v>
      </c>
      <c r="Y124" s="12"/>
      <c r="Z124" s="12"/>
      <c r="AA124" s="12"/>
      <c r="AB124" s="12"/>
      <c r="AC124" s="12"/>
      <c r="AD124" s="12"/>
      <c r="AE124" s="12"/>
      <c r="AR124" s="250" t="s">
        <v>87</v>
      </c>
      <c r="AT124" s="251" t="s">
        <v>78</v>
      </c>
      <c r="AU124" s="251" t="s">
        <v>79</v>
      </c>
      <c r="AY124" s="250" t="s">
        <v>134</v>
      </c>
      <c r="BK124" s="252">
        <f>SUM(BK125:BK431)</f>
        <v>0</v>
      </c>
    </row>
    <row r="125" s="2" customFormat="1" ht="37.8" customHeight="1">
      <c r="A125" s="35"/>
      <c r="B125" s="36"/>
      <c r="C125" s="228" t="s">
        <v>87</v>
      </c>
      <c r="D125" s="228" t="s">
        <v>347</v>
      </c>
      <c r="E125" s="229" t="s">
        <v>4282</v>
      </c>
      <c r="F125" s="230" t="s">
        <v>4283</v>
      </c>
      <c r="G125" s="231" t="s">
        <v>211</v>
      </c>
      <c r="H125" s="232">
        <v>80</v>
      </c>
      <c r="I125" s="233"/>
      <c r="J125" s="233"/>
      <c r="K125" s="234">
        <f>ROUND(P125*H125,2)</f>
        <v>0</v>
      </c>
      <c r="L125" s="230" t="s">
        <v>879</v>
      </c>
      <c r="M125" s="41"/>
      <c r="N125" s="235" t="s">
        <v>1</v>
      </c>
      <c r="O125" s="199" t="s">
        <v>42</v>
      </c>
      <c r="P125" s="200">
        <f>I125+J125</f>
        <v>0</v>
      </c>
      <c r="Q125" s="200">
        <f>ROUND(I125*H125,2)</f>
        <v>0</v>
      </c>
      <c r="R125" s="200">
        <f>ROUND(J125*H125,2)</f>
        <v>0</v>
      </c>
      <c r="S125" s="88"/>
      <c r="T125" s="201">
        <f>S125*H125</f>
        <v>0</v>
      </c>
      <c r="U125" s="201">
        <v>0</v>
      </c>
      <c r="V125" s="201">
        <f>U125*H125</f>
        <v>0</v>
      </c>
      <c r="W125" s="201">
        <v>0</v>
      </c>
      <c r="X125" s="202">
        <f>W125*H125</f>
        <v>0</v>
      </c>
      <c r="Y125" s="35"/>
      <c r="Z125" s="35"/>
      <c r="AA125" s="35"/>
      <c r="AB125" s="35"/>
      <c r="AC125" s="35"/>
      <c r="AD125" s="35"/>
      <c r="AE125" s="35"/>
      <c r="AR125" s="203" t="s">
        <v>135</v>
      </c>
      <c r="AT125" s="203" t="s">
        <v>347</v>
      </c>
      <c r="AU125" s="203" t="s">
        <v>87</v>
      </c>
      <c r="AY125" s="14" t="s">
        <v>134</v>
      </c>
      <c r="BE125" s="204">
        <f>IF(O125="základní",K125,0)</f>
        <v>0</v>
      </c>
      <c r="BF125" s="204">
        <f>IF(O125="snížená",K125,0)</f>
        <v>0</v>
      </c>
      <c r="BG125" s="204">
        <f>IF(O125="zákl. přenesená",K125,0)</f>
        <v>0</v>
      </c>
      <c r="BH125" s="204">
        <f>IF(O125="sníž. přenesená",K125,0)</f>
        <v>0</v>
      </c>
      <c r="BI125" s="204">
        <f>IF(O125="nulová",K125,0)</f>
        <v>0</v>
      </c>
      <c r="BJ125" s="14" t="s">
        <v>87</v>
      </c>
      <c r="BK125" s="204">
        <f>ROUND(P125*H125,2)</f>
        <v>0</v>
      </c>
      <c r="BL125" s="14" t="s">
        <v>135</v>
      </c>
      <c r="BM125" s="203" t="s">
        <v>89</v>
      </c>
    </row>
    <row r="126" s="2" customFormat="1" ht="37.8" customHeight="1">
      <c r="A126" s="35"/>
      <c r="B126" s="36"/>
      <c r="C126" s="228" t="s">
        <v>89</v>
      </c>
      <c r="D126" s="228" t="s">
        <v>347</v>
      </c>
      <c r="E126" s="229" t="s">
        <v>4284</v>
      </c>
      <c r="F126" s="230" t="s">
        <v>4285</v>
      </c>
      <c r="G126" s="231" t="s">
        <v>211</v>
      </c>
      <c r="H126" s="232">
        <v>20</v>
      </c>
      <c r="I126" s="233"/>
      <c r="J126" s="233"/>
      <c r="K126" s="234">
        <f>ROUND(P126*H126,2)</f>
        <v>0</v>
      </c>
      <c r="L126" s="230" t="s">
        <v>879</v>
      </c>
      <c r="M126" s="41"/>
      <c r="N126" s="235" t="s">
        <v>1</v>
      </c>
      <c r="O126" s="199" t="s">
        <v>42</v>
      </c>
      <c r="P126" s="200">
        <f>I126+J126</f>
        <v>0</v>
      </c>
      <c r="Q126" s="200">
        <f>ROUND(I126*H126,2)</f>
        <v>0</v>
      </c>
      <c r="R126" s="200">
        <f>ROUND(J126*H126,2)</f>
        <v>0</v>
      </c>
      <c r="S126" s="88"/>
      <c r="T126" s="201">
        <f>S126*H126</f>
        <v>0</v>
      </c>
      <c r="U126" s="201">
        <v>0</v>
      </c>
      <c r="V126" s="201">
        <f>U126*H126</f>
        <v>0</v>
      </c>
      <c r="W126" s="201">
        <v>0</v>
      </c>
      <c r="X126" s="202">
        <f>W126*H126</f>
        <v>0</v>
      </c>
      <c r="Y126" s="35"/>
      <c r="Z126" s="35"/>
      <c r="AA126" s="35"/>
      <c r="AB126" s="35"/>
      <c r="AC126" s="35"/>
      <c r="AD126" s="35"/>
      <c r="AE126" s="35"/>
      <c r="AR126" s="203" t="s">
        <v>135</v>
      </c>
      <c r="AT126" s="203" t="s">
        <v>347</v>
      </c>
      <c r="AU126" s="203" t="s">
        <v>87</v>
      </c>
      <c r="AY126" s="14" t="s">
        <v>134</v>
      </c>
      <c r="BE126" s="204">
        <f>IF(O126="základní",K126,0)</f>
        <v>0</v>
      </c>
      <c r="BF126" s="204">
        <f>IF(O126="snížená",K126,0)</f>
        <v>0</v>
      </c>
      <c r="BG126" s="204">
        <f>IF(O126="zákl. přenesená",K126,0)</f>
        <v>0</v>
      </c>
      <c r="BH126" s="204">
        <f>IF(O126="sníž. přenesená",K126,0)</f>
        <v>0</v>
      </c>
      <c r="BI126" s="204">
        <f>IF(O126="nulová",K126,0)</f>
        <v>0</v>
      </c>
      <c r="BJ126" s="14" t="s">
        <v>87</v>
      </c>
      <c r="BK126" s="204">
        <f>ROUND(P126*H126,2)</f>
        <v>0</v>
      </c>
      <c r="BL126" s="14" t="s">
        <v>135</v>
      </c>
      <c r="BM126" s="203" t="s">
        <v>135</v>
      </c>
    </row>
    <row r="127" s="2" customFormat="1" ht="49.05" customHeight="1">
      <c r="A127" s="35"/>
      <c r="B127" s="36"/>
      <c r="C127" s="228" t="s">
        <v>140</v>
      </c>
      <c r="D127" s="228" t="s">
        <v>347</v>
      </c>
      <c r="E127" s="229" t="s">
        <v>4286</v>
      </c>
      <c r="F127" s="230" t="s">
        <v>4287</v>
      </c>
      <c r="G127" s="231" t="s">
        <v>211</v>
      </c>
      <c r="H127" s="232">
        <v>200</v>
      </c>
      <c r="I127" s="233"/>
      <c r="J127" s="233"/>
      <c r="K127" s="234">
        <f>ROUND(P127*H127,2)</f>
        <v>0</v>
      </c>
      <c r="L127" s="230" t="s">
        <v>892</v>
      </c>
      <c r="M127" s="41"/>
      <c r="N127" s="235" t="s">
        <v>1</v>
      </c>
      <c r="O127" s="199" t="s">
        <v>42</v>
      </c>
      <c r="P127" s="200">
        <f>I127+J127</f>
        <v>0</v>
      </c>
      <c r="Q127" s="200">
        <f>ROUND(I127*H127,2)</f>
        <v>0</v>
      </c>
      <c r="R127" s="200">
        <f>ROUND(J127*H127,2)</f>
        <v>0</v>
      </c>
      <c r="S127" s="88"/>
      <c r="T127" s="201">
        <f>S127*H127</f>
        <v>0</v>
      </c>
      <c r="U127" s="201">
        <v>0</v>
      </c>
      <c r="V127" s="201">
        <f>U127*H127</f>
        <v>0</v>
      </c>
      <c r="W127" s="201">
        <v>0</v>
      </c>
      <c r="X127" s="202">
        <f>W127*H127</f>
        <v>0</v>
      </c>
      <c r="Y127" s="35"/>
      <c r="Z127" s="35"/>
      <c r="AA127" s="35"/>
      <c r="AB127" s="35"/>
      <c r="AC127" s="35"/>
      <c r="AD127" s="35"/>
      <c r="AE127" s="35"/>
      <c r="AR127" s="203" t="s">
        <v>135</v>
      </c>
      <c r="AT127" s="203" t="s">
        <v>347</v>
      </c>
      <c r="AU127" s="203" t="s">
        <v>87</v>
      </c>
      <c r="AY127" s="14" t="s">
        <v>134</v>
      </c>
      <c r="BE127" s="204">
        <f>IF(O127="základní",K127,0)</f>
        <v>0</v>
      </c>
      <c r="BF127" s="204">
        <f>IF(O127="snížená",K127,0)</f>
        <v>0</v>
      </c>
      <c r="BG127" s="204">
        <f>IF(O127="zákl. přenesená",K127,0)</f>
        <v>0</v>
      </c>
      <c r="BH127" s="204">
        <f>IF(O127="sníž. přenesená",K127,0)</f>
        <v>0</v>
      </c>
      <c r="BI127" s="204">
        <f>IF(O127="nulová",K127,0)</f>
        <v>0</v>
      </c>
      <c r="BJ127" s="14" t="s">
        <v>87</v>
      </c>
      <c r="BK127" s="204">
        <f>ROUND(P127*H127,2)</f>
        <v>0</v>
      </c>
      <c r="BL127" s="14" t="s">
        <v>135</v>
      </c>
      <c r="BM127" s="203" t="s">
        <v>155</v>
      </c>
    </row>
    <row r="128" s="2" customFormat="1" ht="37.8" customHeight="1">
      <c r="A128" s="35"/>
      <c r="B128" s="36"/>
      <c r="C128" s="228" t="s">
        <v>135</v>
      </c>
      <c r="D128" s="228" t="s">
        <v>347</v>
      </c>
      <c r="E128" s="229" t="s">
        <v>4288</v>
      </c>
      <c r="F128" s="230" t="s">
        <v>4289</v>
      </c>
      <c r="G128" s="231" t="s">
        <v>211</v>
      </c>
      <c r="H128" s="232">
        <v>20</v>
      </c>
      <c r="I128" s="233"/>
      <c r="J128" s="233"/>
      <c r="K128" s="234">
        <f>ROUND(P128*H128,2)</f>
        <v>0</v>
      </c>
      <c r="L128" s="230" t="s">
        <v>879</v>
      </c>
      <c r="M128" s="41"/>
      <c r="N128" s="235" t="s">
        <v>1</v>
      </c>
      <c r="O128" s="199" t="s">
        <v>42</v>
      </c>
      <c r="P128" s="200">
        <f>I128+J128</f>
        <v>0</v>
      </c>
      <c r="Q128" s="200">
        <f>ROUND(I128*H128,2)</f>
        <v>0</v>
      </c>
      <c r="R128" s="200">
        <f>ROUND(J128*H128,2)</f>
        <v>0</v>
      </c>
      <c r="S128" s="88"/>
      <c r="T128" s="201">
        <f>S128*H128</f>
        <v>0</v>
      </c>
      <c r="U128" s="201">
        <v>0</v>
      </c>
      <c r="V128" s="201">
        <f>U128*H128</f>
        <v>0</v>
      </c>
      <c r="W128" s="201">
        <v>0</v>
      </c>
      <c r="X128" s="202">
        <f>W128*H128</f>
        <v>0</v>
      </c>
      <c r="Y128" s="35"/>
      <c r="Z128" s="35"/>
      <c r="AA128" s="35"/>
      <c r="AB128" s="35"/>
      <c r="AC128" s="35"/>
      <c r="AD128" s="35"/>
      <c r="AE128" s="35"/>
      <c r="AR128" s="203" t="s">
        <v>135</v>
      </c>
      <c r="AT128" s="203" t="s">
        <v>347</v>
      </c>
      <c r="AU128" s="203" t="s">
        <v>87</v>
      </c>
      <c r="AY128" s="14" t="s">
        <v>134</v>
      </c>
      <c r="BE128" s="204">
        <f>IF(O128="základní",K128,0)</f>
        <v>0</v>
      </c>
      <c r="BF128" s="204">
        <f>IF(O128="snížená",K128,0)</f>
        <v>0</v>
      </c>
      <c r="BG128" s="204">
        <f>IF(O128="zákl. přenesená",K128,0)</f>
        <v>0</v>
      </c>
      <c r="BH128" s="204">
        <f>IF(O128="sníž. přenesená",K128,0)</f>
        <v>0</v>
      </c>
      <c r="BI128" s="204">
        <f>IF(O128="nulová",K128,0)</f>
        <v>0</v>
      </c>
      <c r="BJ128" s="14" t="s">
        <v>87</v>
      </c>
      <c r="BK128" s="204">
        <f>ROUND(P128*H128,2)</f>
        <v>0</v>
      </c>
      <c r="BL128" s="14" t="s">
        <v>135</v>
      </c>
      <c r="BM128" s="203" t="s">
        <v>133</v>
      </c>
    </row>
    <row r="129" s="2" customFormat="1" ht="49.05" customHeight="1">
      <c r="A129" s="35"/>
      <c r="B129" s="36"/>
      <c r="C129" s="228" t="s">
        <v>150</v>
      </c>
      <c r="D129" s="228" t="s">
        <v>347</v>
      </c>
      <c r="E129" s="229" t="s">
        <v>4290</v>
      </c>
      <c r="F129" s="230" t="s">
        <v>4291</v>
      </c>
      <c r="G129" s="231" t="s">
        <v>211</v>
      </c>
      <c r="H129" s="232">
        <v>50</v>
      </c>
      <c r="I129" s="233"/>
      <c r="J129" s="233"/>
      <c r="K129" s="234">
        <f>ROUND(P129*H129,2)</f>
        <v>0</v>
      </c>
      <c r="L129" s="230" t="s">
        <v>892</v>
      </c>
      <c r="M129" s="41"/>
      <c r="N129" s="235" t="s">
        <v>1</v>
      </c>
      <c r="O129" s="199" t="s">
        <v>42</v>
      </c>
      <c r="P129" s="200">
        <f>I129+J129</f>
        <v>0</v>
      </c>
      <c r="Q129" s="200">
        <f>ROUND(I129*H129,2)</f>
        <v>0</v>
      </c>
      <c r="R129" s="200">
        <f>ROUND(J129*H129,2)</f>
        <v>0</v>
      </c>
      <c r="S129" s="88"/>
      <c r="T129" s="201">
        <f>S129*H129</f>
        <v>0</v>
      </c>
      <c r="U129" s="201">
        <v>0</v>
      </c>
      <c r="V129" s="201">
        <f>U129*H129</f>
        <v>0</v>
      </c>
      <c r="W129" s="201">
        <v>0</v>
      </c>
      <c r="X129" s="202">
        <f>W129*H129</f>
        <v>0</v>
      </c>
      <c r="Y129" s="35"/>
      <c r="Z129" s="35"/>
      <c r="AA129" s="35"/>
      <c r="AB129" s="35"/>
      <c r="AC129" s="35"/>
      <c r="AD129" s="35"/>
      <c r="AE129" s="35"/>
      <c r="AR129" s="203" t="s">
        <v>135</v>
      </c>
      <c r="AT129" s="203" t="s">
        <v>347</v>
      </c>
      <c r="AU129" s="203" t="s">
        <v>87</v>
      </c>
      <c r="AY129" s="14" t="s">
        <v>134</v>
      </c>
      <c r="BE129" s="204">
        <f>IF(O129="základní",K129,0)</f>
        <v>0</v>
      </c>
      <c r="BF129" s="204">
        <f>IF(O129="snížená",K129,0)</f>
        <v>0</v>
      </c>
      <c r="BG129" s="204">
        <f>IF(O129="zákl. přenesená",K129,0)</f>
        <v>0</v>
      </c>
      <c r="BH129" s="204">
        <f>IF(O129="sníž. přenesená",K129,0)</f>
        <v>0</v>
      </c>
      <c r="BI129" s="204">
        <f>IF(O129="nulová",K129,0)</f>
        <v>0</v>
      </c>
      <c r="BJ129" s="14" t="s">
        <v>87</v>
      </c>
      <c r="BK129" s="204">
        <f>ROUND(P129*H129,2)</f>
        <v>0</v>
      </c>
      <c r="BL129" s="14" t="s">
        <v>135</v>
      </c>
      <c r="BM129" s="203" t="s">
        <v>4292</v>
      </c>
    </row>
    <row r="130" s="2" customFormat="1" ht="49.05" customHeight="1">
      <c r="A130" s="35"/>
      <c r="B130" s="36"/>
      <c r="C130" s="228" t="s">
        <v>155</v>
      </c>
      <c r="D130" s="228" t="s">
        <v>347</v>
      </c>
      <c r="E130" s="229" t="s">
        <v>4293</v>
      </c>
      <c r="F130" s="230" t="s">
        <v>4294</v>
      </c>
      <c r="G130" s="231" t="s">
        <v>211</v>
      </c>
      <c r="H130" s="232">
        <v>15</v>
      </c>
      <c r="I130" s="233"/>
      <c r="J130" s="233"/>
      <c r="K130" s="234">
        <f>ROUND(P130*H130,2)</f>
        <v>0</v>
      </c>
      <c r="L130" s="230" t="s">
        <v>892</v>
      </c>
      <c r="M130" s="41"/>
      <c r="N130" s="235" t="s">
        <v>1</v>
      </c>
      <c r="O130" s="199" t="s">
        <v>42</v>
      </c>
      <c r="P130" s="200">
        <f>I130+J130</f>
        <v>0</v>
      </c>
      <c r="Q130" s="200">
        <f>ROUND(I130*H130,2)</f>
        <v>0</v>
      </c>
      <c r="R130" s="200">
        <f>ROUND(J130*H130,2)</f>
        <v>0</v>
      </c>
      <c r="S130" s="88"/>
      <c r="T130" s="201">
        <f>S130*H130</f>
        <v>0</v>
      </c>
      <c r="U130" s="201">
        <v>0</v>
      </c>
      <c r="V130" s="201">
        <f>U130*H130</f>
        <v>0</v>
      </c>
      <c r="W130" s="201">
        <v>0</v>
      </c>
      <c r="X130" s="202">
        <f>W130*H130</f>
        <v>0</v>
      </c>
      <c r="Y130" s="35"/>
      <c r="Z130" s="35"/>
      <c r="AA130" s="35"/>
      <c r="AB130" s="35"/>
      <c r="AC130" s="35"/>
      <c r="AD130" s="35"/>
      <c r="AE130" s="35"/>
      <c r="AR130" s="203" t="s">
        <v>135</v>
      </c>
      <c r="AT130" s="203" t="s">
        <v>347</v>
      </c>
      <c r="AU130" s="203" t="s">
        <v>87</v>
      </c>
      <c r="AY130" s="14" t="s">
        <v>134</v>
      </c>
      <c r="BE130" s="204">
        <f>IF(O130="základní",K130,0)</f>
        <v>0</v>
      </c>
      <c r="BF130" s="204">
        <f>IF(O130="snížená",K130,0)</f>
        <v>0</v>
      </c>
      <c r="BG130" s="204">
        <f>IF(O130="zákl. přenesená",K130,0)</f>
        <v>0</v>
      </c>
      <c r="BH130" s="204">
        <f>IF(O130="sníž. přenesená",K130,0)</f>
        <v>0</v>
      </c>
      <c r="BI130" s="204">
        <f>IF(O130="nulová",K130,0)</f>
        <v>0</v>
      </c>
      <c r="BJ130" s="14" t="s">
        <v>87</v>
      </c>
      <c r="BK130" s="204">
        <f>ROUND(P130*H130,2)</f>
        <v>0</v>
      </c>
      <c r="BL130" s="14" t="s">
        <v>135</v>
      </c>
      <c r="BM130" s="203" t="s">
        <v>4295</v>
      </c>
    </row>
    <row r="131" s="2" customFormat="1" ht="49.05" customHeight="1">
      <c r="A131" s="35"/>
      <c r="B131" s="36"/>
      <c r="C131" s="228" t="s">
        <v>161</v>
      </c>
      <c r="D131" s="228" t="s">
        <v>347</v>
      </c>
      <c r="E131" s="229" t="s">
        <v>4296</v>
      </c>
      <c r="F131" s="230" t="s">
        <v>4297</v>
      </c>
      <c r="G131" s="231" t="s">
        <v>211</v>
      </c>
      <c r="H131" s="232">
        <v>3</v>
      </c>
      <c r="I131" s="233"/>
      <c r="J131" s="233"/>
      <c r="K131" s="234">
        <f>ROUND(P131*H131,2)</f>
        <v>0</v>
      </c>
      <c r="L131" s="230" t="s">
        <v>892</v>
      </c>
      <c r="M131" s="41"/>
      <c r="N131" s="235" t="s">
        <v>1</v>
      </c>
      <c r="O131" s="199" t="s">
        <v>42</v>
      </c>
      <c r="P131" s="200">
        <f>I131+J131</f>
        <v>0</v>
      </c>
      <c r="Q131" s="200">
        <f>ROUND(I131*H131,2)</f>
        <v>0</v>
      </c>
      <c r="R131" s="200">
        <f>ROUND(J131*H131,2)</f>
        <v>0</v>
      </c>
      <c r="S131" s="88"/>
      <c r="T131" s="201">
        <f>S131*H131</f>
        <v>0</v>
      </c>
      <c r="U131" s="201">
        <v>0</v>
      </c>
      <c r="V131" s="201">
        <f>U131*H131</f>
        <v>0</v>
      </c>
      <c r="W131" s="201">
        <v>0</v>
      </c>
      <c r="X131" s="202">
        <f>W131*H131</f>
        <v>0</v>
      </c>
      <c r="Y131" s="35"/>
      <c r="Z131" s="35"/>
      <c r="AA131" s="35"/>
      <c r="AB131" s="35"/>
      <c r="AC131" s="35"/>
      <c r="AD131" s="35"/>
      <c r="AE131" s="35"/>
      <c r="AR131" s="203" t="s">
        <v>135</v>
      </c>
      <c r="AT131" s="203" t="s">
        <v>347</v>
      </c>
      <c r="AU131" s="203" t="s">
        <v>87</v>
      </c>
      <c r="AY131" s="14" t="s">
        <v>134</v>
      </c>
      <c r="BE131" s="204">
        <f>IF(O131="základní",K131,0)</f>
        <v>0</v>
      </c>
      <c r="BF131" s="204">
        <f>IF(O131="snížená",K131,0)</f>
        <v>0</v>
      </c>
      <c r="BG131" s="204">
        <f>IF(O131="zákl. přenesená",K131,0)</f>
        <v>0</v>
      </c>
      <c r="BH131" s="204">
        <f>IF(O131="sníž. přenesená",K131,0)</f>
        <v>0</v>
      </c>
      <c r="BI131" s="204">
        <f>IF(O131="nulová",K131,0)</f>
        <v>0</v>
      </c>
      <c r="BJ131" s="14" t="s">
        <v>87</v>
      </c>
      <c r="BK131" s="204">
        <f>ROUND(P131*H131,2)</f>
        <v>0</v>
      </c>
      <c r="BL131" s="14" t="s">
        <v>135</v>
      </c>
      <c r="BM131" s="203" t="s">
        <v>4298</v>
      </c>
    </row>
    <row r="132" s="2" customFormat="1" ht="49.05" customHeight="1">
      <c r="A132" s="35"/>
      <c r="B132" s="36"/>
      <c r="C132" s="228" t="s">
        <v>133</v>
      </c>
      <c r="D132" s="228" t="s">
        <v>347</v>
      </c>
      <c r="E132" s="229" t="s">
        <v>4299</v>
      </c>
      <c r="F132" s="230" t="s">
        <v>4300</v>
      </c>
      <c r="G132" s="231" t="s">
        <v>211</v>
      </c>
      <c r="H132" s="232">
        <v>3</v>
      </c>
      <c r="I132" s="233"/>
      <c r="J132" s="233"/>
      <c r="K132" s="234">
        <f>ROUND(P132*H132,2)</f>
        <v>0</v>
      </c>
      <c r="L132" s="230" t="s">
        <v>892</v>
      </c>
      <c r="M132" s="41"/>
      <c r="N132" s="235" t="s">
        <v>1</v>
      </c>
      <c r="O132" s="199" t="s">
        <v>42</v>
      </c>
      <c r="P132" s="200">
        <f>I132+J132</f>
        <v>0</v>
      </c>
      <c r="Q132" s="200">
        <f>ROUND(I132*H132,2)</f>
        <v>0</v>
      </c>
      <c r="R132" s="200">
        <f>ROUND(J132*H132,2)</f>
        <v>0</v>
      </c>
      <c r="S132" s="88"/>
      <c r="T132" s="201">
        <f>S132*H132</f>
        <v>0</v>
      </c>
      <c r="U132" s="201">
        <v>0</v>
      </c>
      <c r="V132" s="201">
        <f>U132*H132</f>
        <v>0</v>
      </c>
      <c r="W132" s="201">
        <v>0</v>
      </c>
      <c r="X132" s="202">
        <f>W132*H132</f>
        <v>0</v>
      </c>
      <c r="Y132" s="35"/>
      <c r="Z132" s="35"/>
      <c r="AA132" s="35"/>
      <c r="AB132" s="35"/>
      <c r="AC132" s="35"/>
      <c r="AD132" s="35"/>
      <c r="AE132" s="35"/>
      <c r="AR132" s="203" t="s">
        <v>135</v>
      </c>
      <c r="AT132" s="203" t="s">
        <v>347</v>
      </c>
      <c r="AU132" s="203" t="s">
        <v>87</v>
      </c>
      <c r="AY132" s="14" t="s">
        <v>134</v>
      </c>
      <c r="BE132" s="204">
        <f>IF(O132="základní",K132,0)</f>
        <v>0</v>
      </c>
      <c r="BF132" s="204">
        <f>IF(O132="snížená",K132,0)</f>
        <v>0</v>
      </c>
      <c r="BG132" s="204">
        <f>IF(O132="zákl. přenesená",K132,0)</f>
        <v>0</v>
      </c>
      <c r="BH132" s="204">
        <f>IF(O132="sníž. přenesená",K132,0)</f>
        <v>0</v>
      </c>
      <c r="BI132" s="204">
        <f>IF(O132="nulová",K132,0)</f>
        <v>0</v>
      </c>
      <c r="BJ132" s="14" t="s">
        <v>87</v>
      </c>
      <c r="BK132" s="204">
        <f>ROUND(P132*H132,2)</f>
        <v>0</v>
      </c>
      <c r="BL132" s="14" t="s">
        <v>135</v>
      </c>
      <c r="BM132" s="203" t="s">
        <v>4301</v>
      </c>
    </row>
    <row r="133" s="2" customFormat="1" ht="49.05" customHeight="1">
      <c r="A133" s="35"/>
      <c r="B133" s="36"/>
      <c r="C133" s="228" t="s">
        <v>171</v>
      </c>
      <c r="D133" s="228" t="s">
        <v>347</v>
      </c>
      <c r="E133" s="229" t="s">
        <v>4302</v>
      </c>
      <c r="F133" s="230" t="s">
        <v>4303</v>
      </c>
      <c r="G133" s="231" t="s">
        <v>131</v>
      </c>
      <c r="H133" s="232">
        <v>3</v>
      </c>
      <c r="I133" s="233"/>
      <c r="J133" s="233"/>
      <c r="K133" s="234">
        <f>ROUND(P133*H133,2)</f>
        <v>0</v>
      </c>
      <c r="L133" s="230" t="s">
        <v>892</v>
      </c>
      <c r="M133" s="41"/>
      <c r="N133" s="235" t="s">
        <v>1</v>
      </c>
      <c r="O133" s="199" t="s">
        <v>42</v>
      </c>
      <c r="P133" s="200">
        <f>I133+J133</f>
        <v>0</v>
      </c>
      <c r="Q133" s="200">
        <f>ROUND(I133*H133,2)</f>
        <v>0</v>
      </c>
      <c r="R133" s="200">
        <f>ROUND(J133*H133,2)</f>
        <v>0</v>
      </c>
      <c r="S133" s="88"/>
      <c r="T133" s="201">
        <f>S133*H133</f>
        <v>0</v>
      </c>
      <c r="U133" s="201">
        <v>0</v>
      </c>
      <c r="V133" s="201">
        <f>U133*H133</f>
        <v>0</v>
      </c>
      <c r="W133" s="201">
        <v>0</v>
      </c>
      <c r="X133" s="202">
        <f>W133*H133</f>
        <v>0</v>
      </c>
      <c r="Y133" s="35"/>
      <c r="Z133" s="35"/>
      <c r="AA133" s="35"/>
      <c r="AB133" s="35"/>
      <c r="AC133" s="35"/>
      <c r="AD133" s="35"/>
      <c r="AE133" s="35"/>
      <c r="AR133" s="203" t="s">
        <v>135</v>
      </c>
      <c r="AT133" s="203" t="s">
        <v>347</v>
      </c>
      <c r="AU133" s="203" t="s">
        <v>87</v>
      </c>
      <c r="AY133" s="14" t="s">
        <v>134</v>
      </c>
      <c r="BE133" s="204">
        <f>IF(O133="základní",K133,0)</f>
        <v>0</v>
      </c>
      <c r="BF133" s="204">
        <f>IF(O133="snížená",K133,0)</f>
        <v>0</v>
      </c>
      <c r="BG133" s="204">
        <f>IF(O133="zákl. přenesená",K133,0)</f>
        <v>0</v>
      </c>
      <c r="BH133" s="204">
        <f>IF(O133="sníž. přenesená",K133,0)</f>
        <v>0</v>
      </c>
      <c r="BI133" s="204">
        <f>IF(O133="nulová",K133,0)</f>
        <v>0</v>
      </c>
      <c r="BJ133" s="14" t="s">
        <v>87</v>
      </c>
      <c r="BK133" s="204">
        <f>ROUND(P133*H133,2)</f>
        <v>0</v>
      </c>
      <c r="BL133" s="14" t="s">
        <v>135</v>
      </c>
      <c r="BM133" s="203" t="s">
        <v>4304</v>
      </c>
    </row>
    <row r="134" s="2" customFormat="1" ht="49.05" customHeight="1">
      <c r="A134" s="35"/>
      <c r="B134" s="36"/>
      <c r="C134" s="228" t="s">
        <v>175</v>
      </c>
      <c r="D134" s="228" t="s">
        <v>347</v>
      </c>
      <c r="E134" s="229" t="s">
        <v>4305</v>
      </c>
      <c r="F134" s="230" t="s">
        <v>4306</v>
      </c>
      <c r="G134" s="231" t="s">
        <v>131</v>
      </c>
      <c r="H134" s="232">
        <v>3</v>
      </c>
      <c r="I134" s="233"/>
      <c r="J134" s="233"/>
      <c r="K134" s="234">
        <f>ROUND(P134*H134,2)</f>
        <v>0</v>
      </c>
      <c r="L134" s="230" t="s">
        <v>892</v>
      </c>
      <c r="M134" s="41"/>
      <c r="N134" s="235" t="s">
        <v>1</v>
      </c>
      <c r="O134" s="199" t="s">
        <v>42</v>
      </c>
      <c r="P134" s="200">
        <f>I134+J134</f>
        <v>0</v>
      </c>
      <c r="Q134" s="200">
        <f>ROUND(I134*H134,2)</f>
        <v>0</v>
      </c>
      <c r="R134" s="200">
        <f>ROUND(J134*H134,2)</f>
        <v>0</v>
      </c>
      <c r="S134" s="88"/>
      <c r="T134" s="201">
        <f>S134*H134</f>
        <v>0</v>
      </c>
      <c r="U134" s="201">
        <v>0</v>
      </c>
      <c r="V134" s="201">
        <f>U134*H134</f>
        <v>0</v>
      </c>
      <c r="W134" s="201">
        <v>0</v>
      </c>
      <c r="X134" s="202">
        <f>W134*H134</f>
        <v>0</v>
      </c>
      <c r="Y134" s="35"/>
      <c r="Z134" s="35"/>
      <c r="AA134" s="35"/>
      <c r="AB134" s="35"/>
      <c r="AC134" s="35"/>
      <c r="AD134" s="35"/>
      <c r="AE134" s="35"/>
      <c r="AR134" s="203" t="s">
        <v>135</v>
      </c>
      <c r="AT134" s="203" t="s">
        <v>347</v>
      </c>
      <c r="AU134" s="203" t="s">
        <v>87</v>
      </c>
      <c r="AY134" s="14" t="s">
        <v>134</v>
      </c>
      <c r="BE134" s="204">
        <f>IF(O134="základní",K134,0)</f>
        <v>0</v>
      </c>
      <c r="BF134" s="204">
        <f>IF(O134="snížená",K134,0)</f>
        <v>0</v>
      </c>
      <c r="BG134" s="204">
        <f>IF(O134="zákl. přenesená",K134,0)</f>
        <v>0</v>
      </c>
      <c r="BH134" s="204">
        <f>IF(O134="sníž. přenesená",K134,0)</f>
        <v>0</v>
      </c>
      <c r="BI134" s="204">
        <f>IF(O134="nulová",K134,0)</f>
        <v>0</v>
      </c>
      <c r="BJ134" s="14" t="s">
        <v>87</v>
      </c>
      <c r="BK134" s="204">
        <f>ROUND(P134*H134,2)</f>
        <v>0</v>
      </c>
      <c r="BL134" s="14" t="s">
        <v>135</v>
      </c>
      <c r="BM134" s="203" t="s">
        <v>4307</v>
      </c>
    </row>
    <row r="135" s="2" customFormat="1" ht="24.15" customHeight="1">
      <c r="A135" s="35"/>
      <c r="B135" s="36"/>
      <c r="C135" s="228" t="s">
        <v>180</v>
      </c>
      <c r="D135" s="228" t="s">
        <v>347</v>
      </c>
      <c r="E135" s="229" t="s">
        <v>4308</v>
      </c>
      <c r="F135" s="230" t="s">
        <v>4309</v>
      </c>
      <c r="G135" s="231" t="s">
        <v>168</v>
      </c>
      <c r="H135" s="232">
        <v>100</v>
      </c>
      <c r="I135" s="233"/>
      <c r="J135" s="233"/>
      <c r="K135" s="234">
        <f>ROUND(P135*H135,2)</f>
        <v>0</v>
      </c>
      <c r="L135" s="230" t="s">
        <v>879</v>
      </c>
      <c r="M135" s="41"/>
      <c r="N135" s="235" t="s">
        <v>1</v>
      </c>
      <c r="O135" s="199" t="s">
        <v>42</v>
      </c>
      <c r="P135" s="200">
        <f>I135+J135</f>
        <v>0</v>
      </c>
      <c r="Q135" s="200">
        <f>ROUND(I135*H135,2)</f>
        <v>0</v>
      </c>
      <c r="R135" s="200">
        <f>ROUND(J135*H135,2)</f>
        <v>0</v>
      </c>
      <c r="S135" s="88"/>
      <c r="T135" s="201">
        <f>S135*H135</f>
        <v>0</v>
      </c>
      <c r="U135" s="201">
        <v>0</v>
      </c>
      <c r="V135" s="201">
        <f>U135*H135</f>
        <v>0</v>
      </c>
      <c r="W135" s="201">
        <v>0</v>
      </c>
      <c r="X135" s="202">
        <f>W135*H135</f>
        <v>0</v>
      </c>
      <c r="Y135" s="35"/>
      <c r="Z135" s="35"/>
      <c r="AA135" s="35"/>
      <c r="AB135" s="35"/>
      <c r="AC135" s="35"/>
      <c r="AD135" s="35"/>
      <c r="AE135" s="35"/>
      <c r="AR135" s="203" t="s">
        <v>135</v>
      </c>
      <c r="AT135" s="203" t="s">
        <v>347</v>
      </c>
      <c r="AU135" s="203" t="s">
        <v>87</v>
      </c>
      <c r="AY135" s="14" t="s">
        <v>134</v>
      </c>
      <c r="BE135" s="204">
        <f>IF(O135="základní",K135,0)</f>
        <v>0</v>
      </c>
      <c r="BF135" s="204">
        <f>IF(O135="snížená",K135,0)</f>
        <v>0</v>
      </c>
      <c r="BG135" s="204">
        <f>IF(O135="zákl. přenesená",K135,0)</f>
        <v>0</v>
      </c>
      <c r="BH135" s="204">
        <f>IF(O135="sníž. přenesená",K135,0)</f>
        <v>0</v>
      </c>
      <c r="BI135" s="204">
        <f>IF(O135="nulová",K135,0)</f>
        <v>0</v>
      </c>
      <c r="BJ135" s="14" t="s">
        <v>87</v>
      </c>
      <c r="BK135" s="204">
        <f>ROUND(P135*H135,2)</f>
        <v>0</v>
      </c>
      <c r="BL135" s="14" t="s">
        <v>135</v>
      </c>
      <c r="BM135" s="203" t="s">
        <v>184</v>
      </c>
    </row>
    <row r="136" s="2" customFormat="1">
      <c r="A136" s="35"/>
      <c r="B136" s="36"/>
      <c r="C136" s="228" t="s">
        <v>184</v>
      </c>
      <c r="D136" s="228" t="s">
        <v>347</v>
      </c>
      <c r="E136" s="229" t="s">
        <v>4310</v>
      </c>
      <c r="F136" s="230" t="s">
        <v>4311</v>
      </c>
      <c r="G136" s="231" t="s">
        <v>211</v>
      </c>
      <c r="H136" s="232">
        <v>15</v>
      </c>
      <c r="I136" s="233"/>
      <c r="J136" s="233"/>
      <c r="K136" s="234">
        <f>ROUND(P136*H136,2)</f>
        <v>0</v>
      </c>
      <c r="L136" s="230" t="s">
        <v>879</v>
      </c>
      <c r="M136" s="41"/>
      <c r="N136" s="235" t="s">
        <v>1</v>
      </c>
      <c r="O136" s="199" t="s">
        <v>42</v>
      </c>
      <c r="P136" s="200">
        <f>I136+J136</f>
        <v>0</v>
      </c>
      <c r="Q136" s="200">
        <f>ROUND(I136*H136,2)</f>
        <v>0</v>
      </c>
      <c r="R136" s="200">
        <f>ROUND(J136*H136,2)</f>
        <v>0</v>
      </c>
      <c r="S136" s="88"/>
      <c r="T136" s="201">
        <f>S136*H136</f>
        <v>0</v>
      </c>
      <c r="U136" s="201">
        <v>0</v>
      </c>
      <c r="V136" s="201">
        <f>U136*H136</f>
        <v>0</v>
      </c>
      <c r="W136" s="201">
        <v>0</v>
      </c>
      <c r="X136" s="202">
        <f>W136*H136</f>
        <v>0</v>
      </c>
      <c r="Y136" s="35"/>
      <c r="Z136" s="35"/>
      <c r="AA136" s="35"/>
      <c r="AB136" s="35"/>
      <c r="AC136" s="35"/>
      <c r="AD136" s="35"/>
      <c r="AE136" s="35"/>
      <c r="AR136" s="203" t="s">
        <v>135</v>
      </c>
      <c r="AT136" s="203" t="s">
        <v>347</v>
      </c>
      <c r="AU136" s="203" t="s">
        <v>87</v>
      </c>
      <c r="AY136" s="14" t="s">
        <v>134</v>
      </c>
      <c r="BE136" s="204">
        <f>IF(O136="základní",K136,0)</f>
        <v>0</v>
      </c>
      <c r="BF136" s="204">
        <f>IF(O136="snížená",K136,0)</f>
        <v>0</v>
      </c>
      <c r="BG136" s="204">
        <f>IF(O136="zákl. přenesená",K136,0)</f>
        <v>0</v>
      </c>
      <c r="BH136" s="204">
        <f>IF(O136="sníž. přenesená",K136,0)</f>
        <v>0</v>
      </c>
      <c r="BI136" s="204">
        <f>IF(O136="nulová",K136,0)</f>
        <v>0</v>
      </c>
      <c r="BJ136" s="14" t="s">
        <v>87</v>
      </c>
      <c r="BK136" s="204">
        <f>ROUND(P136*H136,2)</f>
        <v>0</v>
      </c>
      <c r="BL136" s="14" t="s">
        <v>135</v>
      </c>
      <c r="BM136" s="203" t="s">
        <v>193</v>
      </c>
    </row>
    <row r="137" s="2" customFormat="1" ht="24.15" customHeight="1">
      <c r="A137" s="35"/>
      <c r="B137" s="36"/>
      <c r="C137" s="228" t="s">
        <v>189</v>
      </c>
      <c r="D137" s="228" t="s">
        <v>347</v>
      </c>
      <c r="E137" s="229" t="s">
        <v>4312</v>
      </c>
      <c r="F137" s="230" t="s">
        <v>4313</v>
      </c>
      <c r="G137" s="231" t="s">
        <v>168</v>
      </c>
      <c r="H137" s="232">
        <v>100</v>
      </c>
      <c r="I137" s="233"/>
      <c r="J137" s="233"/>
      <c r="K137" s="234">
        <f>ROUND(P137*H137,2)</f>
        <v>0</v>
      </c>
      <c r="L137" s="230" t="s">
        <v>879</v>
      </c>
      <c r="M137" s="41"/>
      <c r="N137" s="235" t="s">
        <v>1</v>
      </c>
      <c r="O137" s="199" t="s">
        <v>42</v>
      </c>
      <c r="P137" s="200">
        <f>I137+J137</f>
        <v>0</v>
      </c>
      <c r="Q137" s="200">
        <f>ROUND(I137*H137,2)</f>
        <v>0</v>
      </c>
      <c r="R137" s="200">
        <f>ROUND(J137*H137,2)</f>
        <v>0</v>
      </c>
      <c r="S137" s="88"/>
      <c r="T137" s="201">
        <f>S137*H137</f>
        <v>0</v>
      </c>
      <c r="U137" s="201">
        <v>0</v>
      </c>
      <c r="V137" s="201">
        <f>U137*H137</f>
        <v>0</v>
      </c>
      <c r="W137" s="201">
        <v>0</v>
      </c>
      <c r="X137" s="202">
        <f>W137*H137</f>
        <v>0</v>
      </c>
      <c r="Y137" s="35"/>
      <c r="Z137" s="35"/>
      <c r="AA137" s="35"/>
      <c r="AB137" s="35"/>
      <c r="AC137" s="35"/>
      <c r="AD137" s="35"/>
      <c r="AE137" s="35"/>
      <c r="AR137" s="203" t="s">
        <v>135</v>
      </c>
      <c r="AT137" s="203" t="s">
        <v>347</v>
      </c>
      <c r="AU137" s="203" t="s">
        <v>87</v>
      </c>
      <c r="AY137" s="14" t="s">
        <v>134</v>
      </c>
      <c r="BE137" s="204">
        <f>IF(O137="základní",K137,0)</f>
        <v>0</v>
      </c>
      <c r="BF137" s="204">
        <f>IF(O137="snížená",K137,0)</f>
        <v>0</v>
      </c>
      <c r="BG137" s="204">
        <f>IF(O137="zákl. přenesená",K137,0)</f>
        <v>0</v>
      </c>
      <c r="BH137" s="204">
        <f>IF(O137="sníž. přenesená",K137,0)</f>
        <v>0</v>
      </c>
      <c r="BI137" s="204">
        <f>IF(O137="nulová",K137,0)</f>
        <v>0</v>
      </c>
      <c r="BJ137" s="14" t="s">
        <v>87</v>
      </c>
      <c r="BK137" s="204">
        <f>ROUND(P137*H137,2)</f>
        <v>0</v>
      </c>
      <c r="BL137" s="14" t="s">
        <v>135</v>
      </c>
      <c r="BM137" s="203" t="s">
        <v>200</v>
      </c>
    </row>
    <row r="138" s="2" customFormat="1" ht="49.05" customHeight="1">
      <c r="A138" s="35"/>
      <c r="B138" s="36"/>
      <c r="C138" s="228" t="s">
        <v>193</v>
      </c>
      <c r="D138" s="228" t="s">
        <v>347</v>
      </c>
      <c r="E138" s="229" t="s">
        <v>4314</v>
      </c>
      <c r="F138" s="230" t="s">
        <v>4315</v>
      </c>
      <c r="G138" s="231" t="s">
        <v>211</v>
      </c>
      <c r="H138" s="232">
        <v>20</v>
      </c>
      <c r="I138" s="233"/>
      <c r="J138" s="233"/>
      <c r="K138" s="234">
        <f>ROUND(P138*H138,2)</f>
        <v>0</v>
      </c>
      <c r="L138" s="230" t="s">
        <v>892</v>
      </c>
      <c r="M138" s="41"/>
      <c r="N138" s="235" t="s">
        <v>1</v>
      </c>
      <c r="O138" s="199" t="s">
        <v>42</v>
      </c>
      <c r="P138" s="200">
        <f>I138+J138</f>
        <v>0</v>
      </c>
      <c r="Q138" s="200">
        <f>ROUND(I138*H138,2)</f>
        <v>0</v>
      </c>
      <c r="R138" s="200">
        <f>ROUND(J138*H138,2)</f>
        <v>0</v>
      </c>
      <c r="S138" s="88"/>
      <c r="T138" s="201">
        <f>S138*H138</f>
        <v>0</v>
      </c>
      <c r="U138" s="201">
        <v>0</v>
      </c>
      <c r="V138" s="201">
        <f>U138*H138</f>
        <v>0</v>
      </c>
      <c r="W138" s="201">
        <v>0</v>
      </c>
      <c r="X138" s="202">
        <f>W138*H138</f>
        <v>0</v>
      </c>
      <c r="Y138" s="35"/>
      <c r="Z138" s="35"/>
      <c r="AA138" s="35"/>
      <c r="AB138" s="35"/>
      <c r="AC138" s="35"/>
      <c r="AD138" s="35"/>
      <c r="AE138" s="35"/>
      <c r="AR138" s="203" t="s">
        <v>135</v>
      </c>
      <c r="AT138" s="203" t="s">
        <v>347</v>
      </c>
      <c r="AU138" s="203" t="s">
        <v>87</v>
      </c>
      <c r="AY138" s="14" t="s">
        <v>134</v>
      </c>
      <c r="BE138" s="204">
        <f>IF(O138="základní",K138,0)</f>
        <v>0</v>
      </c>
      <c r="BF138" s="204">
        <f>IF(O138="snížená",K138,0)</f>
        <v>0</v>
      </c>
      <c r="BG138" s="204">
        <f>IF(O138="zákl. přenesená",K138,0)</f>
        <v>0</v>
      </c>
      <c r="BH138" s="204">
        <f>IF(O138="sníž. přenesená",K138,0)</f>
        <v>0</v>
      </c>
      <c r="BI138" s="204">
        <f>IF(O138="nulová",K138,0)</f>
        <v>0</v>
      </c>
      <c r="BJ138" s="14" t="s">
        <v>87</v>
      </c>
      <c r="BK138" s="204">
        <f>ROUND(P138*H138,2)</f>
        <v>0</v>
      </c>
      <c r="BL138" s="14" t="s">
        <v>135</v>
      </c>
      <c r="BM138" s="203" t="s">
        <v>208</v>
      </c>
    </row>
    <row r="139" s="2" customFormat="1" ht="49.05" customHeight="1">
      <c r="A139" s="35"/>
      <c r="B139" s="36"/>
      <c r="C139" s="228" t="s">
        <v>9</v>
      </c>
      <c r="D139" s="228" t="s">
        <v>347</v>
      </c>
      <c r="E139" s="229" t="s">
        <v>4316</v>
      </c>
      <c r="F139" s="230" t="s">
        <v>4317</v>
      </c>
      <c r="G139" s="231" t="s">
        <v>211</v>
      </c>
      <c r="H139" s="232">
        <v>35</v>
      </c>
      <c r="I139" s="233"/>
      <c r="J139" s="233"/>
      <c r="K139" s="234">
        <f>ROUND(P139*H139,2)</f>
        <v>0</v>
      </c>
      <c r="L139" s="230" t="s">
        <v>892</v>
      </c>
      <c r="M139" s="41"/>
      <c r="N139" s="235" t="s">
        <v>1</v>
      </c>
      <c r="O139" s="199" t="s">
        <v>42</v>
      </c>
      <c r="P139" s="200">
        <f>I139+J139</f>
        <v>0</v>
      </c>
      <c r="Q139" s="200">
        <f>ROUND(I139*H139,2)</f>
        <v>0</v>
      </c>
      <c r="R139" s="200">
        <f>ROUND(J139*H139,2)</f>
        <v>0</v>
      </c>
      <c r="S139" s="88"/>
      <c r="T139" s="201">
        <f>S139*H139</f>
        <v>0</v>
      </c>
      <c r="U139" s="201">
        <v>0</v>
      </c>
      <c r="V139" s="201">
        <f>U139*H139</f>
        <v>0</v>
      </c>
      <c r="W139" s="201">
        <v>0</v>
      </c>
      <c r="X139" s="202">
        <f>W139*H139</f>
        <v>0</v>
      </c>
      <c r="Y139" s="35"/>
      <c r="Z139" s="35"/>
      <c r="AA139" s="35"/>
      <c r="AB139" s="35"/>
      <c r="AC139" s="35"/>
      <c r="AD139" s="35"/>
      <c r="AE139" s="35"/>
      <c r="AR139" s="203" t="s">
        <v>135</v>
      </c>
      <c r="AT139" s="203" t="s">
        <v>347</v>
      </c>
      <c r="AU139" s="203" t="s">
        <v>87</v>
      </c>
      <c r="AY139" s="14" t="s">
        <v>134</v>
      </c>
      <c r="BE139" s="204">
        <f>IF(O139="základní",K139,0)</f>
        <v>0</v>
      </c>
      <c r="BF139" s="204">
        <f>IF(O139="snížená",K139,0)</f>
        <v>0</v>
      </c>
      <c r="BG139" s="204">
        <f>IF(O139="zákl. přenesená",K139,0)</f>
        <v>0</v>
      </c>
      <c r="BH139" s="204">
        <f>IF(O139="sníž. přenesená",K139,0)</f>
        <v>0</v>
      </c>
      <c r="BI139" s="204">
        <f>IF(O139="nulová",K139,0)</f>
        <v>0</v>
      </c>
      <c r="BJ139" s="14" t="s">
        <v>87</v>
      </c>
      <c r="BK139" s="204">
        <f>ROUND(P139*H139,2)</f>
        <v>0</v>
      </c>
      <c r="BL139" s="14" t="s">
        <v>135</v>
      </c>
      <c r="BM139" s="203" t="s">
        <v>217</v>
      </c>
    </row>
    <row r="140" s="2" customFormat="1" ht="49.05" customHeight="1">
      <c r="A140" s="35"/>
      <c r="B140" s="36"/>
      <c r="C140" s="228" t="s">
        <v>200</v>
      </c>
      <c r="D140" s="228" t="s">
        <v>347</v>
      </c>
      <c r="E140" s="229" t="s">
        <v>4318</v>
      </c>
      <c r="F140" s="230" t="s">
        <v>4319</v>
      </c>
      <c r="G140" s="231" t="s">
        <v>211</v>
      </c>
      <c r="H140" s="232">
        <v>23</v>
      </c>
      <c r="I140" s="233"/>
      <c r="J140" s="233"/>
      <c r="K140" s="234">
        <f>ROUND(P140*H140,2)</f>
        <v>0</v>
      </c>
      <c r="L140" s="230" t="s">
        <v>892</v>
      </c>
      <c r="M140" s="41"/>
      <c r="N140" s="235" t="s">
        <v>1</v>
      </c>
      <c r="O140" s="199" t="s">
        <v>42</v>
      </c>
      <c r="P140" s="200">
        <f>I140+J140</f>
        <v>0</v>
      </c>
      <c r="Q140" s="200">
        <f>ROUND(I140*H140,2)</f>
        <v>0</v>
      </c>
      <c r="R140" s="200">
        <f>ROUND(J140*H140,2)</f>
        <v>0</v>
      </c>
      <c r="S140" s="88"/>
      <c r="T140" s="201">
        <f>S140*H140</f>
        <v>0</v>
      </c>
      <c r="U140" s="201">
        <v>0</v>
      </c>
      <c r="V140" s="201">
        <f>U140*H140</f>
        <v>0</v>
      </c>
      <c r="W140" s="201">
        <v>0</v>
      </c>
      <c r="X140" s="202">
        <f>W140*H140</f>
        <v>0</v>
      </c>
      <c r="Y140" s="35"/>
      <c r="Z140" s="35"/>
      <c r="AA140" s="35"/>
      <c r="AB140" s="35"/>
      <c r="AC140" s="35"/>
      <c r="AD140" s="35"/>
      <c r="AE140" s="35"/>
      <c r="AR140" s="203" t="s">
        <v>135</v>
      </c>
      <c r="AT140" s="203" t="s">
        <v>347</v>
      </c>
      <c r="AU140" s="203" t="s">
        <v>87</v>
      </c>
      <c r="AY140" s="14" t="s">
        <v>134</v>
      </c>
      <c r="BE140" s="204">
        <f>IF(O140="základní",K140,0)</f>
        <v>0</v>
      </c>
      <c r="BF140" s="204">
        <f>IF(O140="snížená",K140,0)</f>
        <v>0</v>
      </c>
      <c r="BG140" s="204">
        <f>IF(O140="zákl. přenesená",K140,0)</f>
        <v>0</v>
      </c>
      <c r="BH140" s="204">
        <f>IF(O140="sníž. přenesená",K140,0)</f>
        <v>0</v>
      </c>
      <c r="BI140" s="204">
        <f>IF(O140="nulová",K140,0)</f>
        <v>0</v>
      </c>
      <c r="BJ140" s="14" t="s">
        <v>87</v>
      </c>
      <c r="BK140" s="204">
        <f>ROUND(P140*H140,2)</f>
        <v>0</v>
      </c>
      <c r="BL140" s="14" t="s">
        <v>135</v>
      </c>
      <c r="BM140" s="203" t="s">
        <v>224</v>
      </c>
    </row>
    <row r="141" s="2" customFormat="1" ht="37.8" customHeight="1">
      <c r="A141" s="35"/>
      <c r="B141" s="36"/>
      <c r="C141" s="228" t="s">
        <v>204</v>
      </c>
      <c r="D141" s="228" t="s">
        <v>347</v>
      </c>
      <c r="E141" s="229" t="s">
        <v>4320</v>
      </c>
      <c r="F141" s="230" t="s">
        <v>4321</v>
      </c>
      <c r="G141" s="231" t="s">
        <v>211</v>
      </c>
      <c r="H141" s="232">
        <v>10</v>
      </c>
      <c r="I141" s="233"/>
      <c r="J141" s="233"/>
      <c r="K141" s="234">
        <f>ROUND(P141*H141,2)</f>
        <v>0</v>
      </c>
      <c r="L141" s="230" t="s">
        <v>879</v>
      </c>
      <c r="M141" s="41"/>
      <c r="N141" s="235" t="s">
        <v>1</v>
      </c>
      <c r="O141" s="199" t="s">
        <v>42</v>
      </c>
      <c r="P141" s="200">
        <f>I141+J141</f>
        <v>0</v>
      </c>
      <c r="Q141" s="200">
        <f>ROUND(I141*H141,2)</f>
        <v>0</v>
      </c>
      <c r="R141" s="200">
        <f>ROUND(J141*H141,2)</f>
        <v>0</v>
      </c>
      <c r="S141" s="88"/>
      <c r="T141" s="201">
        <f>S141*H141</f>
        <v>0</v>
      </c>
      <c r="U141" s="201">
        <v>0</v>
      </c>
      <c r="V141" s="201">
        <f>U141*H141</f>
        <v>0</v>
      </c>
      <c r="W141" s="201">
        <v>0</v>
      </c>
      <c r="X141" s="202">
        <f>W141*H141</f>
        <v>0</v>
      </c>
      <c r="Y141" s="35"/>
      <c r="Z141" s="35"/>
      <c r="AA141" s="35"/>
      <c r="AB141" s="35"/>
      <c r="AC141" s="35"/>
      <c r="AD141" s="35"/>
      <c r="AE141" s="35"/>
      <c r="AR141" s="203" t="s">
        <v>1932</v>
      </c>
      <c r="AT141" s="203" t="s">
        <v>347</v>
      </c>
      <c r="AU141" s="203" t="s">
        <v>87</v>
      </c>
      <c r="AY141" s="14" t="s">
        <v>134</v>
      </c>
      <c r="BE141" s="204">
        <f>IF(O141="základní",K141,0)</f>
        <v>0</v>
      </c>
      <c r="BF141" s="204">
        <f>IF(O141="snížená",K141,0)</f>
        <v>0</v>
      </c>
      <c r="BG141" s="204">
        <f>IF(O141="zákl. přenesená",K141,0)</f>
        <v>0</v>
      </c>
      <c r="BH141" s="204">
        <f>IF(O141="sníž. přenesená",K141,0)</f>
        <v>0</v>
      </c>
      <c r="BI141" s="204">
        <f>IF(O141="nulová",K141,0)</f>
        <v>0</v>
      </c>
      <c r="BJ141" s="14" t="s">
        <v>87</v>
      </c>
      <c r="BK141" s="204">
        <f>ROUND(P141*H141,2)</f>
        <v>0</v>
      </c>
      <c r="BL141" s="14" t="s">
        <v>1932</v>
      </c>
      <c r="BM141" s="203" t="s">
        <v>4322</v>
      </c>
    </row>
    <row r="142" s="2" customFormat="1" ht="49.05" customHeight="1">
      <c r="A142" s="35"/>
      <c r="B142" s="36"/>
      <c r="C142" s="228" t="s">
        <v>208</v>
      </c>
      <c r="D142" s="228" t="s">
        <v>347</v>
      </c>
      <c r="E142" s="229" t="s">
        <v>4323</v>
      </c>
      <c r="F142" s="230" t="s">
        <v>4324</v>
      </c>
      <c r="G142" s="231" t="s">
        <v>131</v>
      </c>
      <c r="H142" s="232">
        <v>6</v>
      </c>
      <c r="I142" s="233"/>
      <c r="J142" s="233"/>
      <c r="K142" s="234">
        <f>ROUND(P142*H142,2)</f>
        <v>0</v>
      </c>
      <c r="L142" s="230" t="s">
        <v>892</v>
      </c>
      <c r="M142" s="41"/>
      <c r="N142" s="235" t="s">
        <v>1</v>
      </c>
      <c r="O142" s="199" t="s">
        <v>42</v>
      </c>
      <c r="P142" s="200">
        <f>I142+J142</f>
        <v>0</v>
      </c>
      <c r="Q142" s="200">
        <f>ROUND(I142*H142,2)</f>
        <v>0</v>
      </c>
      <c r="R142" s="200">
        <f>ROUND(J142*H142,2)</f>
        <v>0</v>
      </c>
      <c r="S142" s="88"/>
      <c r="T142" s="201">
        <f>S142*H142</f>
        <v>0</v>
      </c>
      <c r="U142" s="201">
        <v>0</v>
      </c>
      <c r="V142" s="201">
        <f>U142*H142</f>
        <v>0</v>
      </c>
      <c r="W142" s="201">
        <v>0</v>
      </c>
      <c r="X142" s="202">
        <f>W142*H142</f>
        <v>0</v>
      </c>
      <c r="Y142" s="35"/>
      <c r="Z142" s="35"/>
      <c r="AA142" s="35"/>
      <c r="AB142" s="35"/>
      <c r="AC142" s="35"/>
      <c r="AD142" s="35"/>
      <c r="AE142" s="35"/>
      <c r="AR142" s="203" t="s">
        <v>135</v>
      </c>
      <c r="AT142" s="203" t="s">
        <v>347</v>
      </c>
      <c r="AU142" s="203" t="s">
        <v>87</v>
      </c>
      <c r="AY142" s="14" t="s">
        <v>134</v>
      </c>
      <c r="BE142" s="204">
        <f>IF(O142="základní",K142,0)</f>
        <v>0</v>
      </c>
      <c r="BF142" s="204">
        <f>IF(O142="snížená",K142,0)</f>
        <v>0</v>
      </c>
      <c r="BG142" s="204">
        <f>IF(O142="zákl. přenesená",K142,0)</f>
        <v>0</v>
      </c>
      <c r="BH142" s="204">
        <f>IF(O142="sníž. přenesená",K142,0)</f>
        <v>0</v>
      </c>
      <c r="BI142" s="204">
        <f>IF(O142="nulová",K142,0)</f>
        <v>0</v>
      </c>
      <c r="BJ142" s="14" t="s">
        <v>87</v>
      </c>
      <c r="BK142" s="204">
        <f>ROUND(P142*H142,2)</f>
        <v>0</v>
      </c>
      <c r="BL142" s="14" t="s">
        <v>135</v>
      </c>
      <c r="BM142" s="203" t="s">
        <v>232</v>
      </c>
    </row>
    <row r="143" s="2" customFormat="1" ht="24.15" customHeight="1">
      <c r="A143" s="35"/>
      <c r="B143" s="36"/>
      <c r="C143" s="228" t="s">
        <v>213</v>
      </c>
      <c r="D143" s="228" t="s">
        <v>347</v>
      </c>
      <c r="E143" s="229" t="s">
        <v>4325</v>
      </c>
      <c r="F143" s="230" t="s">
        <v>4326</v>
      </c>
      <c r="G143" s="231" t="s">
        <v>131</v>
      </c>
      <c r="H143" s="232">
        <v>40</v>
      </c>
      <c r="I143" s="233"/>
      <c r="J143" s="233"/>
      <c r="K143" s="234">
        <f>ROUND(P143*H143,2)</f>
        <v>0</v>
      </c>
      <c r="L143" s="230" t="s">
        <v>879</v>
      </c>
      <c r="M143" s="41"/>
      <c r="N143" s="235" t="s">
        <v>1</v>
      </c>
      <c r="O143" s="199" t="s">
        <v>42</v>
      </c>
      <c r="P143" s="200">
        <f>I143+J143</f>
        <v>0</v>
      </c>
      <c r="Q143" s="200">
        <f>ROUND(I143*H143,2)</f>
        <v>0</v>
      </c>
      <c r="R143" s="200">
        <f>ROUND(J143*H143,2)</f>
        <v>0</v>
      </c>
      <c r="S143" s="88"/>
      <c r="T143" s="201">
        <f>S143*H143</f>
        <v>0</v>
      </c>
      <c r="U143" s="201">
        <v>0</v>
      </c>
      <c r="V143" s="201">
        <f>U143*H143</f>
        <v>0</v>
      </c>
      <c r="W143" s="201">
        <v>0</v>
      </c>
      <c r="X143" s="202">
        <f>W143*H143</f>
        <v>0</v>
      </c>
      <c r="Y143" s="35"/>
      <c r="Z143" s="35"/>
      <c r="AA143" s="35"/>
      <c r="AB143" s="35"/>
      <c r="AC143" s="35"/>
      <c r="AD143" s="35"/>
      <c r="AE143" s="35"/>
      <c r="AR143" s="203" t="s">
        <v>135</v>
      </c>
      <c r="AT143" s="203" t="s">
        <v>347</v>
      </c>
      <c r="AU143" s="203" t="s">
        <v>87</v>
      </c>
      <c r="AY143" s="14" t="s">
        <v>134</v>
      </c>
      <c r="BE143" s="204">
        <f>IF(O143="základní",K143,0)</f>
        <v>0</v>
      </c>
      <c r="BF143" s="204">
        <f>IF(O143="snížená",K143,0)</f>
        <v>0</v>
      </c>
      <c r="BG143" s="204">
        <f>IF(O143="zákl. přenesená",K143,0)</f>
        <v>0</v>
      </c>
      <c r="BH143" s="204">
        <f>IF(O143="sníž. přenesená",K143,0)</f>
        <v>0</v>
      </c>
      <c r="BI143" s="204">
        <f>IF(O143="nulová",K143,0)</f>
        <v>0</v>
      </c>
      <c r="BJ143" s="14" t="s">
        <v>87</v>
      </c>
      <c r="BK143" s="204">
        <f>ROUND(P143*H143,2)</f>
        <v>0</v>
      </c>
      <c r="BL143" s="14" t="s">
        <v>135</v>
      </c>
      <c r="BM143" s="203" t="s">
        <v>241</v>
      </c>
    </row>
    <row r="144" s="2" customFormat="1" ht="24.15" customHeight="1">
      <c r="A144" s="35"/>
      <c r="B144" s="36"/>
      <c r="C144" s="228" t="s">
        <v>217</v>
      </c>
      <c r="D144" s="228" t="s">
        <v>347</v>
      </c>
      <c r="E144" s="229" t="s">
        <v>4327</v>
      </c>
      <c r="F144" s="230" t="s">
        <v>4328</v>
      </c>
      <c r="G144" s="231" t="s">
        <v>131</v>
      </c>
      <c r="H144" s="232">
        <v>10</v>
      </c>
      <c r="I144" s="233"/>
      <c r="J144" s="233"/>
      <c r="K144" s="234">
        <f>ROUND(P144*H144,2)</f>
        <v>0</v>
      </c>
      <c r="L144" s="230" t="s">
        <v>879</v>
      </c>
      <c r="M144" s="41"/>
      <c r="N144" s="235" t="s">
        <v>1</v>
      </c>
      <c r="O144" s="199" t="s">
        <v>42</v>
      </c>
      <c r="P144" s="200">
        <f>I144+J144</f>
        <v>0</v>
      </c>
      <c r="Q144" s="200">
        <f>ROUND(I144*H144,2)</f>
        <v>0</v>
      </c>
      <c r="R144" s="200">
        <f>ROUND(J144*H144,2)</f>
        <v>0</v>
      </c>
      <c r="S144" s="88"/>
      <c r="T144" s="201">
        <f>S144*H144</f>
        <v>0</v>
      </c>
      <c r="U144" s="201">
        <v>0</v>
      </c>
      <c r="V144" s="201">
        <f>U144*H144</f>
        <v>0</v>
      </c>
      <c r="W144" s="201">
        <v>0</v>
      </c>
      <c r="X144" s="202">
        <f>W144*H144</f>
        <v>0</v>
      </c>
      <c r="Y144" s="35"/>
      <c r="Z144" s="35"/>
      <c r="AA144" s="35"/>
      <c r="AB144" s="35"/>
      <c r="AC144" s="35"/>
      <c r="AD144" s="35"/>
      <c r="AE144" s="35"/>
      <c r="AR144" s="203" t="s">
        <v>135</v>
      </c>
      <c r="AT144" s="203" t="s">
        <v>347</v>
      </c>
      <c r="AU144" s="203" t="s">
        <v>87</v>
      </c>
      <c r="AY144" s="14" t="s">
        <v>134</v>
      </c>
      <c r="BE144" s="204">
        <f>IF(O144="základní",K144,0)</f>
        <v>0</v>
      </c>
      <c r="BF144" s="204">
        <f>IF(O144="snížená",K144,0)</f>
        <v>0</v>
      </c>
      <c r="BG144" s="204">
        <f>IF(O144="zákl. přenesená",K144,0)</f>
        <v>0</v>
      </c>
      <c r="BH144" s="204">
        <f>IF(O144="sníž. přenesená",K144,0)</f>
        <v>0</v>
      </c>
      <c r="BI144" s="204">
        <f>IF(O144="nulová",K144,0)</f>
        <v>0</v>
      </c>
      <c r="BJ144" s="14" t="s">
        <v>87</v>
      </c>
      <c r="BK144" s="204">
        <f>ROUND(P144*H144,2)</f>
        <v>0</v>
      </c>
      <c r="BL144" s="14" t="s">
        <v>135</v>
      </c>
      <c r="BM144" s="203" t="s">
        <v>251</v>
      </c>
    </row>
    <row r="145" s="2" customFormat="1" ht="37.8" customHeight="1">
      <c r="A145" s="35"/>
      <c r="B145" s="36"/>
      <c r="C145" s="228" t="s">
        <v>8</v>
      </c>
      <c r="D145" s="228" t="s">
        <v>347</v>
      </c>
      <c r="E145" s="229" t="s">
        <v>4329</v>
      </c>
      <c r="F145" s="230" t="s">
        <v>4330</v>
      </c>
      <c r="G145" s="231" t="s">
        <v>131</v>
      </c>
      <c r="H145" s="232">
        <v>1</v>
      </c>
      <c r="I145" s="233"/>
      <c r="J145" s="233"/>
      <c r="K145" s="234">
        <f>ROUND(P145*H145,2)</f>
        <v>0</v>
      </c>
      <c r="L145" s="230" t="s">
        <v>879</v>
      </c>
      <c r="M145" s="41"/>
      <c r="N145" s="235" t="s">
        <v>1</v>
      </c>
      <c r="O145" s="199" t="s">
        <v>42</v>
      </c>
      <c r="P145" s="200">
        <f>I145+J145</f>
        <v>0</v>
      </c>
      <c r="Q145" s="200">
        <f>ROUND(I145*H145,2)</f>
        <v>0</v>
      </c>
      <c r="R145" s="200">
        <f>ROUND(J145*H145,2)</f>
        <v>0</v>
      </c>
      <c r="S145" s="88"/>
      <c r="T145" s="201">
        <f>S145*H145</f>
        <v>0</v>
      </c>
      <c r="U145" s="201">
        <v>0</v>
      </c>
      <c r="V145" s="201">
        <f>U145*H145</f>
        <v>0</v>
      </c>
      <c r="W145" s="201">
        <v>0</v>
      </c>
      <c r="X145" s="202">
        <f>W145*H145</f>
        <v>0</v>
      </c>
      <c r="Y145" s="35"/>
      <c r="Z145" s="35"/>
      <c r="AA145" s="35"/>
      <c r="AB145" s="35"/>
      <c r="AC145" s="35"/>
      <c r="AD145" s="35"/>
      <c r="AE145" s="35"/>
      <c r="AR145" s="203" t="s">
        <v>135</v>
      </c>
      <c r="AT145" s="203" t="s">
        <v>347</v>
      </c>
      <c r="AU145" s="203" t="s">
        <v>87</v>
      </c>
      <c r="AY145" s="14" t="s">
        <v>134</v>
      </c>
      <c r="BE145" s="204">
        <f>IF(O145="základní",K145,0)</f>
        <v>0</v>
      </c>
      <c r="BF145" s="204">
        <f>IF(O145="snížená",K145,0)</f>
        <v>0</v>
      </c>
      <c r="BG145" s="204">
        <f>IF(O145="zákl. přenesená",K145,0)</f>
        <v>0</v>
      </c>
      <c r="BH145" s="204">
        <f>IF(O145="sníž. přenesená",K145,0)</f>
        <v>0</v>
      </c>
      <c r="BI145" s="204">
        <f>IF(O145="nulová",K145,0)</f>
        <v>0</v>
      </c>
      <c r="BJ145" s="14" t="s">
        <v>87</v>
      </c>
      <c r="BK145" s="204">
        <f>ROUND(P145*H145,2)</f>
        <v>0</v>
      </c>
      <c r="BL145" s="14" t="s">
        <v>135</v>
      </c>
      <c r="BM145" s="203" t="s">
        <v>261</v>
      </c>
    </row>
    <row r="146" s="2" customFormat="1" ht="37.8" customHeight="1">
      <c r="A146" s="35"/>
      <c r="B146" s="36"/>
      <c r="C146" s="228" t="s">
        <v>224</v>
      </c>
      <c r="D146" s="228" t="s">
        <v>347</v>
      </c>
      <c r="E146" s="229" t="s">
        <v>4331</v>
      </c>
      <c r="F146" s="230" t="s">
        <v>4332</v>
      </c>
      <c r="G146" s="231" t="s">
        <v>131</v>
      </c>
      <c r="H146" s="232">
        <v>10</v>
      </c>
      <c r="I146" s="233"/>
      <c r="J146" s="233"/>
      <c r="K146" s="234">
        <f>ROUND(P146*H146,2)</f>
        <v>0</v>
      </c>
      <c r="L146" s="230" t="s">
        <v>879</v>
      </c>
      <c r="M146" s="41"/>
      <c r="N146" s="235" t="s">
        <v>1</v>
      </c>
      <c r="O146" s="199" t="s">
        <v>42</v>
      </c>
      <c r="P146" s="200">
        <f>I146+J146</f>
        <v>0</v>
      </c>
      <c r="Q146" s="200">
        <f>ROUND(I146*H146,2)</f>
        <v>0</v>
      </c>
      <c r="R146" s="200">
        <f>ROUND(J146*H146,2)</f>
        <v>0</v>
      </c>
      <c r="S146" s="88"/>
      <c r="T146" s="201">
        <f>S146*H146</f>
        <v>0</v>
      </c>
      <c r="U146" s="201">
        <v>0</v>
      </c>
      <c r="V146" s="201">
        <f>U146*H146</f>
        <v>0</v>
      </c>
      <c r="W146" s="201">
        <v>0</v>
      </c>
      <c r="X146" s="202">
        <f>W146*H146</f>
        <v>0</v>
      </c>
      <c r="Y146" s="35"/>
      <c r="Z146" s="35"/>
      <c r="AA146" s="35"/>
      <c r="AB146" s="35"/>
      <c r="AC146" s="35"/>
      <c r="AD146" s="35"/>
      <c r="AE146" s="35"/>
      <c r="AR146" s="203" t="s">
        <v>135</v>
      </c>
      <c r="AT146" s="203" t="s">
        <v>347</v>
      </c>
      <c r="AU146" s="203" t="s">
        <v>87</v>
      </c>
      <c r="AY146" s="14" t="s">
        <v>134</v>
      </c>
      <c r="BE146" s="204">
        <f>IF(O146="základní",K146,0)</f>
        <v>0</v>
      </c>
      <c r="BF146" s="204">
        <f>IF(O146="snížená",K146,0)</f>
        <v>0</v>
      </c>
      <c r="BG146" s="204">
        <f>IF(O146="zákl. přenesená",K146,0)</f>
        <v>0</v>
      </c>
      <c r="BH146" s="204">
        <f>IF(O146="sníž. přenesená",K146,0)</f>
        <v>0</v>
      </c>
      <c r="BI146" s="204">
        <f>IF(O146="nulová",K146,0)</f>
        <v>0</v>
      </c>
      <c r="BJ146" s="14" t="s">
        <v>87</v>
      </c>
      <c r="BK146" s="204">
        <f>ROUND(P146*H146,2)</f>
        <v>0</v>
      </c>
      <c r="BL146" s="14" t="s">
        <v>135</v>
      </c>
      <c r="BM146" s="203" t="s">
        <v>270</v>
      </c>
    </row>
    <row r="147" s="2" customFormat="1" ht="37.8" customHeight="1">
      <c r="A147" s="35"/>
      <c r="B147" s="36"/>
      <c r="C147" s="228" t="s">
        <v>228</v>
      </c>
      <c r="D147" s="228" t="s">
        <v>347</v>
      </c>
      <c r="E147" s="229" t="s">
        <v>4333</v>
      </c>
      <c r="F147" s="230" t="s">
        <v>4334</v>
      </c>
      <c r="G147" s="231" t="s">
        <v>131</v>
      </c>
      <c r="H147" s="232">
        <v>10</v>
      </c>
      <c r="I147" s="233"/>
      <c r="J147" s="233"/>
      <c r="K147" s="234">
        <f>ROUND(P147*H147,2)</f>
        <v>0</v>
      </c>
      <c r="L147" s="230" t="s">
        <v>879</v>
      </c>
      <c r="M147" s="41"/>
      <c r="N147" s="235" t="s">
        <v>1</v>
      </c>
      <c r="O147" s="199" t="s">
        <v>42</v>
      </c>
      <c r="P147" s="200">
        <f>I147+J147</f>
        <v>0</v>
      </c>
      <c r="Q147" s="200">
        <f>ROUND(I147*H147,2)</f>
        <v>0</v>
      </c>
      <c r="R147" s="200">
        <f>ROUND(J147*H147,2)</f>
        <v>0</v>
      </c>
      <c r="S147" s="88"/>
      <c r="T147" s="201">
        <f>S147*H147</f>
        <v>0</v>
      </c>
      <c r="U147" s="201">
        <v>0</v>
      </c>
      <c r="V147" s="201">
        <f>U147*H147</f>
        <v>0</v>
      </c>
      <c r="W147" s="201">
        <v>0</v>
      </c>
      <c r="X147" s="202">
        <f>W147*H147</f>
        <v>0</v>
      </c>
      <c r="Y147" s="35"/>
      <c r="Z147" s="35"/>
      <c r="AA147" s="35"/>
      <c r="AB147" s="35"/>
      <c r="AC147" s="35"/>
      <c r="AD147" s="35"/>
      <c r="AE147" s="35"/>
      <c r="AR147" s="203" t="s">
        <v>1932</v>
      </c>
      <c r="AT147" s="203" t="s">
        <v>347</v>
      </c>
      <c r="AU147" s="203" t="s">
        <v>87</v>
      </c>
      <c r="AY147" s="14" t="s">
        <v>134</v>
      </c>
      <c r="BE147" s="204">
        <f>IF(O147="základní",K147,0)</f>
        <v>0</v>
      </c>
      <c r="BF147" s="204">
        <f>IF(O147="snížená",K147,0)</f>
        <v>0</v>
      </c>
      <c r="BG147" s="204">
        <f>IF(O147="zákl. přenesená",K147,0)</f>
        <v>0</v>
      </c>
      <c r="BH147" s="204">
        <f>IF(O147="sníž. přenesená",K147,0)</f>
        <v>0</v>
      </c>
      <c r="BI147" s="204">
        <f>IF(O147="nulová",K147,0)</f>
        <v>0</v>
      </c>
      <c r="BJ147" s="14" t="s">
        <v>87</v>
      </c>
      <c r="BK147" s="204">
        <f>ROUND(P147*H147,2)</f>
        <v>0</v>
      </c>
      <c r="BL147" s="14" t="s">
        <v>1932</v>
      </c>
      <c r="BM147" s="203" t="s">
        <v>4335</v>
      </c>
    </row>
    <row r="148" s="2" customFormat="1" ht="49.05" customHeight="1">
      <c r="A148" s="35"/>
      <c r="B148" s="36"/>
      <c r="C148" s="228" t="s">
        <v>232</v>
      </c>
      <c r="D148" s="228" t="s">
        <v>347</v>
      </c>
      <c r="E148" s="229" t="s">
        <v>4336</v>
      </c>
      <c r="F148" s="230" t="s">
        <v>4337</v>
      </c>
      <c r="G148" s="231" t="s">
        <v>131</v>
      </c>
      <c r="H148" s="232">
        <v>12</v>
      </c>
      <c r="I148" s="233"/>
      <c r="J148" s="233"/>
      <c r="K148" s="234">
        <f>ROUND(P148*H148,2)</f>
        <v>0</v>
      </c>
      <c r="L148" s="230" t="s">
        <v>879</v>
      </c>
      <c r="M148" s="41"/>
      <c r="N148" s="235" t="s">
        <v>1</v>
      </c>
      <c r="O148" s="199" t="s">
        <v>42</v>
      </c>
      <c r="P148" s="200">
        <f>I148+J148</f>
        <v>0</v>
      </c>
      <c r="Q148" s="200">
        <f>ROUND(I148*H148,2)</f>
        <v>0</v>
      </c>
      <c r="R148" s="200">
        <f>ROUND(J148*H148,2)</f>
        <v>0</v>
      </c>
      <c r="S148" s="88"/>
      <c r="T148" s="201">
        <f>S148*H148</f>
        <v>0</v>
      </c>
      <c r="U148" s="201">
        <v>0</v>
      </c>
      <c r="V148" s="201">
        <f>U148*H148</f>
        <v>0</v>
      </c>
      <c r="W148" s="201">
        <v>0</v>
      </c>
      <c r="X148" s="202">
        <f>W148*H148</f>
        <v>0</v>
      </c>
      <c r="Y148" s="35"/>
      <c r="Z148" s="35"/>
      <c r="AA148" s="35"/>
      <c r="AB148" s="35"/>
      <c r="AC148" s="35"/>
      <c r="AD148" s="35"/>
      <c r="AE148" s="35"/>
      <c r="AR148" s="203" t="s">
        <v>1932</v>
      </c>
      <c r="AT148" s="203" t="s">
        <v>347</v>
      </c>
      <c r="AU148" s="203" t="s">
        <v>87</v>
      </c>
      <c r="AY148" s="14" t="s">
        <v>134</v>
      </c>
      <c r="BE148" s="204">
        <f>IF(O148="základní",K148,0)</f>
        <v>0</v>
      </c>
      <c r="BF148" s="204">
        <f>IF(O148="snížená",K148,0)</f>
        <v>0</v>
      </c>
      <c r="BG148" s="204">
        <f>IF(O148="zákl. přenesená",K148,0)</f>
        <v>0</v>
      </c>
      <c r="BH148" s="204">
        <f>IF(O148="sníž. přenesená",K148,0)</f>
        <v>0</v>
      </c>
      <c r="BI148" s="204">
        <f>IF(O148="nulová",K148,0)</f>
        <v>0</v>
      </c>
      <c r="BJ148" s="14" t="s">
        <v>87</v>
      </c>
      <c r="BK148" s="204">
        <f>ROUND(P148*H148,2)</f>
        <v>0</v>
      </c>
      <c r="BL148" s="14" t="s">
        <v>1932</v>
      </c>
      <c r="BM148" s="203" t="s">
        <v>4338</v>
      </c>
    </row>
    <row r="149" s="2" customFormat="1" ht="37.8" customHeight="1">
      <c r="A149" s="35"/>
      <c r="B149" s="36"/>
      <c r="C149" s="228" t="s">
        <v>236</v>
      </c>
      <c r="D149" s="228" t="s">
        <v>347</v>
      </c>
      <c r="E149" s="229" t="s">
        <v>4339</v>
      </c>
      <c r="F149" s="230" t="s">
        <v>4340</v>
      </c>
      <c r="G149" s="231" t="s">
        <v>131</v>
      </c>
      <c r="H149" s="232">
        <v>2</v>
      </c>
      <c r="I149" s="233"/>
      <c r="J149" s="233"/>
      <c r="K149" s="234">
        <f>ROUND(P149*H149,2)</f>
        <v>0</v>
      </c>
      <c r="L149" s="230" t="s">
        <v>879</v>
      </c>
      <c r="M149" s="41"/>
      <c r="N149" s="235" t="s">
        <v>1</v>
      </c>
      <c r="O149" s="199" t="s">
        <v>42</v>
      </c>
      <c r="P149" s="200">
        <f>I149+J149</f>
        <v>0</v>
      </c>
      <c r="Q149" s="200">
        <f>ROUND(I149*H149,2)</f>
        <v>0</v>
      </c>
      <c r="R149" s="200">
        <f>ROUND(J149*H149,2)</f>
        <v>0</v>
      </c>
      <c r="S149" s="88"/>
      <c r="T149" s="201">
        <f>S149*H149</f>
        <v>0</v>
      </c>
      <c r="U149" s="201">
        <v>0</v>
      </c>
      <c r="V149" s="201">
        <f>U149*H149</f>
        <v>0</v>
      </c>
      <c r="W149" s="201">
        <v>0</v>
      </c>
      <c r="X149" s="202">
        <f>W149*H149</f>
        <v>0</v>
      </c>
      <c r="Y149" s="35"/>
      <c r="Z149" s="35"/>
      <c r="AA149" s="35"/>
      <c r="AB149" s="35"/>
      <c r="AC149" s="35"/>
      <c r="AD149" s="35"/>
      <c r="AE149" s="35"/>
      <c r="AR149" s="203" t="s">
        <v>135</v>
      </c>
      <c r="AT149" s="203" t="s">
        <v>347</v>
      </c>
      <c r="AU149" s="203" t="s">
        <v>87</v>
      </c>
      <c r="AY149" s="14" t="s">
        <v>134</v>
      </c>
      <c r="BE149" s="204">
        <f>IF(O149="základní",K149,0)</f>
        <v>0</v>
      </c>
      <c r="BF149" s="204">
        <f>IF(O149="snížená",K149,0)</f>
        <v>0</v>
      </c>
      <c r="BG149" s="204">
        <f>IF(O149="zákl. přenesená",K149,0)</f>
        <v>0</v>
      </c>
      <c r="BH149" s="204">
        <f>IF(O149="sníž. přenesená",K149,0)</f>
        <v>0</v>
      </c>
      <c r="BI149" s="204">
        <f>IF(O149="nulová",K149,0)</f>
        <v>0</v>
      </c>
      <c r="BJ149" s="14" t="s">
        <v>87</v>
      </c>
      <c r="BK149" s="204">
        <f>ROUND(P149*H149,2)</f>
        <v>0</v>
      </c>
      <c r="BL149" s="14" t="s">
        <v>135</v>
      </c>
      <c r="BM149" s="203" t="s">
        <v>288</v>
      </c>
    </row>
    <row r="150" s="2" customFormat="1" ht="49.05" customHeight="1">
      <c r="A150" s="35"/>
      <c r="B150" s="36"/>
      <c r="C150" s="228" t="s">
        <v>241</v>
      </c>
      <c r="D150" s="228" t="s">
        <v>347</v>
      </c>
      <c r="E150" s="229" t="s">
        <v>4341</v>
      </c>
      <c r="F150" s="230" t="s">
        <v>4342</v>
      </c>
      <c r="G150" s="231" t="s">
        <v>131</v>
      </c>
      <c r="H150" s="232">
        <v>27</v>
      </c>
      <c r="I150" s="233"/>
      <c r="J150" s="233"/>
      <c r="K150" s="234">
        <f>ROUND(P150*H150,2)</f>
        <v>0</v>
      </c>
      <c r="L150" s="230" t="s">
        <v>892</v>
      </c>
      <c r="M150" s="41"/>
      <c r="N150" s="235" t="s">
        <v>1</v>
      </c>
      <c r="O150" s="199" t="s">
        <v>42</v>
      </c>
      <c r="P150" s="200">
        <f>I150+J150</f>
        <v>0</v>
      </c>
      <c r="Q150" s="200">
        <f>ROUND(I150*H150,2)</f>
        <v>0</v>
      </c>
      <c r="R150" s="200">
        <f>ROUND(J150*H150,2)</f>
        <v>0</v>
      </c>
      <c r="S150" s="88"/>
      <c r="T150" s="201">
        <f>S150*H150</f>
        <v>0</v>
      </c>
      <c r="U150" s="201">
        <v>0</v>
      </c>
      <c r="V150" s="201">
        <f>U150*H150</f>
        <v>0</v>
      </c>
      <c r="W150" s="201">
        <v>0</v>
      </c>
      <c r="X150" s="202">
        <f>W150*H150</f>
        <v>0</v>
      </c>
      <c r="Y150" s="35"/>
      <c r="Z150" s="35"/>
      <c r="AA150" s="35"/>
      <c r="AB150" s="35"/>
      <c r="AC150" s="35"/>
      <c r="AD150" s="35"/>
      <c r="AE150" s="35"/>
      <c r="AR150" s="203" t="s">
        <v>135</v>
      </c>
      <c r="AT150" s="203" t="s">
        <v>347</v>
      </c>
      <c r="AU150" s="203" t="s">
        <v>87</v>
      </c>
      <c r="AY150" s="14" t="s">
        <v>134</v>
      </c>
      <c r="BE150" s="204">
        <f>IF(O150="základní",K150,0)</f>
        <v>0</v>
      </c>
      <c r="BF150" s="204">
        <f>IF(O150="snížená",K150,0)</f>
        <v>0</v>
      </c>
      <c r="BG150" s="204">
        <f>IF(O150="zákl. přenesená",K150,0)</f>
        <v>0</v>
      </c>
      <c r="BH150" s="204">
        <f>IF(O150="sníž. přenesená",K150,0)</f>
        <v>0</v>
      </c>
      <c r="BI150" s="204">
        <f>IF(O150="nulová",K150,0)</f>
        <v>0</v>
      </c>
      <c r="BJ150" s="14" t="s">
        <v>87</v>
      </c>
      <c r="BK150" s="204">
        <f>ROUND(P150*H150,2)</f>
        <v>0</v>
      </c>
      <c r="BL150" s="14" t="s">
        <v>135</v>
      </c>
      <c r="BM150" s="203" t="s">
        <v>297</v>
      </c>
    </row>
    <row r="151" s="2" customFormat="1" ht="49.05" customHeight="1">
      <c r="A151" s="35"/>
      <c r="B151" s="36"/>
      <c r="C151" s="228" t="s">
        <v>246</v>
      </c>
      <c r="D151" s="228" t="s">
        <v>347</v>
      </c>
      <c r="E151" s="229" t="s">
        <v>4343</v>
      </c>
      <c r="F151" s="230" t="s">
        <v>4344</v>
      </c>
      <c r="G151" s="231" t="s">
        <v>131</v>
      </c>
      <c r="H151" s="232">
        <v>2</v>
      </c>
      <c r="I151" s="233"/>
      <c r="J151" s="233"/>
      <c r="K151" s="234">
        <f>ROUND(P151*H151,2)</f>
        <v>0</v>
      </c>
      <c r="L151" s="230" t="s">
        <v>892</v>
      </c>
      <c r="M151" s="41"/>
      <c r="N151" s="235" t="s">
        <v>1</v>
      </c>
      <c r="O151" s="199" t="s">
        <v>42</v>
      </c>
      <c r="P151" s="200">
        <f>I151+J151</f>
        <v>0</v>
      </c>
      <c r="Q151" s="200">
        <f>ROUND(I151*H151,2)</f>
        <v>0</v>
      </c>
      <c r="R151" s="200">
        <f>ROUND(J151*H151,2)</f>
        <v>0</v>
      </c>
      <c r="S151" s="88"/>
      <c r="T151" s="201">
        <f>S151*H151</f>
        <v>0</v>
      </c>
      <c r="U151" s="201">
        <v>0</v>
      </c>
      <c r="V151" s="201">
        <f>U151*H151</f>
        <v>0</v>
      </c>
      <c r="W151" s="201">
        <v>0</v>
      </c>
      <c r="X151" s="202">
        <f>W151*H151</f>
        <v>0</v>
      </c>
      <c r="Y151" s="35"/>
      <c r="Z151" s="35"/>
      <c r="AA151" s="35"/>
      <c r="AB151" s="35"/>
      <c r="AC151" s="35"/>
      <c r="AD151" s="35"/>
      <c r="AE151" s="35"/>
      <c r="AR151" s="203" t="s">
        <v>135</v>
      </c>
      <c r="AT151" s="203" t="s">
        <v>347</v>
      </c>
      <c r="AU151" s="203" t="s">
        <v>87</v>
      </c>
      <c r="AY151" s="14" t="s">
        <v>134</v>
      </c>
      <c r="BE151" s="204">
        <f>IF(O151="základní",K151,0)</f>
        <v>0</v>
      </c>
      <c r="BF151" s="204">
        <f>IF(O151="snížená",K151,0)</f>
        <v>0</v>
      </c>
      <c r="BG151" s="204">
        <f>IF(O151="zákl. přenesená",K151,0)</f>
        <v>0</v>
      </c>
      <c r="BH151" s="204">
        <f>IF(O151="sníž. přenesená",K151,0)</f>
        <v>0</v>
      </c>
      <c r="BI151" s="204">
        <f>IF(O151="nulová",K151,0)</f>
        <v>0</v>
      </c>
      <c r="BJ151" s="14" t="s">
        <v>87</v>
      </c>
      <c r="BK151" s="204">
        <f>ROUND(P151*H151,2)</f>
        <v>0</v>
      </c>
      <c r="BL151" s="14" t="s">
        <v>135</v>
      </c>
      <c r="BM151" s="203" t="s">
        <v>305</v>
      </c>
    </row>
    <row r="152" s="2" customFormat="1" ht="49.05" customHeight="1">
      <c r="A152" s="35"/>
      <c r="B152" s="36"/>
      <c r="C152" s="228" t="s">
        <v>251</v>
      </c>
      <c r="D152" s="228" t="s">
        <v>347</v>
      </c>
      <c r="E152" s="229" t="s">
        <v>4345</v>
      </c>
      <c r="F152" s="230" t="s">
        <v>4346</v>
      </c>
      <c r="G152" s="231" t="s">
        <v>131</v>
      </c>
      <c r="H152" s="232">
        <v>21</v>
      </c>
      <c r="I152" s="233"/>
      <c r="J152" s="233"/>
      <c r="K152" s="234">
        <f>ROUND(P152*H152,2)</f>
        <v>0</v>
      </c>
      <c r="L152" s="230" t="s">
        <v>892</v>
      </c>
      <c r="M152" s="41"/>
      <c r="N152" s="235" t="s">
        <v>1</v>
      </c>
      <c r="O152" s="199" t="s">
        <v>42</v>
      </c>
      <c r="P152" s="200">
        <f>I152+J152</f>
        <v>0</v>
      </c>
      <c r="Q152" s="200">
        <f>ROUND(I152*H152,2)</f>
        <v>0</v>
      </c>
      <c r="R152" s="200">
        <f>ROUND(J152*H152,2)</f>
        <v>0</v>
      </c>
      <c r="S152" s="88"/>
      <c r="T152" s="201">
        <f>S152*H152</f>
        <v>0</v>
      </c>
      <c r="U152" s="201">
        <v>0</v>
      </c>
      <c r="V152" s="201">
        <f>U152*H152</f>
        <v>0</v>
      </c>
      <c r="W152" s="201">
        <v>0</v>
      </c>
      <c r="X152" s="202">
        <f>W152*H152</f>
        <v>0</v>
      </c>
      <c r="Y152" s="35"/>
      <c r="Z152" s="35"/>
      <c r="AA152" s="35"/>
      <c r="AB152" s="35"/>
      <c r="AC152" s="35"/>
      <c r="AD152" s="35"/>
      <c r="AE152" s="35"/>
      <c r="AR152" s="203" t="s">
        <v>135</v>
      </c>
      <c r="AT152" s="203" t="s">
        <v>347</v>
      </c>
      <c r="AU152" s="203" t="s">
        <v>87</v>
      </c>
      <c r="AY152" s="14" t="s">
        <v>134</v>
      </c>
      <c r="BE152" s="204">
        <f>IF(O152="základní",K152,0)</f>
        <v>0</v>
      </c>
      <c r="BF152" s="204">
        <f>IF(O152="snížená",K152,0)</f>
        <v>0</v>
      </c>
      <c r="BG152" s="204">
        <f>IF(O152="zákl. přenesená",K152,0)</f>
        <v>0</v>
      </c>
      <c r="BH152" s="204">
        <f>IF(O152="sníž. přenesená",K152,0)</f>
        <v>0</v>
      </c>
      <c r="BI152" s="204">
        <f>IF(O152="nulová",K152,0)</f>
        <v>0</v>
      </c>
      <c r="BJ152" s="14" t="s">
        <v>87</v>
      </c>
      <c r="BK152" s="204">
        <f>ROUND(P152*H152,2)</f>
        <v>0</v>
      </c>
      <c r="BL152" s="14" t="s">
        <v>135</v>
      </c>
      <c r="BM152" s="203" t="s">
        <v>322</v>
      </c>
    </row>
    <row r="153" s="2" customFormat="1" ht="49.05" customHeight="1">
      <c r="A153" s="35"/>
      <c r="B153" s="36"/>
      <c r="C153" s="228" t="s">
        <v>256</v>
      </c>
      <c r="D153" s="228" t="s">
        <v>347</v>
      </c>
      <c r="E153" s="229" t="s">
        <v>4347</v>
      </c>
      <c r="F153" s="230" t="s">
        <v>4348</v>
      </c>
      <c r="G153" s="231" t="s">
        <v>211</v>
      </c>
      <c r="H153" s="232">
        <v>10</v>
      </c>
      <c r="I153" s="233"/>
      <c r="J153" s="233"/>
      <c r="K153" s="234">
        <f>ROUND(P153*H153,2)</f>
        <v>0</v>
      </c>
      <c r="L153" s="230" t="s">
        <v>892</v>
      </c>
      <c r="M153" s="41"/>
      <c r="N153" s="235" t="s">
        <v>1</v>
      </c>
      <c r="O153" s="199" t="s">
        <v>42</v>
      </c>
      <c r="P153" s="200">
        <f>I153+J153</f>
        <v>0</v>
      </c>
      <c r="Q153" s="200">
        <f>ROUND(I153*H153,2)</f>
        <v>0</v>
      </c>
      <c r="R153" s="200">
        <f>ROUND(J153*H153,2)</f>
        <v>0</v>
      </c>
      <c r="S153" s="88"/>
      <c r="T153" s="201">
        <f>S153*H153</f>
        <v>0</v>
      </c>
      <c r="U153" s="201">
        <v>0</v>
      </c>
      <c r="V153" s="201">
        <f>U153*H153</f>
        <v>0</v>
      </c>
      <c r="W153" s="201">
        <v>0</v>
      </c>
      <c r="X153" s="202">
        <f>W153*H153</f>
        <v>0</v>
      </c>
      <c r="Y153" s="35"/>
      <c r="Z153" s="35"/>
      <c r="AA153" s="35"/>
      <c r="AB153" s="35"/>
      <c r="AC153" s="35"/>
      <c r="AD153" s="35"/>
      <c r="AE153" s="35"/>
      <c r="AR153" s="203" t="s">
        <v>135</v>
      </c>
      <c r="AT153" s="203" t="s">
        <v>347</v>
      </c>
      <c r="AU153" s="203" t="s">
        <v>87</v>
      </c>
      <c r="AY153" s="14" t="s">
        <v>134</v>
      </c>
      <c r="BE153" s="204">
        <f>IF(O153="základní",K153,0)</f>
        <v>0</v>
      </c>
      <c r="BF153" s="204">
        <f>IF(O153="snížená",K153,0)</f>
        <v>0</v>
      </c>
      <c r="BG153" s="204">
        <f>IF(O153="zákl. přenesená",K153,0)</f>
        <v>0</v>
      </c>
      <c r="BH153" s="204">
        <f>IF(O153="sníž. přenesená",K153,0)</f>
        <v>0</v>
      </c>
      <c r="BI153" s="204">
        <f>IF(O153="nulová",K153,0)</f>
        <v>0</v>
      </c>
      <c r="BJ153" s="14" t="s">
        <v>87</v>
      </c>
      <c r="BK153" s="204">
        <f>ROUND(P153*H153,2)</f>
        <v>0</v>
      </c>
      <c r="BL153" s="14" t="s">
        <v>135</v>
      </c>
      <c r="BM153" s="203" t="s">
        <v>4349</v>
      </c>
    </row>
    <row r="154" s="2" customFormat="1" ht="49.05" customHeight="1">
      <c r="A154" s="35"/>
      <c r="B154" s="36"/>
      <c r="C154" s="228" t="s">
        <v>261</v>
      </c>
      <c r="D154" s="228" t="s">
        <v>347</v>
      </c>
      <c r="E154" s="229" t="s">
        <v>4350</v>
      </c>
      <c r="F154" s="230" t="s">
        <v>4351</v>
      </c>
      <c r="G154" s="231" t="s">
        <v>211</v>
      </c>
      <c r="H154" s="232">
        <v>8</v>
      </c>
      <c r="I154" s="233"/>
      <c r="J154" s="233"/>
      <c r="K154" s="234">
        <f>ROUND(P154*H154,2)</f>
        <v>0</v>
      </c>
      <c r="L154" s="230" t="s">
        <v>892</v>
      </c>
      <c r="M154" s="41"/>
      <c r="N154" s="235" t="s">
        <v>1</v>
      </c>
      <c r="O154" s="199" t="s">
        <v>42</v>
      </c>
      <c r="P154" s="200">
        <f>I154+J154</f>
        <v>0</v>
      </c>
      <c r="Q154" s="200">
        <f>ROUND(I154*H154,2)</f>
        <v>0</v>
      </c>
      <c r="R154" s="200">
        <f>ROUND(J154*H154,2)</f>
        <v>0</v>
      </c>
      <c r="S154" s="88"/>
      <c r="T154" s="201">
        <f>S154*H154</f>
        <v>0</v>
      </c>
      <c r="U154" s="201">
        <v>0</v>
      </c>
      <c r="V154" s="201">
        <f>U154*H154</f>
        <v>0</v>
      </c>
      <c r="W154" s="201">
        <v>0</v>
      </c>
      <c r="X154" s="202">
        <f>W154*H154</f>
        <v>0</v>
      </c>
      <c r="Y154" s="35"/>
      <c r="Z154" s="35"/>
      <c r="AA154" s="35"/>
      <c r="AB154" s="35"/>
      <c r="AC154" s="35"/>
      <c r="AD154" s="35"/>
      <c r="AE154" s="35"/>
      <c r="AR154" s="203" t="s">
        <v>135</v>
      </c>
      <c r="AT154" s="203" t="s">
        <v>347</v>
      </c>
      <c r="AU154" s="203" t="s">
        <v>87</v>
      </c>
      <c r="AY154" s="14" t="s">
        <v>134</v>
      </c>
      <c r="BE154" s="204">
        <f>IF(O154="základní",K154,0)</f>
        <v>0</v>
      </c>
      <c r="BF154" s="204">
        <f>IF(O154="snížená",K154,0)</f>
        <v>0</v>
      </c>
      <c r="BG154" s="204">
        <f>IF(O154="zákl. přenesená",K154,0)</f>
        <v>0</v>
      </c>
      <c r="BH154" s="204">
        <f>IF(O154="sníž. přenesená",K154,0)</f>
        <v>0</v>
      </c>
      <c r="BI154" s="204">
        <f>IF(O154="nulová",K154,0)</f>
        <v>0</v>
      </c>
      <c r="BJ154" s="14" t="s">
        <v>87</v>
      </c>
      <c r="BK154" s="204">
        <f>ROUND(P154*H154,2)</f>
        <v>0</v>
      </c>
      <c r="BL154" s="14" t="s">
        <v>135</v>
      </c>
      <c r="BM154" s="203" t="s">
        <v>330</v>
      </c>
    </row>
    <row r="155" s="2" customFormat="1" ht="49.05" customHeight="1">
      <c r="A155" s="35"/>
      <c r="B155" s="36"/>
      <c r="C155" s="228" t="s">
        <v>266</v>
      </c>
      <c r="D155" s="228" t="s">
        <v>347</v>
      </c>
      <c r="E155" s="229" t="s">
        <v>4352</v>
      </c>
      <c r="F155" s="230" t="s">
        <v>4353</v>
      </c>
      <c r="G155" s="231" t="s">
        <v>131</v>
      </c>
      <c r="H155" s="232">
        <v>5</v>
      </c>
      <c r="I155" s="233"/>
      <c r="J155" s="233"/>
      <c r="K155" s="234">
        <f>ROUND(P155*H155,2)</f>
        <v>0</v>
      </c>
      <c r="L155" s="230" t="s">
        <v>892</v>
      </c>
      <c r="M155" s="41"/>
      <c r="N155" s="235" t="s">
        <v>1</v>
      </c>
      <c r="O155" s="199" t="s">
        <v>42</v>
      </c>
      <c r="P155" s="200">
        <f>I155+J155</f>
        <v>0</v>
      </c>
      <c r="Q155" s="200">
        <f>ROUND(I155*H155,2)</f>
        <v>0</v>
      </c>
      <c r="R155" s="200">
        <f>ROUND(J155*H155,2)</f>
        <v>0</v>
      </c>
      <c r="S155" s="88"/>
      <c r="T155" s="201">
        <f>S155*H155</f>
        <v>0</v>
      </c>
      <c r="U155" s="201">
        <v>0</v>
      </c>
      <c r="V155" s="201">
        <f>U155*H155</f>
        <v>0</v>
      </c>
      <c r="W155" s="201">
        <v>0</v>
      </c>
      <c r="X155" s="202">
        <f>W155*H155</f>
        <v>0</v>
      </c>
      <c r="Y155" s="35"/>
      <c r="Z155" s="35"/>
      <c r="AA155" s="35"/>
      <c r="AB155" s="35"/>
      <c r="AC155" s="35"/>
      <c r="AD155" s="35"/>
      <c r="AE155" s="35"/>
      <c r="AR155" s="203" t="s">
        <v>135</v>
      </c>
      <c r="AT155" s="203" t="s">
        <v>347</v>
      </c>
      <c r="AU155" s="203" t="s">
        <v>87</v>
      </c>
      <c r="AY155" s="14" t="s">
        <v>134</v>
      </c>
      <c r="BE155" s="204">
        <f>IF(O155="základní",K155,0)</f>
        <v>0</v>
      </c>
      <c r="BF155" s="204">
        <f>IF(O155="snížená",K155,0)</f>
        <v>0</v>
      </c>
      <c r="BG155" s="204">
        <f>IF(O155="zákl. přenesená",K155,0)</f>
        <v>0</v>
      </c>
      <c r="BH155" s="204">
        <f>IF(O155="sníž. přenesená",K155,0)</f>
        <v>0</v>
      </c>
      <c r="BI155" s="204">
        <f>IF(O155="nulová",K155,0)</f>
        <v>0</v>
      </c>
      <c r="BJ155" s="14" t="s">
        <v>87</v>
      </c>
      <c r="BK155" s="204">
        <f>ROUND(P155*H155,2)</f>
        <v>0</v>
      </c>
      <c r="BL155" s="14" t="s">
        <v>135</v>
      </c>
      <c r="BM155" s="203" t="s">
        <v>4354</v>
      </c>
    </row>
    <row r="156" s="2" customFormat="1" ht="49.05" customHeight="1">
      <c r="A156" s="35"/>
      <c r="B156" s="36"/>
      <c r="C156" s="228" t="s">
        <v>270</v>
      </c>
      <c r="D156" s="228" t="s">
        <v>347</v>
      </c>
      <c r="E156" s="229" t="s">
        <v>4355</v>
      </c>
      <c r="F156" s="230" t="s">
        <v>4356</v>
      </c>
      <c r="G156" s="231" t="s">
        <v>131</v>
      </c>
      <c r="H156" s="232">
        <v>20</v>
      </c>
      <c r="I156" s="233"/>
      <c r="J156" s="233"/>
      <c r="K156" s="234">
        <f>ROUND(P156*H156,2)</f>
        <v>0</v>
      </c>
      <c r="L156" s="230" t="s">
        <v>892</v>
      </c>
      <c r="M156" s="41"/>
      <c r="N156" s="235" t="s">
        <v>1</v>
      </c>
      <c r="O156" s="199" t="s">
        <v>42</v>
      </c>
      <c r="P156" s="200">
        <f>I156+J156</f>
        <v>0</v>
      </c>
      <c r="Q156" s="200">
        <f>ROUND(I156*H156,2)</f>
        <v>0</v>
      </c>
      <c r="R156" s="200">
        <f>ROUND(J156*H156,2)</f>
        <v>0</v>
      </c>
      <c r="S156" s="88"/>
      <c r="T156" s="201">
        <f>S156*H156</f>
        <v>0</v>
      </c>
      <c r="U156" s="201">
        <v>0</v>
      </c>
      <c r="V156" s="201">
        <f>U156*H156</f>
        <v>0</v>
      </c>
      <c r="W156" s="201">
        <v>0</v>
      </c>
      <c r="X156" s="202">
        <f>W156*H156</f>
        <v>0</v>
      </c>
      <c r="Y156" s="35"/>
      <c r="Z156" s="35"/>
      <c r="AA156" s="35"/>
      <c r="AB156" s="35"/>
      <c r="AC156" s="35"/>
      <c r="AD156" s="35"/>
      <c r="AE156" s="35"/>
      <c r="AR156" s="203" t="s">
        <v>135</v>
      </c>
      <c r="AT156" s="203" t="s">
        <v>347</v>
      </c>
      <c r="AU156" s="203" t="s">
        <v>87</v>
      </c>
      <c r="AY156" s="14" t="s">
        <v>134</v>
      </c>
      <c r="BE156" s="204">
        <f>IF(O156="základní",K156,0)</f>
        <v>0</v>
      </c>
      <c r="BF156" s="204">
        <f>IF(O156="snížená",K156,0)</f>
        <v>0</v>
      </c>
      <c r="BG156" s="204">
        <f>IF(O156="zákl. přenesená",K156,0)</f>
        <v>0</v>
      </c>
      <c r="BH156" s="204">
        <f>IF(O156="sníž. přenesená",K156,0)</f>
        <v>0</v>
      </c>
      <c r="BI156" s="204">
        <f>IF(O156="nulová",K156,0)</f>
        <v>0</v>
      </c>
      <c r="BJ156" s="14" t="s">
        <v>87</v>
      </c>
      <c r="BK156" s="204">
        <f>ROUND(P156*H156,2)</f>
        <v>0</v>
      </c>
      <c r="BL156" s="14" t="s">
        <v>135</v>
      </c>
      <c r="BM156" s="203" t="s">
        <v>4357</v>
      </c>
    </row>
    <row r="157" s="2" customFormat="1" ht="49.05" customHeight="1">
      <c r="A157" s="35"/>
      <c r="B157" s="36"/>
      <c r="C157" s="228" t="s">
        <v>275</v>
      </c>
      <c r="D157" s="228" t="s">
        <v>347</v>
      </c>
      <c r="E157" s="229" t="s">
        <v>4358</v>
      </c>
      <c r="F157" s="230" t="s">
        <v>4359</v>
      </c>
      <c r="G157" s="231" t="s">
        <v>131</v>
      </c>
      <c r="H157" s="232">
        <v>20</v>
      </c>
      <c r="I157" s="233"/>
      <c r="J157" s="233"/>
      <c r="K157" s="234">
        <f>ROUND(P157*H157,2)</f>
        <v>0</v>
      </c>
      <c r="L157" s="230" t="s">
        <v>892</v>
      </c>
      <c r="M157" s="41"/>
      <c r="N157" s="235" t="s">
        <v>1</v>
      </c>
      <c r="O157" s="199" t="s">
        <v>42</v>
      </c>
      <c r="P157" s="200">
        <f>I157+J157</f>
        <v>0</v>
      </c>
      <c r="Q157" s="200">
        <f>ROUND(I157*H157,2)</f>
        <v>0</v>
      </c>
      <c r="R157" s="200">
        <f>ROUND(J157*H157,2)</f>
        <v>0</v>
      </c>
      <c r="S157" s="88"/>
      <c r="T157" s="201">
        <f>S157*H157</f>
        <v>0</v>
      </c>
      <c r="U157" s="201">
        <v>0</v>
      </c>
      <c r="V157" s="201">
        <f>U157*H157</f>
        <v>0</v>
      </c>
      <c r="W157" s="201">
        <v>0</v>
      </c>
      <c r="X157" s="202">
        <f>W157*H157</f>
        <v>0</v>
      </c>
      <c r="Y157" s="35"/>
      <c r="Z157" s="35"/>
      <c r="AA157" s="35"/>
      <c r="AB157" s="35"/>
      <c r="AC157" s="35"/>
      <c r="AD157" s="35"/>
      <c r="AE157" s="35"/>
      <c r="AR157" s="203" t="s">
        <v>135</v>
      </c>
      <c r="AT157" s="203" t="s">
        <v>347</v>
      </c>
      <c r="AU157" s="203" t="s">
        <v>87</v>
      </c>
      <c r="AY157" s="14" t="s">
        <v>134</v>
      </c>
      <c r="BE157" s="204">
        <f>IF(O157="základní",K157,0)</f>
        <v>0</v>
      </c>
      <c r="BF157" s="204">
        <f>IF(O157="snížená",K157,0)</f>
        <v>0</v>
      </c>
      <c r="BG157" s="204">
        <f>IF(O157="zákl. přenesená",K157,0)</f>
        <v>0</v>
      </c>
      <c r="BH157" s="204">
        <f>IF(O157="sníž. přenesená",K157,0)</f>
        <v>0</v>
      </c>
      <c r="BI157" s="204">
        <f>IF(O157="nulová",K157,0)</f>
        <v>0</v>
      </c>
      <c r="BJ157" s="14" t="s">
        <v>87</v>
      </c>
      <c r="BK157" s="204">
        <f>ROUND(P157*H157,2)</f>
        <v>0</v>
      </c>
      <c r="BL157" s="14" t="s">
        <v>135</v>
      </c>
      <c r="BM157" s="203" t="s">
        <v>4360</v>
      </c>
    </row>
    <row r="158" s="2" customFormat="1" ht="49.05" customHeight="1">
      <c r="A158" s="35"/>
      <c r="B158" s="36"/>
      <c r="C158" s="228" t="s">
        <v>279</v>
      </c>
      <c r="D158" s="228" t="s">
        <v>347</v>
      </c>
      <c r="E158" s="229" t="s">
        <v>4361</v>
      </c>
      <c r="F158" s="230" t="s">
        <v>4362</v>
      </c>
      <c r="G158" s="231" t="s">
        <v>708</v>
      </c>
      <c r="H158" s="232">
        <v>15</v>
      </c>
      <c r="I158" s="233"/>
      <c r="J158" s="233"/>
      <c r="K158" s="234">
        <f>ROUND(P158*H158,2)</f>
        <v>0</v>
      </c>
      <c r="L158" s="230" t="s">
        <v>892</v>
      </c>
      <c r="M158" s="41"/>
      <c r="N158" s="235" t="s">
        <v>1</v>
      </c>
      <c r="O158" s="199" t="s">
        <v>42</v>
      </c>
      <c r="P158" s="200">
        <f>I158+J158</f>
        <v>0</v>
      </c>
      <c r="Q158" s="200">
        <f>ROUND(I158*H158,2)</f>
        <v>0</v>
      </c>
      <c r="R158" s="200">
        <f>ROUND(J158*H158,2)</f>
        <v>0</v>
      </c>
      <c r="S158" s="88"/>
      <c r="T158" s="201">
        <f>S158*H158</f>
        <v>0</v>
      </c>
      <c r="U158" s="201">
        <v>0</v>
      </c>
      <c r="V158" s="201">
        <f>U158*H158</f>
        <v>0</v>
      </c>
      <c r="W158" s="201">
        <v>0</v>
      </c>
      <c r="X158" s="202">
        <f>W158*H158</f>
        <v>0</v>
      </c>
      <c r="Y158" s="35"/>
      <c r="Z158" s="35"/>
      <c r="AA158" s="35"/>
      <c r="AB158" s="35"/>
      <c r="AC158" s="35"/>
      <c r="AD158" s="35"/>
      <c r="AE158" s="35"/>
      <c r="AR158" s="203" t="s">
        <v>135</v>
      </c>
      <c r="AT158" s="203" t="s">
        <v>347</v>
      </c>
      <c r="AU158" s="203" t="s">
        <v>87</v>
      </c>
      <c r="AY158" s="14" t="s">
        <v>134</v>
      </c>
      <c r="BE158" s="204">
        <f>IF(O158="základní",K158,0)</f>
        <v>0</v>
      </c>
      <c r="BF158" s="204">
        <f>IF(O158="snížená",K158,0)</f>
        <v>0</v>
      </c>
      <c r="BG158" s="204">
        <f>IF(O158="zákl. přenesená",K158,0)</f>
        <v>0</v>
      </c>
      <c r="BH158" s="204">
        <f>IF(O158="sníž. přenesená",K158,0)</f>
        <v>0</v>
      </c>
      <c r="BI158" s="204">
        <f>IF(O158="nulová",K158,0)</f>
        <v>0</v>
      </c>
      <c r="BJ158" s="14" t="s">
        <v>87</v>
      </c>
      <c r="BK158" s="204">
        <f>ROUND(P158*H158,2)</f>
        <v>0</v>
      </c>
      <c r="BL158" s="14" t="s">
        <v>135</v>
      </c>
      <c r="BM158" s="203" t="s">
        <v>4363</v>
      </c>
    </row>
    <row r="159" s="2" customFormat="1" ht="24.15" customHeight="1">
      <c r="A159" s="35"/>
      <c r="B159" s="36"/>
      <c r="C159" s="228" t="s">
        <v>283</v>
      </c>
      <c r="D159" s="228" t="s">
        <v>347</v>
      </c>
      <c r="E159" s="229" t="s">
        <v>4364</v>
      </c>
      <c r="F159" s="230" t="s">
        <v>4365</v>
      </c>
      <c r="G159" s="231" t="s">
        <v>131</v>
      </c>
      <c r="H159" s="232">
        <v>3</v>
      </c>
      <c r="I159" s="233"/>
      <c r="J159" s="233"/>
      <c r="K159" s="234">
        <f>ROUND(P159*H159,2)</f>
        <v>0</v>
      </c>
      <c r="L159" s="230" t="s">
        <v>879</v>
      </c>
      <c r="M159" s="41"/>
      <c r="N159" s="235" t="s">
        <v>1</v>
      </c>
      <c r="O159" s="199" t="s">
        <v>42</v>
      </c>
      <c r="P159" s="200">
        <f>I159+J159</f>
        <v>0</v>
      </c>
      <c r="Q159" s="200">
        <f>ROUND(I159*H159,2)</f>
        <v>0</v>
      </c>
      <c r="R159" s="200">
        <f>ROUND(J159*H159,2)</f>
        <v>0</v>
      </c>
      <c r="S159" s="88"/>
      <c r="T159" s="201">
        <f>S159*H159</f>
        <v>0</v>
      </c>
      <c r="U159" s="201">
        <v>0</v>
      </c>
      <c r="V159" s="201">
        <f>U159*H159</f>
        <v>0</v>
      </c>
      <c r="W159" s="201">
        <v>0</v>
      </c>
      <c r="X159" s="202">
        <f>W159*H159</f>
        <v>0</v>
      </c>
      <c r="Y159" s="35"/>
      <c r="Z159" s="35"/>
      <c r="AA159" s="35"/>
      <c r="AB159" s="35"/>
      <c r="AC159" s="35"/>
      <c r="AD159" s="35"/>
      <c r="AE159" s="35"/>
      <c r="AR159" s="203" t="s">
        <v>135</v>
      </c>
      <c r="AT159" s="203" t="s">
        <v>347</v>
      </c>
      <c r="AU159" s="203" t="s">
        <v>87</v>
      </c>
      <c r="AY159" s="14" t="s">
        <v>134</v>
      </c>
      <c r="BE159" s="204">
        <f>IF(O159="základní",K159,0)</f>
        <v>0</v>
      </c>
      <c r="BF159" s="204">
        <f>IF(O159="snížená",K159,0)</f>
        <v>0</v>
      </c>
      <c r="BG159" s="204">
        <f>IF(O159="zákl. přenesená",K159,0)</f>
        <v>0</v>
      </c>
      <c r="BH159" s="204">
        <f>IF(O159="sníž. přenesená",K159,0)</f>
        <v>0</v>
      </c>
      <c r="BI159" s="204">
        <f>IF(O159="nulová",K159,0)</f>
        <v>0</v>
      </c>
      <c r="BJ159" s="14" t="s">
        <v>87</v>
      </c>
      <c r="BK159" s="204">
        <f>ROUND(P159*H159,2)</f>
        <v>0</v>
      </c>
      <c r="BL159" s="14" t="s">
        <v>135</v>
      </c>
      <c r="BM159" s="203" t="s">
        <v>338</v>
      </c>
    </row>
    <row r="160" s="2" customFormat="1" ht="24.15" customHeight="1">
      <c r="A160" s="35"/>
      <c r="B160" s="36"/>
      <c r="C160" s="228" t="s">
        <v>288</v>
      </c>
      <c r="D160" s="228" t="s">
        <v>347</v>
      </c>
      <c r="E160" s="229" t="s">
        <v>4366</v>
      </c>
      <c r="F160" s="230" t="s">
        <v>4367</v>
      </c>
      <c r="G160" s="231" t="s">
        <v>131</v>
      </c>
      <c r="H160" s="232">
        <v>5</v>
      </c>
      <c r="I160" s="233"/>
      <c r="J160" s="233"/>
      <c r="K160" s="234">
        <f>ROUND(P160*H160,2)</f>
        <v>0</v>
      </c>
      <c r="L160" s="230" t="s">
        <v>879</v>
      </c>
      <c r="M160" s="41"/>
      <c r="N160" s="235" t="s">
        <v>1</v>
      </c>
      <c r="O160" s="199" t="s">
        <v>42</v>
      </c>
      <c r="P160" s="200">
        <f>I160+J160</f>
        <v>0</v>
      </c>
      <c r="Q160" s="200">
        <f>ROUND(I160*H160,2)</f>
        <v>0</v>
      </c>
      <c r="R160" s="200">
        <f>ROUND(J160*H160,2)</f>
        <v>0</v>
      </c>
      <c r="S160" s="88"/>
      <c r="T160" s="201">
        <f>S160*H160</f>
        <v>0</v>
      </c>
      <c r="U160" s="201">
        <v>0</v>
      </c>
      <c r="V160" s="201">
        <f>U160*H160</f>
        <v>0</v>
      </c>
      <c r="W160" s="201">
        <v>0</v>
      </c>
      <c r="X160" s="202">
        <f>W160*H160</f>
        <v>0</v>
      </c>
      <c r="Y160" s="35"/>
      <c r="Z160" s="35"/>
      <c r="AA160" s="35"/>
      <c r="AB160" s="35"/>
      <c r="AC160" s="35"/>
      <c r="AD160" s="35"/>
      <c r="AE160" s="35"/>
      <c r="AR160" s="203" t="s">
        <v>1932</v>
      </c>
      <c r="AT160" s="203" t="s">
        <v>347</v>
      </c>
      <c r="AU160" s="203" t="s">
        <v>87</v>
      </c>
      <c r="AY160" s="14" t="s">
        <v>134</v>
      </c>
      <c r="BE160" s="204">
        <f>IF(O160="základní",K160,0)</f>
        <v>0</v>
      </c>
      <c r="BF160" s="204">
        <f>IF(O160="snížená",K160,0)</f>
        <v>0</v>
      </c>
      <c r="BG160" s="204">
        <f>IF(O160="zákl. přenesená",K160,0)</f>
        <v>0</v>
      </c>
      <c r="BH160" s="204">
        <f>IF(O160="sníž. přenesená",K160,0)</f>
        <v>0</v>
      </c>
      <c r="BI160" s="204">
        <f>IF(O160="nulová",K160,0)</f>
        <v>0</v>
      </c>
      <c r="BJ160" s="14" t="s">
        <v>87</v>
      </c>
      <c r="BK160" s="204">
        <f>ROUND(P160*H160,2)</f>
        <v>0</v>
      </c>
      <c r="BL160" s="14" t="s">
        <v>1932</v>
      </c>
      <c r="BM160" s="203" t="s">
        <v>4368</v>
      </c>
    </row>
    <row r="161" s="2" customFormat="1" ht="24.15" customHeight="1">
      <c r="A161" s="35"/>
      <c r="B161" s="36"/>
      <c r="C161" s="228" t="s">
        <v>293</v>
      </c>
      <c r="D161" s="228" t="s">
        <v>347</v>
      </c>
      <c r="E161" s="229" t="s">
        <v>4369</v>
      </c>
      <c r="F161" s="230" t="s">
        <v>4370</v>
      </c>
      <c r="G161" s="231" t="s">
        <v>131</v>
      </c>
      <c r="H161" s="232">
        <v>5</v>
      </c>
      <c r="I161" s="233"/>
      <c r="J161" s="233"/>
      <c r="K161" s="234">
        <f>ROUND(P161*H161,2)</f>
        <v>0</v>
      </c>
      <c r="L161" s="230" t="s">
        <v>879</v>
      </c>
      <c r="M161" s="41"/>
      <c r="N161" s="235" t="s">
        <v>1</v>
      </c>
      <c r="O161" s="199" t="s">
        <v>42</v>
      </c>
      <c r="P161" s="200">
        <f>I161+J161</f>
        <v>0</v>
      </c>
      <c r="Q161" s="200">
        <f>ROUND(I161*H161,2)</f>
        <v>0</v>
      </c>
      <c r="R161" s="200">
        <f>ROUND(J161*H161,2)</f>
        <v>0</v>
      </c>
      <c r="S161" s="88"/>
      <c r="T161" s="201">
        <f>S161*H161</f>
        <v>0</v>
      </c>
      <c r="U161" s="201">
        <v>0</v>
      </c>
      <c r="V161" s="201">
        <f>U161*H161</f>
        <v>0</v>
      </c>
      <c r="W161" s="201">
        <v>0</v>
      </c>
      <c r="X161" s="202">
        <f>W161*H161</f>
        <v>0</v>
      </c>
      <c r="Y161" s="35"/>
      <c r="Z161" s="35"/>
      <c r="AA161" s="35"/>
      <c r="AB161" s="35"/>
      <c r="AC161" s="35"/>
      <c r="AD161" s="35"/>
      <c r="AE161" s="35"/>
      <c r="AR161" s="203" t="s">
        <v>135</v>
      </c>
      <c r="AT161" s="203" t="s">
        <v>347</v>
      </c>
      <c r="AU161" s="203" t="s">
        <v>87</v>
      </c>
      <c r="AY161" s="14" t="s">
        <v>134</v>
      </c>
      <c r="BE161" s="204">
        <f>IF(O161="základní",K161,0)</f>
        <v>0</v>
      </c>
      <c r="BF161" s="204">
        <f>IF(O161="snížená",K161,0)</f>
        <v>0</v>
      </c>
      <c r="BG161" s="204">
        <f>IF(O161="zákl. přenesená",K161,0)</f>
        <v>0</v>
      </c>
      <c r="BH161" s="204">
        <f>IF(O161="sníž. přenesená",K161,0)</f>
        <v>0</v>
      </c>
      <c r="BI161" s="204">
        <f>IF(O161="nulová",K161,0)</f>
        <v>0</v>
      </c>
      <c r="BJ161" s="14" t="s">
        <v>87</v>
      </c>
      <c r="BK161" s="204">
        <f>ROUND(P161*H161,2)</f>
        <v>0</v>
      </c>
      <c r="BL161" s="14" t="s">
        <v>135</v>
      </c>
      <c r="BM161" s="203" t="s">
        <v>551</v>
      </c>
    </row>
    <row r="162" s="2" customFormat="1" ht="24.15" customHeight="1">
      <c r="A162" s="35"/>
      <c r="B162" s="36"/>
      <c r="C162" s="228" t="s">
        <v>297</v>
      </c>
      <c r="D162" s="228" t="s">
        <v>347</v>
      </c>
      <c r="E162" s="229" t="s">
        <v>4371</v>
      </c>
      <c r="F162" s="230" t="s">
        <v>4372</v>
      </c>
      <c r="G162" s="231" t="s">
        <v>131</v>
      </c>
      <c r="H162" s="232">
        <v>20</v>
      </c>
      <c r="I162" s="233"/>
      <c r="J162" s="233"/>
      <c r="K162" s="234">
        <f>ROUND(P162*H162,2)</f>
        <v>0</v>
      </c>
      <c r="L162" s="230" t="s">
        <v>879</v>
      </c>
      <c r="M162" s="41"/>
      <c r="N162" s="235" t="s">
        <v>1</v>
      </c>
      <c r="O162" s="199" t="s">
        <v>42</v>
      </c>
      <c r="P162" s="200">
        <f>I162+J162</f>
        <v>0</v>
      </c>
      <c r="Q162" s="200">
        <f>ROUND(I162*H162,2)</f>
        <v>0</v>
      </c>
      <c r="R162" s="200">
        <f>ROUND(J162*H162,2)</f>
        <v>0</v>
      </c>
      <c r="S162" s="88"/>
      <c r="T162" s="201">
        <f>S162*H162</f>
        <v>0</v>
      </c>
      <c r="U162" s="201">
        <v>0</v>
      </c>
      <c r="V162" s="201">
        <f>U162*H162</f>
        <v>0</v>
      </c>
      <c r="W162" s="201">
        <v>0</v>
      </c>
      <c r="X162" s="202">
        <f>W162*H162</f>
        <v>0</v>
      </c>
      <c r="Y162" s="35"/>
      <c r="Z162" s="35"/>
      <c r="AA162" s="35"/>
      <c r="AB162" s="35"/>
      <c r="AC162" s="35"/>
      <c r="AD162" s="35"/>
      <c r="AE162" s="35"/>
      <c r="AR162" s="203" t="s">
        <v>135</v>
      </c>
      <c r="AT162" s="203" t="s">
        <v>347</v>
      </c>
      <c r="AU162" s="203" t="s">
        <v>87</v>
      </c>
      <c r="AY162" s="14" t="s">
        <v>134</v>
      </c>
      <c r="BE162" s="204">
        <f>IF(O162="základní",K162,0)</f>
        <v>0</v>
      </c>
      <c r="BF162" s="204">
        <f>IF(O162="snížená",K162,0)</f>
        <v>0</v>
      </c>
      <c r="BG162" s="204">
        <f>IF(O162="zákl. přenesená",K162,0)</f>
        <v>0</v>
      </c>
      <c r="BH162" s="204">
        <f>IF(O162="sníž. přenesená",K162,0)</f>
        <v>0</v>
      </c>
      <c r="BI162" s="204">
        <f>IF(O162="nulová",K162,0)</f>
        <v>0</v>
      </c>
      <c r="BJ162" s="14" t="s">
        <v>87</v>
      </c>
      <c r="BK162" s="204">
        <f>ROUND(P162*H162,2)</f>
        <v>0</v>
      </c>
      <c r="BL162" s="14" t="s">
        <v>135</v>
      </c>
      <c r="BM162" s="203" t="s">
        <v>571</v>
      </c>
    </row>
    <row r="163" s="2" customFormat="1" ht="37.8" customHeight="1">
      <c r="A163" s="35"/>
      <c r="B163" s="36"/>
      <c r="C163" s="228" t="s">
        <v>301</v>
      </c>
      <c r="D163" s="228" t="s">
        <v>347</v>
      </c>
      <c r="E163" s="229" t="s">
        <v>4373</v>
      </c>
      <c r="F163" s="230" t="s">
        <v>4374</v>
      </c>
      <c r="G163" s="231" t="s">
        <v>211</v>
      </c>
      <c r="H163" s="232">
        <v>15</v>
      </c>
      <c r="I163" s="233"/>
      <c r="J163" s="233"/>
      <c r="K163" s="234">
        <f>ROUND(P163*H163,2)</f>
        <v>0</v>
      </c>
      <c r="L163" s="230" t="s">
        <v>879</v>
      </c>
      <c r="M163" s="41"/>
      <c r="N163" s="235" t="s">
        <v>1</v>
      </c>
      <c r="O163" s="199" t="s">
        <v>42</v>
      </c>
      <c r="P163" s="200">
        <f>I163+J163</f>
        <v>0</v>
      </c>
      <c r="Q163" s="200">
        <f>ROUND(I163*H163,2)</f>
        <v>0</v>
      </c>
      <c r="R163" s="200">
        <f>ROUND(J163*H163,2)</f>
        <v>0</v>
      </c>
      <c r="S163" s="88"/>
      <c r="T163" s="201">
        <f>S163*H163</f>
        <v>0</v>
      </c>
      <c r="U163" s="201">
        <v>0</v>
      </c>
      <c r="V163" s="201">
        <f>U163*H163</f>
        <v>0</v>
      </c>
      <c r="W163" s="201">
        <v>0</v>
      </c>
      <c r="X163" s="202">
        <f>W163*H163</f>
        <v>0</v>
      </c>
      <c r="Y163" s="35"/>
      <c r="Z163" s="35"/>
      <c r="AA163" s="35"/>
      <c r="AB163" s="35"/>
      <c r="AC163" s="35"/>
      <c r="AD163" s="35"/>
      <c r="AE163" s="35"/>
      <c r="AR163" s="203" t="s">
        <v>135</v>
      </c>
      <c r="AT163" s="203" t="s">
        <v>347</v>
      </c>
      <c r="AU163" s="203" t="s">
        <v>87</v>
      </c>
      <c r="AY163" s="14" t="s">
        <v>134</v>
      </c>
      <c r="BE163" s="204">
        <f>IF(O163="základní",K163,0)</f>
        <v>0</v>
      </c>
      <c r="BF163" s="204">
        <f>IF(O163="snížená",K163,0)</f>
        <v>0</v>
      </c>
      <c r="BG163" s="204">
        <f>IF(O163="zákl. přenesená",K163,0)</f>
        <v>0</v>
      </c>
      <c r="BH163" s="204">
        <f>IF(O163="sníž. přenesená",K163,0)</f>
        <v>0</v>
      </c>
      <c r="BI163" s="204">
        <f>IF(O163="nulová",K163,0)</f>
        <v>0</v>
      </c>
      <c r="BJ163" s="14" t="s">
        <v>87</v>
      </c>
      <c r="BK163" s="204">
        <f>ROUND(P163*H163,2)</f>
        <v>0</v>
      </c>
      <c r="BL163" s="14" t="s">
        <v>135</v>
      </c>
      <c r="BM163" s="203" t="s">
        <v>581</v>
      </c>
    </row>
    <row r="164" s="2" customFormat="1" ht="33" customHeight="1">
      <c r="A164" s="35"/>
      <c r="B164" s="36"/>
      <c r="C164" s="228" t="s">
        <v>305</v>
      </c>
      <c r="D164" s="228" t="s">
        <v>347</v>
      </c>
      <c r="E164" s="229" t="s">
        <v>4375</v>
      </c>
      <c r="F164" s="230" t="s">
        <v>4376</v>
      </c>
      <c r="G164" s="231" t="s">
        <v>158</v>
      </c>
      <c r="H164" s="232">
        <v>2</v>
      </c>
      <c r="I164" s="233"/>
      <c r="J164" s="233"/>
      <c r="K164" s="234">
        <f>ROUND(P164*H164,2)</f>
        <v>0</v>
      </c>
      <c r="L164" s="230" t="s">
        <v>879</v>
      </c>
      <c r="M164" s="41"/>
      <c r="N164" s="235" t="s">
        <v>1</v>
      </c>
      <c r="O164" s="199" t="s">
        <v>42</v>
      </c>
      <c r="P164" s="200">
        <f>I164+J164</f>
        <v>0</v>
      </c>
      <c r="Q164" s="200">
        <f>ROUND(I164*H164,2)</f>
        <v>0</v>
      </c>
      <c r="R164" s="200">
        <f>ROUND(J164*H164,2)</f>
        <v>0</v>
      </c>
      <c r="S164" s="88"/>
      <c r="T164" s="201">
        <f>S164*H164</f>
        <v>0</v>
      </c>
      <c r="U164" s="201">
        <v>0</v>
      </c>
      <c r="V164" s="201">
        <f>U164*H164</f>
        <v>0</v>
      </c>
      <c r="W164" s="201">
        <v>0</v>
      </c>
      <c r="X164" s="202">
        <f>W164*H164</f>
        <v>0</v>
      </c>
      <c r="Y164" s="35"/>
      <c r="Z164" s="35"/>
      <c r="AA164" s="35"/>
      <c r="AB164" s="35"/>
      <c r="AC164" s="35"/>
      <c r="AD164" s="35"/>
      <c r="AE164" s="35"/>
      <c r="AR164" s="203" t="s">
        <v>135</v>
      </c>
      <c r="AT164" s="203" t="s">
        <v>347</v>
      </c>
      <c r="AU164" s="203" t="s">
        <v>87</v>
      </c>
      <c r="AY164" s="14" t="s">
        <v>134</v>
      </c>
      <c r="BE164" s="204">
        <f>IF(O164="základní",K164,0)</f>
        <v>0</v>
      </c>
      <c r="BF164" s="204">
        <f>IF(O164="snížená",K164,0)</f>
        <v>0</v>
      </c>
      <c r="BG164" s="204">
        <f>IF(O164="zákl. přenesená",K164,0)</f>
        <v>0</v>
      </c>
      <c r="BH164" s="204">
        <f>IF(O164="sníž. přenesená",K164,0)</f>
        <v>0</v>
      </c>
      <c r="BI164" s="204">
        <f>IF(O164="nulová",K164,0)</f>
        <v>0</v>
      </c>
      <c r="BJ164" s="14" t="s">
        <v>87</v>
      </c>
      <c r="BK164" s="204">
        <f>ROUND(P164*H164,2)</f>
        <v>0</v>
      </c>
      <c r="BL164" s="14" t="s">
        <v>135</v>
      </c>
      <c r="BM164" s="203" t="s">
        <v>601</v>
      </c>
    </row>
    <row r="165" s="2" customFormat="1" ht="33" customHeight="1">
      <c r="A165" s="35"/>
      <c r="B165" s="36"/>
      <c r="C165" s="228" t="s">
        <v>309</v>
      </c>
      <c r="D165" s="228" t="s">
        <v>347</v>
      </c>
      <c r="E165" s="229" t="s">
        <v>4377</v>
      </c>
      <c r="F165" s="230" t="s">
        <v>4378</v>
      </c>
      <c r="G165" s="231" t="s">
        <v>158</v>
      </c>
      <c r="H165" s="232">
        <v>3</v>
      </c>
      <c r="I165" s="233"/>
      <c r="J165" s="233"/>
      <c r="K165" s="234">
        <f>ROUND(P165*H165,2)</f>
        <v>0</v>
      </c>
      <c r="L165" s="230" t="s">
        <v>879</v>
      </c>
      <c r="M165" s="41"/>
      <c r="N165" s="235" t="s">
        <v>1</v>
      </c>
      <c r="O165" s="199" t="s">
        <v>42</v>
      </c>
      <c r="P165" s="200">
        <f>I165+J165</f>
        <v>0</v>
      </c>
      <c r="Q165" s="200">
        <f>ROUND(I165*H165,2)</f>
        <v>0</v>
      </c>
      <c r="R165" s="200">
        <f>ROUND(J165*H165,2)</f>
        <v>0</v>
      </c>
      <c r="S165" s="88"/>
      <c r="T165" s="201">
        <f>S165*H165</f>
        <v>0</v>
      </c>
      <c r="U165" s="201">
        <v>0</v>
      </c>
      <c r="V165" s="201">
        <f>U165*H165</f>
        <v>0</v>
      </c>
      <c r="W165" s="201">
        <v>0</v>
      </c>
      <c r="X165" s="202">
        <f>W165*H165</f>
        <v>0</v>
      </c>
      <c r="Y165" s="35"/>
      <c r="Z165" s="35"/>
      <c r="AA165" s="35"/>
      <c r="AB165" s="35"/>
      <c r="AC165" s="35"/>
      <c r="AD165" s="35"/>
      <c r="AE165" s="35"/>
      <c r="AR165" s="203" t="s">
        <v>135</v>
      </c>
      <c r="AT165" s="203" t="s">
        <v>347</v>
      </c>
      <c r="AU165" s="203" t="s">
        <v>87</v>
      </c>
      <c r="AY165" s="14" t="s">
        <v>134</v>
      </c>
      <c r="BE165" s="204">
        <f>IF(O165="základní",K165,0)</f>
        <v>0</v>
      </c>
      <c r="BF165" s="204">
        <f>IF(O165="snížená",K165,0)</f>
        <v>0</v>
      </c>
      <c r="BG165" s="204">
        <f>IF(O165="zákl. přenesená",K165,0)</f>
        <v>0</v>
      </c>
      <c r="BH165" s="204">
        <f>IF(O165="sníž. přenesená",K165,0)</f>
        <v>0</v>
      </c>
      <c r="BI165" s="204">
        <f>IF(O165="nulová",K165,0)</f>
        <v>0</v>
      </c>
      <c r="BJ165" s="14" t="s">
        <v>87</v>
      </c>
      <c r="BK165" s="204">
        <f>ROUND(P165*H165,2)</f>
        <v>0</v>
      </c>
      <c r="BL165" s="14" t="s">
        <v>135</v>
      </c>
      <c r="BM165" s="203" t="s">
        <v>611</v>
      </c>
    </row>
    <row r="166" s="2" customFormat="1" ht="37.8" customHeight="1">
      <c r="A166" s="35"/>
      <c r="B166" s="36"/>
      <c r="C166" s="228" t="s">
        <v>313</v>
      </c>
      <c r="D166" s="228" t="s">
        <v>347</v>
      </c>
      <c r="E166" s="229" t="s">
        <v>4379</v>
      </c>
      <c r="F166" s="230" t="s">
        <v>4380</v>
      </c>
      <c r="G166" s="231" t="s">
        <v>158</v>
      </c>
      <c r="H166" s="232">
        <v>1</v>
      </c>
      <c r="I166" s="233"/>
      <c r="J166" s="233"/>
      <c r="K166" s="234">
        <f>ROUND(P166*H166,2)</f>
        <v>0</v>
      </c>
      <c r="L166" s="230" t="s">
        <v>879</v>
      </c>
      <c r="M166" s="41"/>
      <c r="N166" s="235" t="s">
        <v>1</v>
      </c>
      <c r="O166" s="199" t="s">
        <v>42</v>
      </c>
      <c r="P166" s="200">
        <f>I166+J166</f>
        <v>0</v>
      </c>
      <c r="Q166" s="200">
        <f>ROUND(I166*H166,2)</f>
        <v>0</v>
      </c>
      <c r="R166" s="200">
        <f>ROUND(J166*H166,2)</f>
        <v>0</v>
      </c>
      <c r="S166" s="88"/>
      <c r="T166" s="201">
        <f>S166*H166</f>
        <v>0</v>
      </c>
      <c r="U166" s="201">
        <v>0</v>
      </c>
      <c r="V166" s="201">
        <f>U166*H166</f>
        <v>0</v>
      </c>
      <c r="W166" s="201">
        <v>0</v>
      </c>
      <c r="X166" s="202">
        <f>W166*H166</f>
        <v>0</v>
      </c>
      <c r="Y166" s="35"/>
      <c r="Z166" s="35"/>
      <c r="AA166" s="35"/>
      <c r="AB166" s="35"/>
      <c r="AC166" s="35"/>
      <c r="AD166" s="35"/>
      <c r="AE166" s="35"/>
      <c r="AR166" s="203" t="s">
        <v>135</v>
      </c>
      <c r="AT166" s="203" t="s">
        <v>347</v>
      </c>
      <c r="AU166" s="203" t="s">
        <v>87</v>
      </c>
      <c r="AY166" s="14" t="s">
        <v>134</v>
      </c>
      <c r="BE166" s="204">
        <f>IF(O166="základní",K166,0)</f>
        <v>0</v>
      </c>
      <c r="BF166" s="204">
        <f>IF(O166="snížená",K166,0)</f>
        <v>0</v>
      </c>
      <c r="BG166" s="204">
        <f>IF(O166="zákl. přenesená",K166,0)</f>
        <v>0</v>
      </c>
      <c r="BH166" s="204">
        <f>IF(O166="sníž. přenesená",K166,0)</f>
        <v>0</v>
      </c>
      <c r="BI166" s="204">
        <f>IF(O166="nulová",K166,0)</f>
        <v>0</v>
      </c>
      <c r="BJ166" s="14" t="s">
        <v>87</v>
      </c>
      <c r="BK166" s="204">
        <f>ROUND(P166*H166,2)</f>
        <v>0</v>
      </c>
      <c r="BL166" s="14" t="s">
        <v>135</v>
      </c>
      <c r="BM166" s="203" t="s">
        <v>519</v>
      </c>
    </row>
    <row r="167" s="2" customFormat="1" ht="24.15" customHeight="1">
      <c r="A167" s="35"/>
      <c r="B167" s="36"/>
      <c r="C167" s="228" t="s">
        <v>317</v>
      </c>
      <c r="D167" s="228" t="s">
        <v>347</v>
      </c>
      <c r="E167" s="229" t="s">
        <v>4381</v>
      </c>
      <c r="F167" s="230" t="s">
        <v>4382</v>
      </c>
      <c r="G167" s="231" t="s">
        <v>211</v>
      </c>
      <c r="H167" s="232">
        <v>1</v>
      </c>
      <c r="I167" s="233"/>
      <c r="J167" s="233"/>
      <c r="K167" s="234">
        <f>ROUND(P167*H167,2)</f>
        <v>0</v>
      </c>
      <c r="L167" s="230" t="s">
        <v>879</v>
      </c>
      <c r="M167" s="41"/>
      <c r="N167" s="235" t="s">
        <v>1</v>
      </c>
      <c r="O167" s="199" t="s">
        <v>42</v>
      </c>
      <c r="P167" s="200">
        <f>I167+J167</f>
        <v>0</v>
      </c>
      <c r="Q167" s="200">
        <f>ROUND(I167*H167,2)</f>
        <v>0</v>
      </c>
      <c r="R167" s="200">
        <f>ROUND(J167*H167,2)</f>
        <v>0</v>
      </c>
      <c r="S167" s="88"/>
      <c r="T167" s="201">
        <f>S167*H167</f>
        <v>0</v>
      </c>
      <c r="U167" s="201">
        <v>0</v>
      </c>
      <c r="V167" s="201">
        <f>U167*H167</f>
        <v>0</v>
      </c>
      <c r="W167" s="201">
        <v>0</v>
      </c>
      <c r="X167" s="202">
        <f>W167*H167</f>
        <v>0</v>
      </c>
      <c r="Y167" s="35"/>
      <c r="Z167" s="35"/>
      <c r="AA167" s="35"/>
      <c r="AB167" s="35"/>
      <c r="AC167" s="35"/>
      <c r="AD167" s="35"/>
      <c r="AE167" s="35"/>
      <c r="AR167" s="203" t="s">
        <v>1932</v>
      </c>
      <c r="AT167" s="203" t="s">
        <v>347</v>
      </c>
      <c r="AU167" s="203" t="s">
        <v>87</v>
      </c>
      <c r="AY167" s="14" t="s">
        <v>134</v>
      </c>
      <c r="BE167" s="204">
        <f>IF(O167="základní",K167,0)</f>
        <v>0</v>
      </c>
      <c r="BF167" s="204">
        <f>IF(O167="snížená",K167,0)</f>
        <v>0</v>
      </c>
      <c r="BG167" s="204">
        <f>IF(O167="zákl. přenesená",K167,0)</f>
        <v>0</v>
      </c>
      <c r="BH167" s="204">
        <f>IF(O167="sníž. přenesená",K167,0)</f>
        <v>0</v>
      </c>
      <c r="BI167" s="204">
        <f>IF(O167="nulová",K167,0)</f>
        <v>0</v>
      </c>
      <c r="BJ167" s="14" t="s">
        <v>87</v>
      </c>
      <c r="BK167" s="204">
        <f>ROUND(P167*H167,2)</f>
        <v>0</v>
      </c>
      <c r="BL167" s="14" t="s">
        <v>1932</v>
      </c>
      <c r="BM167" s="203" t="s">
        <v>4383</v>
      </c>
    </row>
    <row r="168" s="2" customFormat="1" ht="33" customHeight="1">
      <c r="A168" s="35"/>
      <c r="B168" s="36"/>
      <c r="C168" s="228" t="s">
        <v>322</v>
      </c>
      <c r="D168" s="228" t="s">
        <v>347</v>
      </c>
      <c r="E168" s="229" t="s">
        <v>4384</v>
      </c>
      <c r="F168" s="230" t="s">
        <v>4385</v>
      </c>
      <c r="G168" s="231" t="s">
        <v>211</v>
      </c>
      <c r="H168" s="232">
        <v>100</v>
      </c>
      <c r="I168" s="233"/>
      <c r="J168" s="233"/>
      <c r="K168" s="234">
        <f>ROUND(P168*H168,2)</f>
        <v>0</v>
      </c>
      <c r="L168" s="230" t="s">
        <v>879</v>
      </c>
      <c r="M168" s="41"/>
      <c r="N168" s="235" t="s">
        <v>1</v>
      </c>
      <c r="O168" s="199" t="s">
        <v>42</v>
      </c>
      <c r="P168" s="200">
        <f>I168+J168</f>
        <v>0</v>
      </c>
      <c r="Q168" s="200">
        <f>ROUND(I168*H168,2)</f>
        <v>0</v>
      </c>
      <c r="R168" s="200">
        <f>ROUND(J168*H168,2)</f>
        <v>0</v>
      </c>
      <c r="S168" s="88"/>
      <c r="T168" s="201">
        <f>S168*H168</f>
        <v>0</v>
      </c>
      <c r="U168" s="201">
        <v>0</v>
      </c>
      <c r="V168" s="201">
        <f>U168*H168</f>
        <v>0</v>
      </c>
      <c r="W168" s="201">
        <v>0</v>
      </c>
      <c r="X168" s="202">
        <f>W168*H168</f>
        <v>0</v>
      </c>
      <c r="Y168" s="35"/>
      <c r="Z168" s="35"/>
      <c r="AA168" s="35"/>
      <c r="AB168" s="35"/>
      <c r="AC168" s="35"/>
      <c r="AD168" s="35"/>
      <c r="AE168" s="35"/>
      <c r="AR168" s="203" t="s">
        <v>135</v>
      </c>
      <c r="AT168" s="203" t="s">
        <v>347</v>
      </c>
      <c r="AU168" s="203" t="s">
        <v>87</v>
      </c>
      <c r="AY168" s="14" t="s">
        <v>134</v>
      </c>
      <c r="BE168" s="204">
        <f>IF(O168="základní",K168,0)</f>
        <v>0</v>
      </c>
      <c r="BF168" s="204">
        <f>IF(O168="snížená",K168,0)</f>
        <v>0</v>
      </c>
      <c r="BG168" s="204">
        <f>IF(O168="zákl. přenesená",K168,0)</f>
        <v>0</v>
      </c>
      <c r="BH168" s="204">
        <f>IF(O168="sníž. přenesená",K168,0)</f>
        <v>0</v>
      </c>
      <c r="BI168" s="204">
        <f>IF(O168="nulová",K168,0)</f>
        <v>0</v>
      </c>
      <c r="BJ168" s="14" t="s">
        <v>87</v>
      </c>
      <c r="BK168" s="204">
        <f>ROUND(P168*H168,2)</f>
        <v>0</v>
      </c>
      <c r="BL168" s="14" t="s">
        <v>135</v>
      </c>
      <c r="BM168" s="203" t="s">
        <v>630</v>
      </c>
    </row>
    <row r="169" s="2" customFormat="1" ht="24.15" customHeight="1">
      <c r="A169" s="35"/>
      <c r="B169" s="36"/>
      <c r="C169" s="228" t="s">
        <v>326</v>
      </c>
      <c r="D169" s="228" t="s">
        <v>347</v>
      </c>
      <c r="E169" s="229" t="s">
        <v>4386</v>
      </c>
      <c r="F169" s="230" t="s">
        <v>4387</v>
      </c>
      <c r="G169" s="231" t="s">
        <v>211</v>
      </c>
      <c r="H169" s="232">
        <v>100</v>
      </c>
      <c r="I169" s="233"/>
      <c r="J169" s="233"/>
      <c r="K169" s="234">
        <f>ROUND(P169*H169,2)</f>
        <v>0</v>
      </c>
      <c r="L169" s="230" t="s">
        <v>879</v>
      </c>
      <c r="M169" s="41"/>
      <c r="N169" s="235" t="s">
        <v>1</v>
      </c>
      <c r="O169" s="199" t="s">
        <v>42</v>
      </c>
      <c r="P169" s="200">
        <f>I169+J169</f>
        <v>0</v>
      </c>
      <c r="Q169" s="200">
        <f>ROUND(I169*H169,2)</f>
        <v>0</v>
      </c>
      <c r="R169" s="200">
        <f>ROUND(J169*H169,2)</f>
        <v>0</v>
      </c>
      <c r="S169" s="88"/>
      <c r="T169" s="201">
        <f>S169*H169</f>
        <v>0</v>
      </c>
      <c r="U169" s="201">
        <v>0</v>
      </c>
      <c r="V169" s="201">
        <f>U169*H169</f>
        <v>0</v>
      </c>
      <c r="W169" s="201">
        <v>0</v>
      </c>
      <c r="X169" s="202">
        <f>W169*H169</f>
        <v>0</v>
      </c>
      <c r="Y169" s="35"/>
      <c r="Z169" s="35"/>
      <c r="AA169" s="35"/>
      <c r="AB169" s="35"/>
      <c r="AC169" s="35"/>
      <c r="AD169" s="35"/>
      <c r="AE169" s="35"/>
      <c r="AR169" s="203" t="s">
        <v>135</v>
      </c>
      <c r="AT169" s="203" t="s">
        <v>347</v>
      </c>
      <c r="AU169" s="203" t="s">
        <v>87</v>
      </c>
      <c r="AY169" s="14" t="s">
        <v>134</v>
      </c>
      <c r="BE169" s="204">
        <f>IF(O169="základní",K169,0)</f>
        <v>0</v>
      </c>
      <c r="BF169" s="204">
        <f>IF(O169="snížená",K169,0)</f>
        <v>0</v>
      </c>
      <c r="BG169" s="204">
        <f>IF(O169="zákl. přenesená",K169,0)</f>
        <v>0</v>
      </c>
      <c r="BH169" s="204">
        <f>IF(O169="sníž. přenesená",K169,0)</f>
        <v>0</v>
      </c>
      <c r="BI169" s="204">
        <f>IF(O169="nulová",K169,0)</f>
        <v>0</v>
      </c>
      <c r="BJ169" s="14" t="s">
        <v>87</v>
      </c>
      <c r="BK169" s="204">
        <f>ROUND(P169*H169,2)</f>
        <v>0</v>
      </c>
      <c r="BL169" s="14" t="s">
        <v>135</v>
      </c>
      <c r="BM169" s="203" t="s">
        <v>640</v>
      </c>
    </row>
    <row r="170" s="2" customFormat="1" ht="24.15" customHeight="1">
      <c r="A170" s="35"/>
      <c r="B170" s="36"/>
      <c r="C170" s="228" t="s">
        <v>330</v>
      </c>
      <c r="D170" s="228" t="s">
        <v>347</v>
      </c>
      <c r="E170" s="229" t="s">
        <v>4388</v>
      </c>
      <c r="F170" s="230" t="s">
        <v>4389</v>
      </c>
      <c r="G170" s="231" t="s">
        <v>131</v>
      </c>
      <c r="H170" s="232">
        <v>1</v>
      </c>
      <c r="I170" s="233"/>
      <c r="J170" s="233"/>
      <c r="K170" s="234">
        <f>ROUND(P170*H170,2)</f>
        <v>0</v>
      </c>
      <c r="L170" s="230" t="s">
        <v>879</v>
      </c>
      <c r="M170" s="41"/>
      <c r="N170" s="235" t="s">
        <v>1</v>
      </c>
      <c r="O170" s="199" t="s">
        <v>42</v>
      </c>
      <c r="P170" s="200">
        <f>I170+J170</f>
        <v>0</v>
      </c>
      <c r="Q170" s="200">
        <f>ROUND(I170*H170,2)</f>
        <v>0</v>
      </c>
      <c r="R170" s="200">
        <f>ROUND(J170*H170,2)</f>
        <v>0</v>
      </c>
      <c r="S170" s="88"/>
      <c r="T170" s="201">
        <f>S170*H170</f>
        <v>0</v>
      </c>
      <c r="U170" s="201">
        <v>0</v>
      </c>
      <c r="V170" s="201">
        <f>U170*H170</f>
        <v>0</v>
      </c>
      <c r="W170" s="201">
        <v>0</v>
      </c>
      <c r="X170" s="202">
        <f>W170*H170</f>
        <v>0</v>
      </c>
      <c r="Y170" s="35"/>
      <c r="Z170" s="35"/>
      <c r="AA170" s="35"/>
      <c r="AB170" s="35"/>
      <c r="AC170" s="35"/>
      <c r="AD170" s="35"/>
      <c r="AE170" s="35"/>
      <c r="AR170" s="203" t="s">
        <v>135</v>
      </c>
      <c r="AT170" s="203" t="s">
        <v>347</v>
      </c>
      <c r="AU170" s="203" t="s">
        <v>87</v>
      </c>
      <c r="AY170" s="14" t="s">
        <v>134</v>
      </c>
      <c r="BE170" s="204">
        <f>IF(O170="základní",K170,0)</f>
        <v>0</v>
      </c>
      <c r="BF170" s="204">
        <f>IF(O170="snížená",K170,0)</f>
        <v>0</v>
      </c>
      <c r="BG170" s="204">
        <f>IF(O170="zákl. přenesená",K170,0)</f>
        <v>0</v>
      </c>
      <c r="BH170" s="204">
        <f>IF(O170="sníž. přenesená",K170,0)</f>
        <v>0</v>
      </c>
      <c r="BI170" s="204">
        <f>IF(O170="nulová",K170,0)</f>
        <v>0</v>
      </c>
      <c r="BJ170" s="14" t="s">
        <v>87</v>
      </c>
      <c r="BK170" s="204">
        <f>ROUND(P170*H170,2)</f>
        <v>0</v>
      </c>
      <c r="BL170" s="14" t="s">
        <v>135</v>
      </c>
      <c r="BM170" s="203" t="s">
        <v>670</v>
      </c>
    </row>
    <row r="171" s="2" customFormat="1" ht="24.15" customHeight="1">
      <c r="A171" s="35"/>
      <c r="B171" s="36"/>
      <c r="C171" s="228" t="s">
        <v>334</v>
      </c>
      <c r="D171" s="228" t="s">
        <v>347</v>
      </c>
      <c r="E171" s="229" t="s">
        <v>4390</v>
      </c>
      <c r="F171" s="230" t="s">
        <v>4391</v>
      </c>
      <c r="G171" s="231" t="s">
        <v>131</v>
      </c>
      <c r="H171" s="232">
        <v>10</v>
      </c>
      <c r="I171" s="233"/>
      <c r="J171" s="233"/>
      <c r="K171" s="234">
        <f>ROUND(P171*H171,2)</f>
        <v>0</v>
      </c>
      <c r="L171" s="230" t="s">
        <v>879</v>
      </c>
      <c r="M171" s="41"/>
      <c r="N171" s="235" t="s">
        <v>1</v>
      </c>
      <c r="O171" s="199" t="s">
        <v>42</v>
      </c>
      <c r="P171" s="200">
        <f>I171+J171</f>
        <v>0</v>
      </c>
      <c r="Q171" s="200">
        <f>ROUND(I171*H171,2)</f>
        <v>0</v>
      </c>
      <c r="R171" s="200">
        <f>ROUND(J171*H171,2)</f>
        <v>0</v>
      </c>
      <c r="S171" s="88"/>
      <c r="T171" s="201">
        <f>S171*H171</f>
        <v>0</v>
      </c>
      <c r="U171" s="201">
        <v>0</v>
      </c>
      <c r="V171" s="201">
        <f>U171*H171</f>
        <v>0</v>
      </c>
      <c r="W171" s="201">
        <v>0</v>
      </c>
      <c r="X171" s="202">
        <f>W171*H171</f>
        <v>0</v>
      </c>
      <c r="Y171" s="35"/>
      <c r="Z171" s="35"/>
      <c r="AA171" s="35"/>
      <c r="AB171" s="35"/>
      <c r="AC171" s="35"/>
      <c r="AD171" s="35"/>
      <c r="AE171" s="35"/>
      <c r="AR171" s="203" t="s">
        <v>135</v>
      </c>
      <c r="AT171" s="203" t="s">
        <v>347</v>
      </c>
      <c r="AU171" s="203" t="s">
        <v>87</v>
      </c>
      <c r="AY171" s="14" t="s">
        <v>134</v>
      </c>
      <c r="BE171" s="204">
        <f>IF(O171="základní",K171,0)</f>
        <v>0</v>
      </c>
      <c r="BF171" s="204">
        <f>IF(O171="snížená",K171,0)</f>
        <v>0</v>
      </c>
      <c r="BG171" s="204">
        <f>IF(O171="zákl. přenesená",K171,0)</f>
        <v>0</v>
      </c>
      <c r="BH171" s="204">
        <f>IF(O171="sníž. přenesená",K171,0)</f>
        <v>0</v>
      </c>
      <c r="BI171" s="204">
        <f>IF(O171="nulová",K171,0)</f>
        <v>0</v>
      </c>
      <c r="BJ171" s="14" t="s">
        <v>87</v>
      </c>
      <c r="BK171" s="204">
        <f>ROUND(P171*H171,2)</f>
        <v>0</v>
      </c>
      <c r="BL171" s="14" t="s">
        <v>135</v>
      </c>
      <c r="BM171" s="203" t="s">
        <v>680</v>
      </c>
    </row>
    <row r="172" s="2" customFormat="1" ht="33" customHeight="1">
      <c r="A172" s="35"/>
      <c r="B172" s="36"/>
      <c r="C172" s="228" t="s">
        <v>338</v>
      </c>
      <c r="D172" s="228" t="s">
        <v>347</v>
      </c>
      <c r="E172" s="229" t="s">
        <v>4392</v>
      </c>
      <c r="F172" s="230" t="s">
        <v>4393</v>
      </c>
      <c r="G172" s="231" t="s">
        <v>211</v>
      </c>
      <c r="H172" s="232">
        <v>150</v>
      </c>
      <c r="I172" s="233"/>
      <c r="J172" s="233"/>
      <c r="K172" s="234">
        <f>ROUND(P172*H172,2)</f>
        <v>0</v>
      </c>
      <c r="L172" s="230" t="s">
        <v>879</v>
      </c>
      <c r="M172" s="41"/>
      <c r="N172" s="235" t="s">
        <v>1</v>
      </c>
      <c r="O172" s="199" t="s">
        <v>42</v>
      </c>
      <c r="P172" s="200">
        <f>I172+J172</f>
        <v>0</v>
      </c>
      <c r="Q172" s="200">
        <f>ROUND(I172*H172,2)</f>
        <v>0</v>
      </c>
      <c r="R172" s="200">
        <f>ROUND(J172*H172,2)</f>
        <v>0</v>
      </c>
      <c r="S172" s="88"/>
      <c r="T172" s="201">
        <f>S172*H172</f>
        <v>0</v>
      </c>
      <c r="U172" s="201">
        <v>0</v>
      </c>
      <c r="V172" s="201">
        <f>U172*H172</f>
        <v>0</v>
      </c>
      <c r="W172" s="201">
        <v>0</v>
      </c>
      <c r="X172" s="202">
        <f>W172*H172</f>
        <v>0</v>
      </c>
      <c r="Y172" s="35"/>
      <c r="Z172" s="35"/>
      <c r="AA172" s="35"/>
      <c r="AB172" s="35"/>
      <c r="AC172" s="35"/>
      <c r="AD172" s="35"/>
      <c r="AE172" s="35"/>
      <c r="AR172" s="203" t="s">
        <v>135</v>
      </c>
      <c r="AT172" s="203" t="s">
        <v>347</v>
      </c>
      <c r="AU172" s="203" t="s">
        <v>87</v>
      </c>
      <c r="AY172" s="14" t="s">
        <v>134</v>
      </c>
      <c r="BE172" s="204">
        <f>IF(O172="základní",K172,0)</f>
        <v>0</v>
      </c>
      <c r="BF172" s="204">
        <f>IF(O172="snížená",K172,0)</f>
        <v>0</v>
      </c>
      <c r="BG172" s="204">
        <f>IF(O172="zákl. přenesená",K172,0)</f>
        <v>0</v>
      </c>
      <c r="BH172" s="204">
        <f>IF(O172="sníž. přenesená",K172,0)</f>
        <v>0</v>
      </c>
      <c r="BI172" s="204">
        <f>IF(O172="nulová",K172,0)</f>
        <v>0</v>
      </c>
      <c r="BJ172" s="14" t="s">
        <v>87</v>
      </c>
      <c r="BK172" s="204">
        <f>ROUND(P172*H172,2)</f>
        <v>0</v>
      </c>
      <c r="BL172" s="14" t="s">
        <v>135</v>
      </c>
      <c r="BM172" s="203" t="s">
        <v>690</v>
      </c>
    </row>
    <row r="173" s="2" customFormat="1" ht="33" customHeight="1">
      <c r="A173" s="35"/>
      <c r="B173" s="36"/>
      <c r="C173" s="228" t="s">
        <v>546</v>
      </c>
      <c r="D173" s="228" t="s">
        <v>347</v>
      </c>
      <c r="E173" s="229" t="s">
        <v>4394</v>
      </c>
      <c r="F173" s="230" t="s">
        <v>4395</v>
      </c>
      <c r="G173" s="231" t="s">
        <v>131</v>
      </c>
      <c r="H173" s="232">
        <v>10</v>
      </c>
      <c r="I173" s="233"/>
      <c r="J173" s="233"/>
      <c r="K173" s="234">
        <f>ROUND(P173*H173,2)</f>
        <v>0</v>
      </c>
      <c r="L173" s="230" t="s">
        <v>879</v>
      </c>
      <c r="M173" s="41"/>
      <c r="N173" s="235" t="s">
        <v>1</v>
      </c>
      <c r="O173" s="199" t="s">
        <v>42</v>
      </c>
      <c r="P173" s="200">
        <f>I173+J173</f>
        <v>0</v>
      </c>
      <c r="Q173" s="200">
        <f>ROUND(I173*H173,2)</f>
        <v>0</v>
      </c>
      <c r="R173" s="200">
        <f>ROUND(J173*H173,2)</f>
        <v>0</v>
      </c>
      <c r="S173" s="88"/>
      <c r="T173" s="201">
        <f>S173*H173</f>
        <v>0</v>
      </c>
      <c r="U173" s="201">
        <v>0</v>
      </c>
      <c r="V173" s="201">
        <f>U173*H173</f>
        <v>0</v>
      </c>
      <c r="W173" s="201">
        <v>0</v>
      </c>
      <c r="X173" s="202">
        <f>W173*H173</f>
        <v>0</v>
      </c>
      <c r="Y173" s="35"/>
      <c r="Z173" s="35"/>
      <c r="AA173" s="35"/>
      <c r="AB173" s="35"/>
      <c r="AC173" s="35"/>
      <c r="AD173" s="35"/>
      <c r="AE173" s="35"/>
      <c r="AR173" s="203" t="s">
        <v>135</v>
      </c>
      <c r="AT173" s="203" t="s">
        <v>347</v>
      </c>
      <c r="AU173" s="203" t="s">
        <v>87</v>
      </c>
      <c r="AY173" s="14" t="s">
        <v>134</v>
      </c>
      <c r="BE173" s="204">
        <f>IF(O173="základní",K173,0)</f>
        <v>0</v>
      </c>
      <c r="BF173" s="204">
        <f>IF(O173="snížená",K173,0)</f>
        <v>0</v>
      </c>
      <c r="BG173" s="204">
        <f>IF(O173="zákl. přenesená",K173,0)</f>
        <v>0</v>
      </c>
      <c r="BH173" s="204">
        <f>IF(O173="sníž. přenesená",K173,0)</f>
        <v>0</v>
      </c>
      <c r="BI173" s="204">
        <f>IF(O173="nulová",K173,0)</f>
        <v>0</v>
      </c>
      <c r="BJ173" s="14" t="s">
        <v>87</v>
      </c>
      <c r="BK173" s="204">
        <f>ROUND(P173*H173,2)</f>
        <v>0</v>
      </c>
      <c r="BL173" s="14" t="s">
        <v>135</v>
      </c>
      <c r="BM173" s="203" t="s">
        <v>700</v>
      </c>
    </row>
    <row r="174" s="2" customFormat="1" ht="33" customHeight="1">
      <c r="A174" s="35"/>
      <c r="B174" s="36"/>
      <c r="C174" s="228" t="s">
        <v>551</v>
      </c>
      <c r="D174" s="228" t="s">
        <v>347</v>
      </c>
      <c r="E174" s="229" t="s">
        <v>4396</v>
      </c>
      <c r="F174" s="230" t="s">
        <v>4397</v>
      </c>
      <c r="G174" s="231" t="s">
        <v>131</v>
      </c>
      <c r="H174" s="232">
        <v>10</v>
      </c>
      <c r="I174" s="233"/>
      <c r="J174" s="233"/>
      <c r="K174" s="234">
        <f>ROUND(P174*H174,2)</f>
        <v>0</v>
      </c>
      <c r="L174" s="230" t="s">
        <v>879</v>
      </c>
      <c r="M174" s="41"/>
      <c r="N174" s="235" t="s">
        <v>1</v>
      </c>
      <c r="O174" s="199" t="s">
        <v>42</v>
      </c>
      <c r="P174" s="200">
        <f>I174+J174</f>
        <v>0</v>
      </c>
      <c r="Q174" s="200">
        <f>ROUND(I174*H174,2)</f>
        <v>0</v>
      </c>
      <c r="R174" s="200">
        <f>ROUND(J174*H174,2)</f>
        <v>0</v>
      </c>
      <c r="S174" s="88"/>
      <c r="T174" s="201">
        <f>S174*H174</f>
        <v>0</v>
      </c>
      <c r="U174" s="201">
        <v>0</v>
      </c>
      <c r="V174" s="201">
        <f>U174*H174</f>
        <v>0</v>
      </c>
      <c r="W174" s="201">
        <v>0</v>
      </c>
      <c r="X174" s="202">
        <f>W174*H174</f>
        <v>0</v>
      </c>
      <c r="Y174" s="35"/>
      <c r="Z174" s="35"/>
      <c r="AA174" s="35"/>
      <c r="AB174" s="35"/>
      <c r="AC174" s="35"/>
      <c r="AD174" s="35"/>
      <c r="AE174" s="35"/>
      <c r="AR174" s="203" t="s">
        <v>135</v>
      </c>
      <c r="AT174" s="203" t="s">
        <v>347</v>
      </c>
      <c r="AU174" s="203" t="s">
        <v>87</v>
      </c>
      <c r="AY174" s="14" t="s">
        <v>134</v>
      </c>
      <c r="BE174" s="204">
        <f>IF(O174="základní",K174,0)</f>
        <v>0</v>
      </c>
      <c r="BF174" s="204">
        <f>IF(O174="snížená",K174,0)</f>
        <v>0</v>
      </c>
      <c r="BG174" s="204">
        <f>IF(O174="zákl. přenesená",K174,0)</f>
        <v>0</v>
      </c>
      <c r="BH174" s="204">
        <f>IF(O174="sníž. přenesená",K174,0)</f>
        <v>0</v>
      </c>
      <c r="BI174" s="204">
        <f>IF(O174="nulová",K174,0)</f>
        <v>0</v>
      </c>
      <c r="BJ174" s="14" t="s">
        <v>87</v>
      </c>
      <c r="BK174" s="204">
        <f>ROUND(P174*H174,2)</f>
        <v>0</v>
      </c>
      <c r="BL174" s="14" t="s">
        <v>135</v>
      </c>
      <c r="BM174" s="203" t="s">
        <v>711</v>
      </c>
    </row>
    <row r="175" s="2" customFormat="1" ht="24.15" customHeight="1">
      <c r="A175" s="35"/>
      <c r="B175" s="36"/>
      <c r="C175" s="228" t="s">
        <v>556</v>
      </c>
      <c r="D175" s="228" t="s">
        <v>347</v>
      </c>
      <c r="E175" s="229" t="s">
        <v>4398</v>
      </c>
      <c r="F175" s="230" t="s">
        <v>4399</v>
      </c>
      <c r="G175" s="231" t="s">
        <v>131</v>
      </c>
      <c r="H175" s="232">
        <v>15</v>
      </c>
      <c r="I175" s="233"/>
      <c r="J175" s="233"/>
      <c r="K175" s="234">
        <f>ROUND(P175*H175,2)</f>
        <v>0</v>
      </c>
      <c r="L175" s="230" t="s">
        <v>879</v>
      </c>
      <c r="M175" s="41"/>
      <c r="N175" s="235" t="s">
        <v>1</v>
      </c>
      <c r="O175" s="199" t="s">
        <v>42</v>
      </c>
      <c r="P175" s="200">
        <f>I175+J175</f>
        <v>0</v>
      </c>
      <c r="Q175" s="200">
        <f>ROUND(I175*H175,2)</f>
        <v>0</v>
      </c>
      <c r="R175" s="200">
        <f>ROUND(J175*H175,2)</f>
        <v>0</v>
      </c>
      <c r="S175" s="88"/>
      <c r="T175" s="201">
        <f>S175*H175</f>
        <v>0</v>
      </c>
      <c r="U175" s="201">
        <v>0</v>
      </c>
      <c r="V175" s="201">
        <f>U175*H175</f>
        <v>0</v>
      </c>
      <c r="W175" s="201">
        <v>0</v>
      </c>
      <c r="X175" s="202">
        <f>W175*H175</f>
        <v>0</v>
      </c>
      <c r="Y175" s="35"/>
      <c r="Z175" s="35"/>
      <c r="AA175" s="35"/>
      <c r="AB175" s="35"/>
      <c r="AC175" s="35"/>
      <c r="AD175" s="35"/>
      <c r="AE175" s="35"/>
      <c r="AR175" s="203" t="s">
        <v>135</v>
      </c>
      <c r="AT175" s="203" t="s">
        <v>347</v>
      </c>
      <c r="AU175" s="203" t="s">
        <v>87</v>
      </c>
      <c r="AY175" s="14" t="s">
        <v>134</v>
      </c>
      <c r="BE175" s="204">
        <f>IF(O175="základní",K175,0)</f>
        <v>0</v>
      </c>
      <c r="BF175" s="204">
        <f>IF(O175="snížená",K175,0)</f>
        <v>0</v>
      </c>
      <c r="BG175" s="204">
        <f>IF(O175="zákl. přenesená",K175,0)</f>
        <v>0</v>
      </c>
      <c r="BH175" s="204">
        <f>IF(O175="sníž. přenesená",K175,0)</f>
        <v>0</v>
      </c>
      <c r="BI175" s="204">
        <f>IF(O175="nulová",K175,0)</f>
        <v>0</v>
      </c>
      <c r="BJ175" s="14" t="s">
        <v>87</v>
      </c>
      <c r="BK175" s="204">
        <f>ROUND(P175*H175,2)</f>
        <v>0</v>
      </c>
      <c r="BL175" s="14" t="s">
        <v>135</v>
      </c>
      <c r="BM175" s="203" t="s">
        <v>722</v>
      </c>
    </row>
    <row r="176" s="2" customFormat="1" ht="24.15" customHeight="1">
      <c r="A176" s="35"/>
      <c r="B176" s="36"/>
      <c r="C176" s="228" t="s">
        <v>561</v>
      </c>
      <c r="D176" s="228" t="s">
        <v>347</v>
      </c>
      <c r="E176" s="229" t="s">
        <v>4400</v>
      </c>
      <c r="F176" s="230" t="s">
        <v>4401</v>
      </c>
      <c r="G176" s="231" t="s">
        <v>131</v>
      </c>
      <c r="H176" s="232">
        <v>10</v>
      </c>
      <c r="I176" s="233"/>
      <c r="J176" s="233"/>
      <c r="K176" s="234">
        <f>ROUND(P176*H176,2)</f>
        <v>0</v>
      </c>
      <c r="L176" s="230" t="s">
        <v>879</v>
      </c>
      <c r="M176" s="41"/>
      <c r="N176" s="235" t="s">
        <v>1</v>
      </c>
      <c r="O176" s="199" t="s">
        <v>42</v>
      </c>
      <c r="P176" s="200">
        <f>I176+J176</f>
        <v>0</v>
      </c>
      <c r="Q176" s="200">
        <f>ROUND(I176*H176,2)</f>
        <v>0</v>
      </c>
      <c r="R176" s="200">
        <f>ROUND(J176*H176,2)</f>
        <v>0</v>
      </c>
      <c r="S176" s="88"/>
      <c r="T176" s="201">
        <f>S176*H176</f>
        <v>0</v>
      </c>
      <c r="U176" s="201">
        <v>0</v>
      </c>
      <c r="V176" s="201">
        <f>U176*H176</f>
        <v>0</v>
      </c>
      <c r="W176" s="201">
        <v>0</v>
      </c>
      <c r="X176" s="202">
        <f>W176*H176</f>
        <v>0</v>
      </c>
      <c r="Y176" s="35"/>
      <c r="Z176" s="35"/>
      <c r="AA176" s="35"/>
      <c r="AB176" s="35"/>
      <c r="AC176" s="35"/>
      <c r="AD176" s="35"/>
      <c r="AE176" s="35"/>
      <c r="AR176" s="203" t="s">
        <v>135</v>
      </c>
      <c r="AT176" s="203" t="s">
        <v>347</v>
      </c>
      <c r="AU176" s="203" t="s">
        <v>87</v>
      </c>
      <c r="AY176" s="14" t="s">
        <v>134</v>
      </c>
      <c r="BE176" s="204">
        <f>IF(O176="základní",K176,0)</f>
        <v>0</v>
      </c>
      <c r="BF176" s="204">
        <f>IF(O176="snížená",K176,0)</f>
        <v>0</v>
      </c>
      <c r="BG176" s="204">
        <f>IF(O176="zákl. přenesená",K176,0)</f>
        <v>0</v>
      </c>
      <c r="BH176" s="204">
        <f>IF(O176="sníž. přenesená",K176,0)</f>
        <v>0</v>
      </c>
      <c r="BI176" s="204">
        <f>IF(O176="nulová",K176,0)</f>
        <v>0</v>
      </c>
      <c r="BJ176" s="14" t="s">
        <v>87</v>
      </c>
      <c r="BK176" s="204">
        <f>ROUND(P176*H176,2)</f>
        <v>0</v>
      </c>
      <c r="BL176" s="14" t="s">
        <v>135</v>
      </c>
      <c r="BM176" s="203" t="s">
        <v>743</v>
      </c>
    </row>
    <row r="177" s="2" customFormat="1" ht="24.15" customHeight="1">
      <c r="A177" s="35"/>
      <c r="B177" s="36"/>
      <c r="C177" s="228" t="s">
        <v>566</v>
      </c>
      <c r="D177" s="228" t="s">
        <v>347</v>
      </c>
      <c r="E177" s="229" t="s">
        <v>4402</v>
      </c>
      <c r="F177" s="230" t="s">
        <v>4403</v>
      </c>
      <c r="G177" s="231" t="s">
        <v>131</v>
      </c>
      <c r="H177" s="232">
        <v>13</v>
      </c>
      <c r="I177" s="233"/>
      <c r="J177" s="233"/>
      <c r="K177" s="234">
        <f>ROUND(P177*H177,2)</f>
        <v>0</v>
      </c>
      <c r="L177" s="230" t="s">
        <v>879</v>
      </c>
      <c r="M177" s="41"/>
      <c r="N177" s="235" t="s">
        <v>1</v>
      </c>
      <c r="O177" s="199" t="s">
        <v>42</v>
      </c>
      <c r="P177" s="200">
        <f>I177+J177</f>
        <v>0</v>
      </c>
      <c r="Q177" s="200">
        <f>ROUND(I177*H177,2)</f>
        <v>0</v>
      </c>
      <c r="R177" s="200">
        <f>ROUND(J177*H177,2)</f>
        <v>0</v>
      </c>
      <c r="S177" s="88"/>
      <c r="T177" s="201">
        <f>S177*H177</f>
        <v>0</v>
      </c>
      <c r="U177" s="201">
        <v>0</v>
      </c>
      <c r="V177" s="201">
        <f>U177*H177</f>
        <v>0</v>
      </c>
      <c r="W177" s="201">
        <v>0</v>
      </c>
      <c r="X177" s="202">
        <f>W177*H177</f>
        <v>0</v>
      </c>
      <c r="Y177" s="35"/>
      <c r="Z177" s="35"/>
      <c r="AA177" s="35"/>
      <c r="AB177" s="35"/>
      <c r="AC177" s="35"/>
      <c r="AD177" s="35"/>
      <c r="AE177" s="35"/>
      <c r="AR177" s="203" t="s">
        <v>135</v>
      </c>
      <c r="AT177" s="203" t="s">
        <v>347</v>
      </c>
      <c r="AU177" s="203" t="s">
        <v>87</v>
      </c>
      <c r="AY177" s="14" t="s">
        <v>134</v>
      </c>
      <c r="BE177" s="204">
        <f>IF(O177="základní",K177,0)</f>
        <v>0</v>
      </c>
      <c r="BF177" s="204">
        <f>IF(O177="snížená",K177,0)</f>
        <v>0</v>
      </c>
      <c r="BG177" s="204">
        <f>IF(O177="zákl. přenesená",K177,0)</f>
        <v>0</v>
      </c>
      <c r="BH177" s="204">
        <f>IF(O177="sníž. přenesená",K177,0)</f>
        <v>0</v>
      </c>
      <c r="BI177" s="204">
        <f>IF(O177="nulová",K177,0)</f>
        <v>0</v>
      </c>
      <c r="BJ177" s="14" t="s">
        <v>87</v>
      </c>
      <c r="BK177" s="204">
        <f>ROUND(P177*H177,2)</f>
        <v>0</v>
      </c>
      <c r="BL177" s="14" t="s">
        <v>135</v>
      </c>
      <c r="BM177" s="203" t="s">
        <v>753</v>
      </c>
    </row>
    <row r="178" s="2" customFormat="1" ht="37.8" customHeight="1">
      <c r="A178" s="35"/>
      <c r="B178" s="36"/>
      <c r="C178" s="228" t="s">
        <v>571</v>
      </c>
      <c r="D178" s="228" t="s">
        <v>347</v>
      </c>
      <c r="E178" s="229" t="s">
        <v>4404</v>
      </c>
      <c r="F178" s="230" t="s">
        <v>4405</v>
      </c>
      <c r="G178" s="231" t="s">
        <v>131</v>
      </c>
      <c r="H178" s="232">
        <v>100</v>
      </c>
      <c r="I178" s="233"/>
      <c r="J178" s="233"/>
      <c r="K178" s="234">
        <f>ROUND(P178*H178,2)</f>
        <v>0</v>
      </c>
      <c r="L178" s="230" t="s">
        <v>879</v>
      </c>
      <c r="M178" s="41"/>
      <c r="N178" s="235" t="s">
        <v>1</v>
      </c>
      <c r="O178" s="199" t="s">
        <v>42</v>
      </c>
      <c r="P178" s="200">
        <f>I178+J178</f>
        <v>0</v>
      </c>
      <c r="Q178" s="200">
        <f>ROUND(I178*H178,2)</f>
        <v>0</v>
      </c>
      <c r="R178" s="200">
        <f>ROUND(J178*H178,2)</f>
        <v>0</v>
      </c>
      <c r="S178" s="88"/>
      <c r="T178" s="201">
        <f>S178*H178</f>
        <v>0</v>
      </c>
      <c r="U178" s="201">
        <v>0</v>
      </c>
      <c r="V178" s="201">
        <f>U178*H178</f>
        <v>0</v>
      </c>
      <c r="W178" s="201">
        <v>0</v>
      </c>
      <c r="X178" s="202">
        <f>W178*H178</f>
        <v>0</v>
      </c>
      <c r="Y178" s="35"/>
      <c r="Z178" s="35"/>
      <c r="AA178" s="35"/>
      <c r="AB178" s="35"/>
      <c r="AC178" s="35"/>
      <c r="AD178" s="35"/>
      <c r="AE178" s="35"/>
      <c r="AR178" s="203" t="s">
        <v>135</v>
      </c>
      <c r="AT178" s="203" t="s">
        <v>347</v>
      </c>
      <c r="AU178" s="203" t="s">
        <v>87</v>
      </c>
      <c r="AY178" s="14" t="s">
        <v>134</v>
      </c>
      <c r="BE178" s="204">
        <f>IF(O178="základní",K178,0)</f>
        <v>0</v>
      </c>
      <c r="BF178" s="204">
        <f>IF(O178="snížená",K178,0)</f>
        <v>0</v>
      </c>
      <c r="BG178" s="204">
        <f>IF(O178="zákl. přenesená",K178,0)</f>
        <v>0</v>
      </c>
      <c r="BH178" s="204">
        <f>IF(O178="sníž. přenesená",K178,0)</f>
        <v>0</v>
      </c>
      <c r="BI178" s="204">
        <f>IF(O178="nulová",K178,0)</f>
        <v>0</v>
      </c>
      <c r="BJ178" s="14" t="s">
        <v>87</v>
      </c>
      <c r="BK178" s="204">
        <f>ROUND(P178*H178,2)</f>
        <v>0</v>
      </c>
      <c r="BL178" s="14" t="s">
        <v>135</v>
      </c>
      <c r="BM178" s="203" t="s">
        <v>763</v>
      </c>
    </row>
    <row r="179" s="2" customFormat="1" ht="24.15" customHeight="1">
      <c r="A179" s="35"/>
      <c r="B179" s="36"/>
      <c r="C179" s="228" t="s">
        <v>576</v>
      </c>
      <c r="D179" s="228" t="s">
        <v>347</v>
      </c>
      <c r="E179" s="229" t="s">
        <v>4406</v>
      </c>
      <c r="F179" s="230" t="s">
        <v>4407</v>
      </c>
      <c r="G179" s="231" t="s">
        <v>211</v>
      </c>
      <c r="H179" s="232">
        <v>10</v>
      </c>
      <c r="I179" s="233"/>
      <c r="J179" s="233"/>
      <c r="K179" s="234">
        <f>ROUND(P179*H179,2)</f>
        <v>0</v>
      </c>
      <c r="L179" s="230" t="s">
        <v>879</v>
      </c>
      <c r="M179" s="41"/>
      <c r="N179" s="235" t="s">
        <v>1</v>
      </c>
      <c r="O179" s="199" t="s">
        <v>42</v>
      </c>
      <c r="P179" s="200">
        <f>I179+J179</f>
        <v>0</v>
      </c>
      <c r="Q179" s="200">
        <f>ROUND(I179*H179,2)</f>
        <v>0</v>
      </c>
      <c r="R179" s="200">
        <f>ROUND(J179*H179,2)</f>
        <v>0</v>
      </c>
      <c r="S179" s="88"/>
      <c r="T179" s="201">
        <f>S179*H179</f>
        <v>0</v>
      </c>
      <c r="U179" s="201">
        <v>0</v>
      </c>
      <c r="V179" s="201">
        <f>U179*H179</f>
        <v>0</v>
      </c>
      <c r="W179" s="201">
        <v>0</v>
      </c>
      <c r="X179" s="202">
        <f>W179*H179</f>
        <v>0</v>
      </c>
      <c r="Y179" s="35"/>
      <c r="Z179" s="35"/>
      <c r="AA179" s="35"/>
      <c r="AB179" s="35"/>
      <c r="AC179" s="35"/>
      <c r="AD179" s="35"/>
      <c r="AE179" s="35"/>
      <c r="AR179" s="203" t="s">
        <v>135</v>
      </c>
      <c r="AT179" s="203" t="s">
        <v>347</v>
      </c>
      <c r="AU179" s="203" t="s">
        <v>87</v>
      </c>
      <c r="AY179" s="14" t="s">
        <v>134</v>
      </c>
      <c r="BE179" s="204">
        <f>IF(O179="základní",K179,0)</f>
        <v>0</v>
      </c>
      <c r="BF179" s="204">
        <f>IF(O179="snížená",K179,0)</f>
        <v>0</v>
      </c>
      <c r="BG179" s="204">
        <f>IF(O179="zákl. přenesená",K179,0)</f>
        <v>0</v>
      </c>
      <c r="BH179" s="204">
        <f>IF(O179="sníž. přenesená",K179,0)</f>
        <v>0</v>
      </c>
      <c r="BI179" s="204">
        <f>IF(O179="nulová",K179,0)</f>
        <v>0</v>
      </c>
      <c r="BJ179" s="14" t="s">
        <v>87</v>
      </c>
      <c r="BK179" s="204">
        <f>ROUND(P179*H179,2)</f>
        <v>0</v>
      </c>
      <c r="BL179" s="14" t="s">
        <v>135</v>
      </c>
      <c r="BM179" s="203" t="s">
        <v>773</v>
      </c>
    </row>
    <row r="180" s="2" customFormat="1">
      <c r="A180" s="35"/>
      <c r="B180" s="36"/>
      <c r="C180" s="228" t="s">
        <v>581</v>
      </c>
      <c r="D180" s="228" t="s">
        <v>347</v>
      </c>
      <c r="E180" s="229" t="s">
        <v>4408</v>
      </c>
      <c r="F180" s="230" t="s">
        <v>4409</v>
      </c>
      <c r="G180" s="231" t="s">
        <v>158</v>
      </c>
      <c r="H180" s="232">
        <v>3</v>
      </c>
      <c r="I180" s="233"/>
      <c r="J180" s="233"/>
      <c r="K180" s="234">
        <f>ROUND(P180*H180,2)</f>
        <v>0</v>
      </c>
      <c r="L180" s="230" t="s">
        <v>879</v>
      </c>
      <c r="M180" s="41"/>
      <c r="N180" s="235" t="s">
        <v>1</v>
      </c>
      <c r="O180" s="199" t="s">
        <v>42</v>
      </c>
      <c r="P180" s="200">
        <f>I180+J180</f>
        <v>0</v>
      </c>
      <c r="Q180" s="200">
        <f>ROUND(I180*H180,2)</f>
        <v>0</v>
      </c>
      <c r="R180" s="200">
        <f>ROUND(J180*H180,2)</f>
        <v>0</v>
      </c>
      <c r="S180" s="88"/>
      <c r="T180" s="201">
        <f>S180*H180</f>
        <v>0</v>
      </c>
      <c r="U180" s="201">
        <v>0</v>
      </c>
      <c r="V180" s="201">
        <f>U180*H180</f>
        <v>0</v>
      </c>
      <c r="W180" s="201">
        <v>0</v>
      </c>
      <c r="X180" s="202">
        <f>W180*H180</f>
        <v>0</v>
      </c>
      <c r="Y180" s="35"/>
      <c r="Z180" s="35"/>
      <c r="AA180" s="35"/>
      <c r="AB180" s="35"/>
      <c r="AC180" s="35"/>
      <c r="AD180" s="35"/>
      <c r="AE180" s="35"/>
      <c r="AR180" s="203" t="s">
        <v>135</v>
      </c>
      <c r="AT180" s="203" t="s">
        <v>347</v>
      </c>
      <c r="AU180" s="203" t="s">
        <v>87</v>
      </c>
      <c r="AY180" s="14" t="s">
        <v>134</v>
      </c>
      <c r="BE180" s="204">
        <f>IF(O180="základní",K180,0)</f>
        <v>0</v>
      </c>
      <c r="BF180" s="204">
        <f>IF(O180="snížená",K180,0)</f>
        <v>0</v>
      </c>
      <c r="BG180" s="204">
        <f>IF(O180="zákl. přenesená",K180,0)</f>
        <v>0</v>
      </c>
      <c r="BH180" s="204">
        <f>IF(O180="sníž. přenesená",K180,0)</f>
        <v>0</v>
      </c>
      <c r="BI180" s="204">
        <f>IF(O180="nulová",K180,0)</f>
        <v>0</v>
      </c>
      <c r="BJ180" s="14" t="s">
        <v>87</v>
      </c>
      <c r="BK180" s="204">
        <f>ROUND(P180*H180,2)</f>
        <v>0</v>
      </c>
      <c r="BL180" s="14" t="s">
        <v>135</v>
      </c>
      <c r="BM180" s="203" t="s">
        <v>783</v>
      </c>
    </row>
    <row r="181" s="2" customFormat="1">
      <c r="A181" s="35"/>
      <c r="B181" s="36"/>
      <c r="C181" s="228" t="s">
        <v>586</v>
      </c>
      <c r="D181" s="228" t="s">
        <v>347</v>
      </c>
      <c r="E181" s="229" t="s">
        <v>4410</v>
      </c>
      <c r="F181" s="230" t="s">
        <v>4411</v>
      </c>
      <c r="G181" s="231" t="s">
        <v>168</v>
      </c>
      <c r="H181" s="232">
        <v>100</v>
      </c>
      <c r="I181" s="233"/>
      <c r="J181" s="233"/>
      <c r="K181" s="234">
        <f>ROUND(P181*H181,2)</f>
        <v>0</v>
      </c>
      <c r="L181" s="230" t="s">
        <v>879</v>
      </c>
      <c r="M181" s="41"/>
      <c r="N181" s="235" t="s">
        <v>1</v>
      </c>
      <c r="O181" s="199" t="s">
        <v>42</v>
      </c>
      <c r="P181" s="200">
        <f>I181+J181</f>
        <v>0</v>
      </c>
      <c r="Q181" s="200">
        <f>ROUND(I181*H181,2)</f>
        <v>0</v>
      </c>
      <c r="R181" s="200">
        <f>ROUND(J181*H181,2)</f>
        <v>0</v>
      </c>
      <c r="S181" s="88"/>
      <c r="T181" s="201">
        <f>S181*H181</f>
        <v>0</v>
      </c>
      <c r="U181" s="201">
        <v>0</v>
      </c>
      <c r="V181" s="201">
        <f>U181*H181</f>
        <v>0</v>
      </c>
      <c r="W181" s="201">
        <v>0</v>
      </c>
      <c r="X181" s="202">
        <f>W181*H181</f>
        <v>0</v>
      </c>
      <c r="Y181" s="35"/>
      <c r="Z181" s="35"/>
      <c r="AA181" s="35"/>
      <c r="AB181" s="35"/>
      <c r="AC181" s="35"/>
      <c r="AD181" s="35"/>
      <c r="AE181" s="35"/>
      <c r="AR181" s="203" t="s">
        <v>135</v>
      </c>
      <c r="AT181" s="203" t="s">
        <v>347</v>
      </c>
      <c r="AU181" s="203" t="s">
        <v>87</v>
      </c>
      <c r="AY181" s="14" t="s">
        <v>134</v>
      </c>
      <c r="BE181" s="204">
        <f>IF(O181="základní",K181,0)</f>
        <v>0</v>
      </c>
      <c r="BF181" s="204">
        <f>IF(O181="snížená",K181,0)</f>
        <v>0</v>
      </c>
      <c r="BG181" s="204">
        <f>IF(O181="zákl. přenesená",K181,0)</f>
        <v>0</v>
      </c>
      <c r="BH181" s="204">
        <f>IF(O181="sníž. přenesená",K181,0)</f>
        <v>0</v>
      </c>
      <c r="BI181" s="204">
        <f>IF(O181="nulová",K181,0)</f>
        <v>0</v>
      </c>
      <c r="BJ181" s="14" t="s">
        <v>87</v>
      </c>
      <c r="BK181" s="204">
        <f>ROUND(P181*H181,2)</f>
        <v>0</v>
      </c>
      <c r="BL181" s="14" t="s">
        <v>135</v>
      </c>
      <c r="BM181" s="203" t="s">
        <v>793</v>
      </c>
    </row>
    <row r="182" s="2" customFormat="1" ht="24.15" customHeight="1">
      <c r="A182" s="35"/>
      <c r="B182" s="36"/>
      <c r="C182" s="228" t="s">
        <v>591</v>
      </c>
      <c r="D182" s="228" t="s">
        <v>347</v>
      </c>
      <c r="E182" s="229" t="s">
        <v>4412</v>
      </c>
      <c r="F182" s="230" t="s">
        <v>4413</v>
      </c>
      <c r="G182" s="231" t="s">
        <v>211</v>
      </c>
      <c r="H182" s="232">
        <v>10</v>
      </c>
      <c r="I182" s="233"/>
      <c r="J182" s="233"/>
      <c r="K182" s="234">
        <f>ROUND(P182*H182,2)</f>
        <v>0</v>
      </c>
      <c r="L182" s="230" t="s">
        <v>879</v>
      </c>
      <c r="M182" s="41"/>
      <c r="N182" s="235" t="s">
        <v>1</v>
      </c>
      <c r="O182" s="199" t="s">
        <v>42</v>
      </c>
      <c r="P182" s="200">
        <f>I182+J182</f>
        <v>0</v>
      </c>
      <c r="Q182" s="200">
        <f>ROUND(I182*H182,2)</f>
        <v>0</v>
      </c>
      <c r="R182" s="200">
        <f>ROUND(J182*H182,2)</f>
        <v>0</v>
      </c>
      <c r="S182" s="88"/>
      <c r="T182" s="201">
        <f>S182*H182</f>
        <v>0</v>
      </c>
      <c r="U182" s="201">
        <v>0</v>
      </c>
      <c r="V182" s="201">
        <f>U182*H182</f>
        <v>0</v>
      </c>
      <c r="W182" s="201">
        <v>0</v>
      </c>
      <c r="X182" s="202">
        <f>W182*H182</f>
        <v>0</v>
      </c>
      <c r="Y182" s="35"/>
      <c r="Z182" s="35"/>
      <c r="AA182" s="35"/>
      <c r="AB182" s="35"/>
      <c r="AC182" s="35"/>
      <c r="AD182" s="35"/>
      <c r="AE182" s="35"/>
      <c r="AR182" s="203" t="s">
        <v>135</v>
      </c>
      <c r="AT182" s="203" t="s">
        <v>347</v>
      </c>
      <c r="AU182" s="203" t="s">
        <v>87</v>
      </c>
      <c r="AY182" s="14" t="s">
        <v>134</v>
      </c>
      <c r="BE182" s="204">
        <f>IF(O182="základní",K182,0)</f>
        <v>0</v>
      </c>
      <c r="BF182" s="204">
        <f>IF(O182="snížená",K182,0)</f>
        <v>0</v>
      </c>
      <c r="BG182" s="204">
        <f>IF(O182="zákl. přenesená",K182,0)</f>
        <v>0</v>
      </c>
      <c r="BH182" s="204">
        <f>IF(O182="sníž. přenesená",K182,0)</f>
        <v>0</v>
      </c>
      <c r="BI182" s="204">
        <f>IF(O182="nulová",K182,0)</f>
        <v>0</v>
      </c>
      <c r="BJ182" s="14" t="s">
        <v>87</v>
      </c>
      <c r="BK182" s="204">
        <f>ROUND(P182*H182,2)</f>
        <v>0</v>
      </c>
      <c r="BL182" s="14" t="s">
        <v>135</v>
      </c>
      <c r="BM182" s="203" t="s">
        <v>803</v>
      </c>
    </row>
    <row r="183" s="2" customFormat="1" ht="49.05" customHeight="1">
      <c r="A183" s="35"/>
      <c r="B183" s="36"/>
      <c r="C183" s="228" t="s">
        <v>596</v>
      </c>
      <c r="D183" s="228" t="s">
        <v>347</v>
      </c>
      <c r="E183" s="229" t="s">
        <v>4414</v>
      </c>
      <c r="F183" s="230" t="s">
        <v>4415</v>
      </c>
      <c r="G183" s="231" t="s">
        <v>131</v>
      </c>
      <c r="H183" s="232">
        <v>13</v>
      </c>
      <c r="I183" s="233"/>
      <c r="J183" s="233"/>
      <c r="K183" s="234">
        <f>ROUND(P183*H183,2)</f>
        <v>0</v>
      </c>
      <c r="L183" s="230" t="s">
        <v>892</v>
      </c>
      <c r="M183" s="41"/>
      <c r="N183" s="235" t="s">
        <v>1</v>
      </c>
      <c r="O183" s="199" t="s">
        <v>42</v>
      </c>
      <c r="P183" s="200">
        <f>I183+J183</f>
        <v>0</v>
      </c>
      <c r="Q183" s="200">
        <f>ROUND(I183*H183,2)</f>
        <v>0</v>
      </c>
      <c r="R183" s="200">
        <f>ROUND(J183*H183,2)</f>
        <v>0</v>
      </c>
      <c r="S183" s="88"/>
      <c r="T183" s="201">
        <f>S183*H183</f>
        <v>0</v>
      </c>
      <c r="U183" s="201">
        <v>0</v>
      </c>
      <c r="V183" s="201">
        <f>U183*H183</f>
        <v>0</v>
      </c>
      <c r="W183" s="201">
        <v>0</v>
      </c>
      <c r="X183" s="202">
        <f>W183*H183</f>
        <v>0</v>
      </c>
      <c r="Y183" s="35"/>
      <c r="Z183" s="35"/>
      <c r="AA183" s="35"/>
      <c r="AB183" s="35"/>
      <c r="AC183" s="35"/>
      <c r="AD183" s="35"/>
      <c r="AE183" s="35"/>
      <c r="AR183" s="203" t="s">
        <v>135</v>
      </c>
      <c r="AT183" s="203" t="s">
        <v>347</v>
      </c>
      <c r="AU183" s="203" t="s">
        <v>87</v>
      </c>
      <c r="AY183" s="14" t="s">
        <v>134</v>
      </c>
      <c r="BE183" s="204">
        <f>IF(O183="základní",K183,0)</f>
        <v>0</v>
      </c>
      <c r="BF183" s="204">
        <f>IF(O183="snížená",K183,0)</f>
        <v>0</v>
      </c>
      <c r="BG183" s="204">
        <f>IF(O183="zákl. přenesená",K183,0)</f>
        <v>0</v>
      </c>
      <c r="BH183" s="204">
        <f>IF(O183="sníž. přenesená",K183,0)</f>
        <v>0</v>
      </c>
      <c r="BI183" s="204">
        <f>IF(O183="nulová",K183,0)</f>
        <v>0</v>
      </c>
      <c r="BJ183" s="14" t="s">
        <v>87</v>
      </c>
      <c r="BK183" s="204">
        <f>ROUND(P183*H183,2)</f>
        <v>0</v>
      </c>
      <c r="BL183" s="14" t="s">
        <v>135</v>
      </c>
      <c r="BM183" s="203" t="s">
        <v>813</v>
      </c>
    </row>
    <row r="184" s="2" customFormat="1" ht="49.05" customHeight="1">
      <c r="A184" s="35"/>
      <c r="B184" s="36"/>
      <c r="C184" s="228" t="s">
        <v>601</v>
      </c>
      <c r="D184" s="228" t="s">
        <v>347</v>
      </c>
      <c r="E184" s="229" t="s">
        <v>4416</v>
      </c>
      <c r="F184" s="230" t="s">
        <v>4417</v>
      </c>
      <c r="G184" s="231" t="s">
        <v>131</v>
      </c>
      <c r="H184" s="232">
        <v>12</v>
      </c>
      <c r="I184" s="233"/>
      <c r="J184" s="233"/>
      <c r="K184" s="234">
        <f>ROUND(P184*H184,2)</f>
        <v>0</v>
      </c>
      <c r="L184" s="230" t="s">
        <v>892</v>
      </c>
      <c r="M184" s="41"/>
      <c r="N184" s="235" t="s">
        <v>1</v>
      </c>
      <c r="O184" s="199" t="s">
        <v>42</v>
      </c>
      <c r="P184" s="200">
        <f>I184+J184</f>
        <v>0</v>
      </c>
      <c r="Q184" s="200">
        <f>ROUND(I184*H184,2)</f>
        <v>0</v>
      </c>
      <c r="R184" s="200">
        <f>ROUND(J184*H184,2)</f>
        <v>0</v>
      </c>
      <c r="S184" s="88"/>
      <c r="T184" s="201">
        <f>S184*H184</f>
        <v>0</v>
      </c>
      <c r="U184" s="201">
        <v>0</v>
      </c>
      <c r="V184" s="201">
        <f>U184*H184</f>
        <v>0</v>
      </c>
      <c r="W184" s="201">
        <v>0</v>
      </c>
      <c r="X184" s="202">
        <f>W184*H184</f>
        <v>0</v>
      </c>
      <c r="Y184" s="35"/>
      <c r="Z184" s="35"/>
      <c r="AA184" s="35"/>
      <c r="AB184" s="35"/>
      <c r="AC184" s="35"/>
      <c r="AD184" s="35"/>
      <c r="AE184" s="35"/>
      <c r="AR184" s="203" t="s">
        <v>135</v>
      </c>
      <c r="AT184" s="203" t="s">
        <v>347</v>
      </c>
      <c r="AU184" s="203" t="s">
        <v>87</v>
      </c>
      <c r="AY184" s="14" t="s">
        <v>134</v>
      </c>
      <c r="BE184" s="204">
        <f>IF(O184="základní",K184,0)</f>
        <v>0</v>
      </c>
      <c r="BF184" s="204">
        <f>IF(O184="snížená",K184,0)</f>
        <v>0</v>
      </c>
      <c r="BG184" s="204">
        <f>IF(O184="zákl. přenesená",K184,0)</f>
        <v>0</v>
      </c>
      <c r="BH184" s="204">
        <f>IF(O184="sníž. přenesená",K184,0)</f>
        <v>0</v>
      </c>
      <c r="BI184" s="204">
        <f>IF(O184="nulová",K184,0)</f>
        <v>0</v>
      </c>
      <c r="BJ184" s="14" t="s">
        <v>87</v>
      </c>
      <c r="BK184" s="204">
        <f>ROUND(P184*H184,2)</f>
        <v>0</v>
      </c>
      <c r="BL184" s="14" t="s">
        <v>135</v>
      </c>
      <c r="BM184" s="203" t="s">
        <v>825</v>
      </c>
    </row>
    <row r="185" s="2" customFormat="1" ht="49.05" customHeight="1">
      <c r="A185" s="35"/>
      <c r="B185" s="36"/>
      <c r="C185" s="228" t="s">
        <v>606</v>
      </c>
      <c r="D185" s="228" t="s">
        <v>347</v>
      </c>
      <c r="E185" s="229" t="s">
        <v>4418</v>
      </c>
      <c r="F185" s="230" t="s">
        <v>4419</v>
      </c>
      <c r="G185" s="231" t="s">
        <v>131</v>
      </c>
      <c r="H185" s="232">
        <v>1</v>
      </c>
      <c r="I185" s="233"/>
      <c r="J185" s="233"/>
      <c r="K185" s="234">
        <f>ROUND(P185*H185,2)</f>
        <v>0</v>
      </c>
      <c r="L185" s="230" t="s">
        <v>892</v>
      </c>
      <c r="M185" s="41"/>
      <c r="N185" s="235" t="s">
        <v>1</v>
      </c>
      <c r="O185" s="199" t="s">
        <v>42</v>
      </c>
      <c r="P185" s="200">
        <f>I185+J185</f>
        <v>0</v>
      </c>
      <c r="Q185" s="200">
        <f>ROUND(I185*H185,2)</f>
        <v>0</v>
      </c>
      <c r="R185" s="200">
        <f>ROUND(J185*H185,2)</f>
        <v>0</v>
      </c>
      <c r="S185" s="88"/>
      <c r="T185" s="201">
        <f>S185*H185</f>
        <v>0</v>
      </c>
      <c r="U185" s="201">
        <v>0</v>
      </c>
      <c r="V185" s="201">
        <f>U185*H185</f>
        <v>0</v>
      </c>
      <c r="W185" s="201">
        <v>0</v>
      </c>
      <c r="X185" s="202">
        <f>W185*H185</f>
        <v>0</v>
      </c>
      <c r="Y185" s="35"/>
      <c r="Z185" s="35"/>
      <c r="AA185" s="35"/>
      <c r="AB185" s="35"/>
      <c r="AC185" s="35"/>
      <c r="AD185" s="35"/>
      <c r="AE185" s="35"/>
      <c r="AR185" s="203" t="s">
        <v>135</v>
      </c>
      <c r="AT185" s="203" t="s">
        <v>347</v>
      </c>
      <c r="AU185" s="203" t="s">
        <v>87</v>
      </c>
      <c r="AY185" s="14" t="s">
        <v>134</v>
      </c>
      <c r="BE185" s="204">
        <f>IF(O185="základní",K185,0)</f>
        <v>0</v>
      </c>
      <c r="BF185" s="204">
        <f>IF(O185="snížená",K185,0)</f>
        <v>0</v>
      </c>
      <c r="BG185" s="204">
        <f>IF(O185="zákl. přenesená",K185,0)</f>
        <v>0</v>
      </c>
      <c r="BH185" s="204">
        <f>IF(O185="sníž. přenesená",K185,0)</f>
        <v>0</v>
      </c>
      <c r="BI185" s="204">
        <f>IF(O185="nulová",K185,0)</f>
        <v>0</v>
      </c>
      <c r="BJ185" s="14" t="s">
        <v>87</v>
      </c>
      <c r="BK185" s="204">
        <f>ROUND(P185*H185,2)</f>
        <v>0</v>
      </c>
      <c r="BL185" s="14" t="s">
        <v>135</v>
      </c>
      <c r="BM185" s="203" t="s">
        <v>838</v>
      </c>
    </row>
    <row r="186" s="2" customFormat="1" ht="49.05" customHeight="1">
      <c r="A186" s="35"/>
      <c r="B186" s="36"/>
      <c r="C186" s="228" t="s">
        <v>611</v>
      </c>
      <c r="D186" s="228" t="s">
        <v>347</v>
      </c>
      <c r="E186" s="229" t="s">
        <v>4420</v>
      </c>
      <c r="F186" s="230" t="s">
        <v>4421</v>
      </c>
      <c r="G186" s="231" t="s">
        <v>131</v>
      </c>
      <c r="H186" s="232">
        <v>20</v>
      </c>
      <c r="I186" s="233"/>
      <c r="J186" s="233"/>
      <c r="K186" s="234">
        <f>ROUND(P186*H186,2)</f>
        <v>0</v>
      </c>
      <c r="L186" s="230" t="s">
        <v>892</v>
      </c>
      <c r="M186" s="41"/>
      <c r="N186" s="235" t="s">
        <v>1</v>
      </c>
      <c r="O186" s="199" t="s">
        <v>42</v>
      </c>
      <c r="P186" s="200">
        <f>I186+J186</f>
        <v>0</v>
      </c>
      <c r="Q186" s="200">
        <f>ROUND(I186*H186,2)</f>
        <v>0</v>
      </c>
      <c r="R186" s="200">
        <f>ROUND(J186*H186,2)</f>
        <v>0</v>
      </c>
      <c r="S186" s="88"/>
      <c r="T186" s="201">
        <f>S186*H186</f>
        <v>0</v>
      </c>
      <c r="U186" s="201">
        <v>0</v>
      </c>
      <c r="V186" s="201">
        <f>U186*H186</f>
        <v>0</v>
      </c>
      <c r="W186" s="201">
        <v>0</v>
      </c>
      <c r="X186" s="202">
        <f>W186*H186</f>
        <v>0</v>
      </c>
      <c r="Y186" s="35"/>
      <c r="Z186" s="35"/>
      <c r="AA186" s="35"/>
      <c r="AB186" s="35"/>
      <c r="AC186" s="35"/>
      <c r="AD186" s="35"/>
      <c r="AE186" s="35"/>
      <c r="AR186" s="203" t="s">
        <v>135</v>
      </c>
      <c r="AT186" s="203" t="s">
        <v>347</v>
      </c>
      <c r="AU186" s="203" t="s">
        <v>87</v>
      </c>
      <c r="AY186" s="14" t="s">
        <v>134</v>
      </c>
      <c r="BE186" s="204">
        <f>IF(O186="základní",K186,0)</f>
        <v>0</v>
      </c>
      <c r="BF186" s="204">
        <f>IF(O186="snížená",K186,0)</f>
        <v>0</v>
      </c>
      <c r="BG186" s="204">
        <f>IF(O186="zákl. přenesená",K186,0)</f>
        <v>0</v>
      </c>
      <c r="BH186" s="204">
        <f>IF(O186="sníž. přenesená",K186,0)</f>
        <v>0</v>
      </c>
      <c r="BI186" s="204">
        <f>IF(O186="nulová",K186,0)</f>
        <v>0</v>
      </c>
      <c r="BJ186" s="14" t="s">
        <v>87</v>
      </c>
      <c r="BK186" s="204">
        <f>ROUND(P186*H186,2)</f>
        <v>0</v>
      </c>
      <c r="BL186" s="14" t="s">
        <v>135</v>
      </c>
      <c r="BM186" s="203" t="s">
        <v>848</v>
      </c>
    </row>
    <row r="187" s="2" customFormat="1" ht="49.05" customHeight="1">
      <c r="A187" s="35"/>
      <c r="B187" s="36"/>
      <c r="C187" s="228" t="s">
        <v>616</v>
      </c>
      <c r="D187" s="228" t="s">
        <v>347</v>
      </c>
      <c r="E187" s="229" t="s">
        <v>4422</v>
      </c>
      <c r="F187" s="230" t="s">
        <v>4423</v>
      </c>
      <c r="G187" s="231" t="s">
        <v>131</v>
      </c>
      <c r="H187" s="232">
        <v>1</v>
      </c>
      <c r="I187" s="233"/>
      <c r="J187" s="233"/>
      <c r="K187" s="234">
        <f>ROUND(P187*H187,2)</f>
        <v>0</v>
      </c>
      <c r="L187" s="230" t="s">
        <v>892</v>
      </c>
      <c r="M187" s="41"/>
      <c r="N187" s="235" t="s">
        <v>1</v>
      </c>
      <c r="O187" s="199" t="s">
        <v>42</v>
      </c>
      <c r="P187" s="200">
        <f>I187+J187</f>
        <v>0</v>
      </c>
      <c r="Q187" s="200">
        <f>ROUND(I187*H187,2)</f>
        <v>0</v>
      </c>
      <c r="R187" s="200">
        <f>ROUND(J187*H187,2)</f>
        <v>0</v>
      </c>
      <c r="S187" s="88"/>
      <c r="T187" s="201">
        <f>S187*H187</f>
        <v>0</v>
      </c>
      <c r="U187" s="201">
        <v>0</v>
      </c>
      <c r="V187" s="201">
        <f>U187*H187</f>
        <v>0</v>
      </c>
      <c r="W187" s="201">
        <v>0</v>
      </c>
      <c r="X187" s="202">
        <f>W187*H187</f>
        <v>0</v>
      </c>
      <c r="Y187" s="35"/>
      <c r="Z187" s="35"/>
      <c r="AA187" s="35"/>
      <c r="AB187" s="35"/>
      <c r="AC187" s="35"/>
      <c r="AD187" s="35"/>
      <c r="AE187" s="35"/>
      <c r="AR187" s="203" t="s">
        <v>135</v>
      </c>
      <c r="AT187" s="203" t="s">
        <v>347</v>
      </c>
      <c r="AU187" s="203" t="s">
        <v>87</v>
      </c>
      <c r="AY187" s="14" t="s">
        <v>134</v>
      </c>
      <c r="BE187" s="204">
        <f>IF(O187="základní",K187,0)</f>
        <v>0</v>
      </c>
      <c r="BF187" s="204">
        <f>IF(O187="snížená",K187,0)</f>
        <v>0</v>
      </c>
      <c r="BG187" s="204">
        <f>IF(O187="zákl. přenesená",K187,0)</f>
        <v>0</v>
      </c>
      <c r="BH187" s="204">
        <f>IF(O187="sníž. přenesená",K187,0)</f>
        <v>0</v>
      </c>
      <c r="BI187" s="204">
        <f>IF(O187="nulová",K187,0)</f>
        <v>0</v>
      </c>
      <c r="BJ187" s="14" t="s">
        <v>87</v>
      </c>
      <c r="BK187" s="204">
        <f>ROUND(P187*H187,2)</f>
        <v>0</v>
      </c>
      <c r="BL187" s="14" t="s">
        <v>135</v>
      </c>
      <c r="BM187" s="203" t="s">
        <v>1201</v>
      </c>
    </row>
    <row r="188" s="2" customFormat="1" ht="24.15" customHeight="1">
      <c r="A188" s="35"/>
      <c r="B188" s="36"/>
      <c r="C188" s="228" t="s">
        <v>519</v>
      </c>
      <c r="D188" s="228" t="s">
        <v>347</v>
      </c>
      <c r="E188" s="229" t="s">
        <v>4424</v>
      </c>
      <c r="F188" s="230" t="s">
        <v>4425</v>
      </c>
      <c r="G188" s="231" t="s">
        <v>131</v>
      </c>
      <c r="H188" s="232">
        <v>11</v>
      </c>
      <c r="I188" s="233"/>
      <c r="J188" s="233"/>
      <c r="K188" s="234">
        <f>ROUND(P188*H188,2)</f>
        <v>0</v>
      </c>
      <c r="L188" s="230" t="s">
        <v>879</v>
      </c>
      <c r="M188" s="41"/>
      <c r="N188" s="235" t="s">
        <v>1</v>
      </c>
      <c r="O188" s="199" t="s">
        <v>42</v>
      </c>
      <c r="P188" s="200">
        <f>I188+J188</f>
        <v>0</v>
      </c>
      <c r="Q188" s="200">
        <f>ROUND(I188*H188,2)</f>
        <v>0</v>
      </c>
      <c r="R188" s="200">
        <f>ROUND(J188*H188,2)</f>
        <v>0</v>
      </c>
      <c r="S188" s="88"/>
      <c r="T188" s="201">
        <f>S188*H188</f>
        <v>0</v>
      </c>
      <c r="U188" s="201">
        <v>0</v>
      </c>
      <c r="V188" s="201">
        <f>U188*H188</f>
        <v>0</v>
      </c>
      <c r="W188" s="201">
        <v>0</v>
      </c>
      <c r="X188" s="202">
        <f>W188*H188</f>
        <v>0</v>
      </c>
      <c r="Y188" s="35"/>
      <c r="Z188" s="35"/>
      <c r="AA188" s="35"/>
      <c r="AB188" s="35"/>
      <c r="AC188" s="35"/>
      <c r="AD188" s="35"/>
      <c r="AE188" s="35"/>
      <c r="AR188" s="203" t="s">
        <v>135</v>
      </c>
      <c r="AT188" s="203" t="s">
        <v>347</v>
      </c>
      <c r="AU188" s="203" t="s">
        <v>87</v>
      </c>
      <c r="AY188" s="14" t="s">
        <v>134</v>
      </c>
      <c r="BE188" s="204">
        <f>IF(O188="základní",K188,0)</f>
        <v>0</v>
      </c>
      <c r="BF188" s="204">
        <f>IF(O188="snížená",K188,0)</f>
        <v>0</v>
      </c>
      <c r="BG188" s="204">
        <f>IF(O188="zákl. přenesená",K188,0)</f>
        <v>0</v>
      </c>
      <c r="BH188" s="204">
        <f>IF(O188="sníž. přenesená",K188,0)</f>
        <v>0</v>
      </c>
      <c r="BI188" s="204">
        <f>IF(O188="nulová",K188,0)</f>
        <v>0</v>
      </c>
      <c r="BJ188" s="14" t="s">
        <v>87</v>
      </c>
      <c r="BK188" s="204">
        <f>ROUND(P188*H188,2)</f>
        <v>0</v>
      </c>
      <c r="BL188" s="14" t="s">
        <v>135</v>
      </c>
      <c r="BM188" s="203" t="s">
        <v>1209</v>
      </c>
    </row>
    <row r="189" s="2" customFormat="1" ht="24.15" customHeight="1">
      <c r="A189" s="35"/>
      <c r="B189" s="36"/>
      <c r="C189" s="228" t="s">
        <v>625</v>
      </c>
      <c r="D189" s="228" t="s">
        <v>347</v>
      </c>
      <c r="E189" s="229" t="s">
        <v>4426</v>
      </c>
      <c r="F189" s="230" t="s">
        <v>4427</v>
      </c>
      <c r="G189" s="231" t="s">
        <v>131</v>
      </c>
      <c r="H189" s="232">
        <v>10</v>
      </c>
      <c r="I189" s="233"/>
      <c r="J189" s="233"/>
      <c r="K189" s="234">
        <f>ROUND(P189*H189,2)</f>
        <v>0</v>
      </c>
      <c r="L189" s="230" t="s">
        <v>879</v>
      </c>
      <c r="M189" s="41"/>
      <c r="N189" s="235" t="s">
        <v>1</v>
      </c>
      <c r="O189" s="199" t="s">
        <v>42</v>
      </c>
      <c r="P189" s="200">
        <f>I189+J189</f>
        <v>0</v>
      </c>
      <c r="Q189" s="200">
        <f>ROUND(I189*H189,2)</f>
        <v>0</v>
      </c>
      <c r="R189" s="200">
        <f>ROUND(J189*H189,2)</f>
        <v>0</v>
      </c>
      <c r="S189" s="88"/>
      <c r="T189" s="201">
        <f>S189*H189</f>
        <v>0</v>
      </c>
      <c r="U189" s="201">
        <v>0</v>
      </c>
      <c r="V189" s="201">
        <f>U189*H189</f>
        <v>0</v>
      </c>
      <c r="W189" s="201">
        <v>0</v>
      </c>
      <c r="X189" s="202">
        <f>W189*H189</f>
        <v>0</v>
      </c>
      <c r="Y189" s="35"/>
      <c r="Z189" s="35"/>
      <c r="AA189" s="35"/>
      <c r="AB189" s="35"/>
      <c r="AC189" s="35"/>
      <c r="AD189" s="35"/>
      <c r="AE189" s="35"/>
      <c r="AR189" s="203" t="s">
        <v>135</v>
      </c>
      <c r="AT189" s="203" t="s">
        <v>347</v>
      </c>
      <c r="AU189" s="203" t="s">
        <v>87</v>
      </c>
      <c r="AY189" s="14" t="s">
        <v>134</v>
      </c>
      <c r="BE189" s="204">
        <f>IF(O189="základní",K189,0)</f>
        <v>0</v>
      </c>
      <c r="BF189" s="204">
        <f>IF(O189="snížená",K189,0)</f>
        <v>0</v>
      </c>
      <c r="BG189" s="204">
        <f>IF(O189="zákl. přenesená",K189,0)</f>
        <v>0</v>
      </c>
      <c r="BH189" s="204">
        <f>IF(O189="sníž. přenesená",K189,0)</f>
        <v>0</v>
      </c>
      <c r="BI189" s="204">
        <f>IF(O189="nulová",K189,0)</f>
        <v>0</v>
      </c>
      <c r="BJ189" s="14" t="s">
        <v>87</v>
      </c>
      <c r="BK189" s="204">
        <f>ROUND(P189*H189,2)</f>
        <v>0</v>
      </c>
      <c r="BL189" s="14" t="s">
        <v>135</v>
      </c>
      <c r="BM189" s="203" t="s">
        <v>1217</v>
      </c>
    </row>
    <row r="190" s="2" customFormat="1" ht="24.15" customHeight="1">
      <c r="A190" s="35"/>
      <c r="B190" s="36"/>
      <c r="C190" s="228" t="s">
        <v>630</v>
      </c>
      <c r="D190" s="228" t="s">
        <v>347</v>
      </c>
      <c r="E190" s="229" t="s">
        <v>4428</v>
      </c>
      <c r="F190" s="230" t="s">
        <v>4429</v>
      </c>
      <c r="G190" s="231" t="s">
        <v>131</v>
      </c>
      <c r="H190" s="232">
        <v>5</v>
      </c>
      <c r="I190" s="233"/>
      <c r="J190" s="233"/>
      <c r="K190" s="234">
        <f>ROUND(P190*H190,2)</f>
        <v>0</v>
      </c>
      <c r="L190" s="230" t="s">
        <v>879</v>
      </c>
      <c r="M190" s="41"/>
      <c r="N190" s="235" t="s">
        <v>1</v>
      </c>
      <c r="O190" s="199" t="s">
        <v>42</v>
      </c>
      <c r="P190" s="200">
        <f>I190+J190</f>
        <v>0</v>
      </c>
      <c r="Q190" s="200">
        <f>ROUND(I190*H190,2)</f>
        <v>0</v>
      </c>
      <c r="R190" s="200">
        <f>ROUND(J190*H190,2)</f>
        <v>0</v>
      </c>
      <c r="S190" s="88"/>
      <c r="T190" s="201">
        <f>S190*H190</f>
        <v>0</v>
      </c>
      <c r="U190" s="201">
        <v>0</v>
      </c>
      <c r="V190" s="201">
        <f>U190*H190</f>
        <v>0</v>
      </c>
      <c r="W190" s="201">
        <v>0</v>
      </c>
      <c r="X190" s="202">
        <f>W190*H190</f>
        <v>0</v>
      </c>
      <c r="Y190" s="35"/>
      <c r="Z190" s="35"/>
      <c r="AA190" s="35"/>
      <c r="AB190" s="35"/>
      <c r="AC190" s="35"/>
      <c r="AD190" s="35"/>
      <c r="AE190" s="35"/>
      <c r="AR190" s="203" t="s">
        <v>135</v>
      </c>
      <c r="AT190" s="203" t="s">
        <v>347</v>
      </c>
      <c r="AU190" s="203" t="s">
        <v>87</v>
      </c>
      <c r="AY190" s="14" t="s">
        <v>134</v>
      </c>
      <c r="BE190" s="204">
        <f>IF(O190="základní",K190,0)</f>
        <v>0</v>
      </c>
      <c r="BF190" s="204">
        <f>IF(O190="snížená",K190,0)</f>
        <v>0</v>
      </c>
      <c r="BG190" s="204">
        <f>IF(O190="zákl. přenesená",K190,0)</f>
        <v>0</v>
      </c>
      <c r="BH190" s="204">
        <f>IF(O190="sníž. přenesená",K190,0)</f>
        <v>0</v>
      </c>
      <c r="BI190" s="204">
        <f>IF(O190="nulová",K190,0)</f>
        <v>0</v>
      </c>
      <c r="BJ190" s="14" t="s">
        <v>87</v>
      </c>
      <c r="BK190" s="204">
        <f>ROUND(P190*H190,2)</f>
        <v>0</v>
      </c>
      <c r="BL190" s="14" t="s">
        <v>135</v>
      </c>
      <c r="BM190" s="203" t="s">
        <v>1225</v>
      </c>
    </row>
    <row r="191" s="2" customFormat="1" ht="37.8" customHeight="1">
      <c r="A191" s="35"/>
      <c r="B191" s="36"/>
      <c r="C191" s="228" t="s">
        <v>635</v>
      </c>
      <c r="D191" s="228" t="s">
        <v>347</v>
      </c>
      <c r="E191" s="229" t="s">
        <v>4430</v>
      </c>
      <c r="F191" s="230" t="s">
        <v>4431</v>
      </c>
      <c r="G191" s="231" t="s">
        <v>131</v>
      </c>
      <c r="H191" s="232">
        <v>2</v>
      </c>
      <c r="I191" s="233"/>
      <c r="J191" s="233"/>
      <c r="K191" s="234">
        <f>ROUND(P191*H191,2)</f>
        <v>0</v>
      </c>
      <c r="L191" s="230" t="s">
        <v>879</v>
      </c>
      <c r="M191" s="41"/>
      <c r="N191" s="235" t="s">
        <v>1</v>
      </c>
      <c r="O191" s="199" t="s">
        <v>42</v>
      </c>
      <c r="P191" s="200">
        <f>I191+J191</f>
        <v>0</v>
      </c>
      <c r="Q191" s="200">
        <f>ROUND(I191*H191,2)</f>
        <v>0</v>
      </c>
      <c r="R191" s="200">
        <f>ROUND(J191*H191,2)</f>
        <v>0</v>
      </c>
      <c r="S191" s="88"/>
      <c r="T191" s="201">
        <f>S191*H191</f>
        <v>0</v>
      </c>
      <c r="U191" s="201">
        <v>0</v>
      </c>
      <c r="V191" s="201">
        <f>U191*H191</f>
        <v>0</v>
      </c>
      <c r="W191" s="201">
        <v>0</v>
      </c>
      <c r="X191" s="202">
        <f>W191*H191</f>
        <v>0</v>
      </c>
      <c r="Y191" s="35"/>
      <c r="Z191" s="35"/>
      <c r="AA191" s="35"/>
      <c r="AB191" s="35"/>
      <c r="AC191" s="35"/>
      <c r="AD191" s="35"/>
      <c r="AE191" s="35"/>
      <c r="AR191" s="203" t="s">
        <v>135</v>
      </c>
      <c r="AT191" s="203" t="s">
        <v>347</v>
      </c>
      <c r="AU191" s="203" t="s">
        <v>87</v>
      </c>
      <c r="AY191" s="14" t="s">
        <v>134</v>
      </c>
      <c r="BE191" s="204">
        <f>IF(O191="základní",K191,0)</f>
        <v>0</v>
      </c>
      <c r="BF191" s="204">
        <f>IF(O191="snížená",K191,0)</f>
        <v>0</v>
      </c>
      <c r="BG191" s="204">
        <f>IF(O191="zákl. přenesená",K191,0)</f>
        <v>0</v>
      </c>
      <c r="BH191" s="204">
        <f>IF(O191="sníž. přenesená",K191,0)</f>
        <v>0</v>
      </c>
      <c r="BI191" s="204">
        <f>IF(O191="nulová",K191,0)</f>
        <v>0</v>
      </c>
      <c r="BJ191" s="14" t="s">
        <v>87</v>
      </c>
      <c r="BK191" s="204">
        <f>ROUND(P191*H191,2)</f>
        <v>0</v>
      </c>
      <c r="BL191" s="14" t="s">
        <v>135</v>
      </c>
      <c r="BM191" s="203" t="s">
        <v>1233</v>
      </c>
    </row>
    <row r="192" s="2" customFormat="1" ht="37.8" customHeight="1">
      <c r="A192" s="35"/>
      <c r="B192" s="36"/>
      <c r="C192" s="228" t="s">
        <v>640</v>
      </c>
      <c r="D192" s="228" t="s">
        <v>347</v>
      </c>
      <c r="E192" s="229" t="s">
        <v>4432</v>
      </c>
      <c r="F192" s="230" t="s">
        <v>4433</v>
      </c>
      <c r="G192" s="231" t="s">
        <v>131</v>
      </c>
      <c r="H192" s="232">
        <v>6</v>
      </c>
      <c r="I192" s="233"/>
      <c r="J192" s="233"/>
      <c r="K192" s="234">
        <f>ROUND(P192*H192,2)</f>
        <v>0</v>
      </c>
      <c r="L192" s="230" t="s">
        <v>879</v>
      </c>
      <c r="M192" s="41"/>
      <c r="N192" s="235" t="s">
        <v>1</v>
      </c>
      <c r="O192" s="199" t="s">
        <v>42</v>
      </c>
      <c r="P192" s="200">
        <f>I192+J192</f>
        <v>0</v>
      </c>
      <c r="Q192" s="200">
        <f>ROUND(I192*H192,2)</f>
        <v>0</v>
      </c>
      <c r="R192" s="200">
        <f>ROUND(J192*H192,2)</f>
        <v>0</v>
      </c>
      <c r="S192" s="88"/>
      <c r="T192" s="201">
        <f>S192*H192</f>
        <v>0</v>
      </c>
      <c r="U192" s="201">
        <v>0</v>
      </c>
      <c r="V192" s="201">
        <f>U192*H192</f>
        <v>0</v>
      </c>
      <c r="W192" s="201">
        <v>0</v>
      </c>
      <c r="X192" s="202">
        <f>W192*H192</f>
        <v>0</v>
      </c>
      <c r="Y192" s="35"/>
      <c r="Z192" s="35"/>
      <c r="AA192" s="35"/>
      <c r="AB192" s="35"/>
      <c r="AC192" s="35"/>
      <c r="AD192" s="35"/>
      <c r="AE192" s="35"/>
      <c r="AR192" s="203" t="s">
        <v>135</v>
      </c>
      <c r="AT192" s="203" t="s">
        <v>347</v>
      </c>
      <c r="AU192" s="203" t="s">
        <v>87</v>
      </c>
      <c r="AY192" s="14" t="s">
        <v>134</v>
      </c>
      <c r="BE192" s="204">
        <f>IF(O192="základní",K192,0)</f>
        <v>0</v>
      </c>
      <c r="BF192" s="204">
        <f>IF(O192="snížená",K192,0)</f>
        <v>0</v>
      </c>
      <c r="BG192" s="204">
        <f>IF(O192="zákl. přenesená",K192,0)</f>
        <v>0</v>
      </c>
      <c r="BH192" s="204">
        <f>IF(O192="sníž. přenesená",K192,0)</f>
        <v>0</v>
      </c>
      <c r="BI192" s="204">
        <f>IF(O192="nulová",K192,0)</f>
        <v>0</v>
      </c>
      <c r="BJ192" s="14" t="s">
        <v>87</v>
      </c>
      <c r="BK192" s="204">
        <f>ROUND(P192*H192,2)</f>
        <v>0</v>
      </c>
      <c r="BL192" s="14" t="s">
        <v>135</v>
      </c>
      <c r="BM192" s="203" t="s">
        <v>1241</v>
      </c>
    </row>
    <row r="193" s="2" customFormat="1" ht="24.15" customHeight="1">
      <c r="A193" s="35"/>
      <c r="B193" s="36"/>
      <c r="C193" s="228" t="s">
        <v>645</v>
      </c>
      <c r="D193" s="228" t="s">
        <v>347</v>
      </c>
      <c r="E193" s="229" t="s">
        <v>4434</v>
      </c>
      <c r="F193" s="230" t="s">
        <v>4435</v>
      </c>
      <c r="G193" s="231" t="s">
        <v>131</v>
      </c>
      <c r="H193" s="232">
        <v>2</v>
      </c>
      <c r="I193" s="233"/>
      <c r="J193" s="233"/>
      <c r="K193" s="234">
        <f>ROUND(P193*H193,2)</f>
        <v>0</v>
      </c>
      <c r="L193" s="230" t="s">
        <v>879</v>
      </c>
      <c r="M193" s="41"/>
      <c r="N193" s="235" t="s">
        <v>1</v>
      </c>
      <c r="O193" s="199" t="s">
        <v>42</v>
      </c>
      <c r="P193" s="200">
        <f>I193+J193</f>
        <v>0</v>
      </c>
      <c r="Q193" s="200">
        <f>ROUND(I193*H193,2)</f>
        <v>0</v>
      </c>
      <c r="R193" s="200">
        <f>ROUND(J193*H193,2)</f>
        <v>0</v>
      </c>
      <c r="S193" s="88"/>
      <c r="T193" s="201">
        <f>S193*H193</f>
        <v>0</v>
      </c>
      <c r="U193" s="201">
        <v>0</v>
      </c>
      <c r="V193" s="201">
        <f>U193*H193</f>
        <v>0</v>
      </c>
      <c r="W193" s="201">
        <v>0</v>
      </c>
      <c r="X193" s="202">
        <f>W193*H193</f>
        <v>0</v>
      </c>
      <c r="Y193" s="35"/>
      <c r="Z193" s="35"/>
      <c r="AA193" s="35"/>
      <c r="AB193" s="35"/>
      <c r="AC193" s="35"/>
      <c r="AD193" s="35"/>
      <c r="AE193" s="35"/>
      <c r="AR193" s="203" t="s">
        <v>135</v>
      </c>
      <c r="AT193" s="203" t="s">
        <v>347</v>
      </c>
      <c r="AU193" s="203" t="s">
        <v>87</v>
      </c>
      <c r="AY193" s="14" t="s">
        <v>134</v>
      </c>
      <c r="BE193" s="204">
        <f>IF(O193="základní",K193,0)</f>
        <v>0</v>
      </c>
      <c r="BF193" s="204">
        <f>IF(O193="snížená",K193,0)</f>
        <v>0</v>
      </c>
      <c r="BG193" s="204">
        <f>IF(O193="zákl. přenesená",K193,0)</f>
        <v>0</v>
      </c>
      <c r="BH193" s="204">
        <f>IF(O193="sníž. přenesená",K193,0)</f>
        <v>0</v>
      </c>
      <c r="BI193" s="204">
        <f>IF(O193="nulová",K193,0)</f>
        <v>0</v>
      </c>
      <c r="BJ193" s="14" t="s">
        <v>87</v>
      </c>
      <c r="BK193" s="204">
        <f>ROUND(P193*H193,2)</f>
        <v>0</v>
      </c>
      <c r="BL193" s="14" t="s">
        <v>135</v>
      </c>
      <c r="BM193" s="203" t="s">
        <v>1257</v>
      </c>
    </row>
    <row r="194" s="2" customFormat="1" ht="37.8" customHeight="1">
      <c r="A194" s="35"/>
      <c r="B194" s="36"/>
      <c r="C194" s="228" t="s">
        <v>650</v>
      </c>
      <c r="D194" s="228" t="s">
        <v>347</v>
      </c>
      <c r="E194" s="229" t="s">
        <v>4436</v>
      </c>
      <c r="F194" s="230" t="s">
        <v>4437</v>
      </c>
      <c r="G194" s="231" t="s">
        <v>131</v>
      </c>
      <c r="H194" s="232">
        <v>2</v>
      </c>
      <c r="I194" s="233"/>
      <c r="J194" s="233"/>
      <c r="K194" s="234">
        <f>ROUND(P194*H194,2)</f>
        <v>0</v>
      </c>
      <c r="L194" s="230" t="s">
        <v>879</v>
      </c>
      <c r="M194" s="41"/>
      <c r="N194" s="235" t="s">
        <v>1</v>
      </c>
      <c r="O194" s="199" t="s">
        <v>42</v>
      </c>
      <c r="P194" s="200">
        <f>I194+J194</f>
        <v>0</v>
      </c>
      <c r="Q194" s="200">
        <f>ROUND(I194*H194,2)</f>
        <v>0</v>
      </c>
      <c r="R194" s="200">
        <f>ROUND(J194*H194,2)</f>
        <v>0</v>
      </c>
      <c r="S194" s="88"/>
      <c r="T194" s="201">
        <f>S194*H194</f>
        <v>0</v>
      </c>
      <c r="U194" s="201">
        <v>0</v>
      </c>
      <c r="V194" s="201">
        <f>U194*H194</f>
        <v>0</v>
      </c>
      <c r="W194" s="201">
        <v>0</v>
      </c>
      <c r="X194" s="202">
        <f>W194*H194</f>
        <v>0</v>
      </c>
      <c r="Y194" s="35"/>
      <c r="Z194" s="35"/>
      <c r="AA194" s="35"/>
      <c r="AB194" s="35"/>
      <c r="AC194" s="35"/>
      <c r="AD194" s="35"/>
      <c r="AE194" s="35"/>
      <c r="AR194" s="203" t="s">
        <v>135</v>
      </c>
      <c r="AT194" s="203" t="s">
        <v>347</v>
      </c>
      <c r="AU194" s="203" t="s">
        <v>87</v>
      </c>
      <c r="AY194" s="14" t="s">
        <v>134</v>
      </c>
      <c r="BE194" s="204">
        <f>IF(O194="základní",K194,0)</f>
        <v>0</v>
      </c>
      <c r="BF194" s="204">
        <f>IF(O194="snížená",K194,0)</f>
        <v>0</v>
      </c>
      <c r="BG194" s="204">
        <f>IF(O194="zákl. přenesená",K194,0)</f>
        <v>0</v>
      </c>
      <c r="BH194" s="204">
        <f>IF(O194="sníž. přenesená",K194,0)</f>
        <v>0</v>
      </c>
      <c r="BI194" s="204">
        <f>IF(O194="nulová",K194,0)</f>
        <v>0</v>
      </c>
      <c r="BJ194" s="14" t="s">
        <v>87</v>
      </c>
      <c r="BK194" s="204">
        <f>ROUND(P194*H194,2)</f>
        <v>0</v>
      </c>
      <c r="BL194" s="14" t="s">
        <v>135</v>
      </c>
      <c r="BM194" s="203" t="s">
        <v>1265</v>
      </c>
    </row>
    <row r="195" s="2" customFormat="1" ht="24.15" customHeight="1">
      <c r="A195" s="35"/>
      <c r="B195" s="36"/>
      <c r="C195" s="228" t="s">
        <v>655</v>
      </c>
      <c r="D195" s="228" t="s">
        <v>347</v>
      </c>
      <c r="E195" s="229" t="s">
        <v>4438</v>
      </c>
      <c r="F195" s="230" t="s">
        <v>4439</v>
      </c>
      <c r="G195" s="231" t="s">
        <v>211</v>
      </c>
      <c r="H195" s="232">
        <v>213</v>
      </c>
      <c r="I195" s="233"/>
      <c r="J195" s="233"/>
      <c r="K195" s="234">
        <f>ROUND(P195*H195,2)</f>
        <v>0</v>
      </c>
      <c r="L195" s="230" t="s">
        <v>879</v>
      </c>
      <c r="M195" s="41"/>
      <c r="N195" s="235" t="s">
        <v>1</v>
      </c>
      <c r="O195" s="199" t="s">
        <v>42</v>
      </c>
      <c r="P195" s="200">
        <f>I195+J195</f>
        <v>0</v>
      </c>
      <c r="Q195" s="200">
        <f>ROUND(I195*H195,2)</f>
        <v>0</v>
      </c>
      <c r="R195" s="200">
        <f>ROUND(J195*H195,2)</f>
        <v>0</v>
      </c>
      <c r="S195" s="88"/>
      <c r="T195" s="201">
        <f>S195*H195</f>
        <v>0</v>
      </c>
      <c r="U195" s="201">
        <v>0</v>
      </c>
      <c r="V195" s="201">
        <f>U195*H195</f>
        <v>0</v>
      </c>
      <c r="W195" s="201">
        <v>0</v>
      </c>
      <c r="X195" s="202">
        <f>W195*H195</f>
        <v>0</v>
      </c>
      <c r="Y195" s="35"/>
      <c r="Z195" s="35"/>
      <c r="AA195" s="35"/>
      <c r="AB195" s="35"/>
      <c r="AC195" s="35"/>
      <c r="AD195" s="35"/>
      <c r="AE195" s="35"/>
      <c r="AR195" s="203" t="s">
        <v>135</v>
      </c>
      <c r="AT195" s="203" t="s">
        <v>347</v>
      </c>
      <c r="AU195" s="203" t="s">
        <v>87</v>
      </c>
      <c r="AY195" s="14" t="s">
        <v>134</v>
      </c>
      <c r="BE195" s="204">
        <f>IF(O195="základní",K195,0)</f>
        <v>0</v>
      </c>
      <c r="BF195" s="204">
        <f>IF(O195="snížená",K195,0)</f>
        <v>0</v>
      </c>
      <c r="BG195" s="204">
        <f>IF(O195="zákl. přenesená",K195,0)</f>
        <v>0</v>
      </c>
      <c r="BH195" s="204">
        <f>IF(O195="sníž. přenesená",K195,0)</f>
        <v>0</v>
      </c>
      <c r="BI195" s="204">
        <f>IF(O195="nulová",K195,0)</f>
        <v>0</v>
      </c>
      <c r="BJ195" s="14" t="s">
        <v>87</v>
      </c>
      <c r="BK195" s="204">
        <f>ROUND(P195*H195,2)</f>
        <v>0</v>
      </c>
      <c r="BL195" s="14" t="s">
        <v>135</v>
      </c>
      <c r="BM195" s="203" t="s">
        <v>1200</v>
      </c>
    </row>
    <row r="196" s="2" customFormat="1" ht="24.15" customHeight="1">
      <c r="A196" s="35"/>
      <c r="B196" s="36"/>
      <c r="C196" s="228" t="s">
        <v>660</v>
      </c>
      <c r="D196" s="228" t="s">
        <v>347</v>
      </c>
      <c r="E196" s="229" t="s">
        <v>4440</v>
      </c>
      <c r="F196" s="230" t="s">
        <v>4441</v>
      </c>
      <c r="G196" s="231" t="s">
        <v>211</v>
      </c>
      <c r="H196" s="232">
        <v>30</v>
      </c>
      <c r="I196" s="233"/>
      <c r="J196" s="233"/>
      <c r="K196" s="234">
        <f>ROUND(P196*H196,2)</f>
        <v>0</v>
      </c>
      <c r="L196" s="230" t="s">
        <v>879</v>
      </c>
      <c r="M196" s="41"/>
      <c r="N196" s="235" t="s">
        <v>1</v>
      </c>
      <c r="O196" s="199" t="s">
        <v>42</v>
      </c>
      <c r="P196" s="200">
        <f>I196+J196</f>
        <v>0</v>
      </c>
      <c r="Q196" s="200">
        <f>ROUND(I196*H196,2)</f>
        <v>0</v>
      </c>
      <c r="R196" s="200">
        <f>ROUND(J196*H196,2)</f>
        <v>0</v>
      </c>
      <c r="S196" s="88"/>
      <c r="T196" s="201">
        <f>S196*H196</f>
        <v>0</v>
      </c>
      <c r="U196" s="201">
        <v>0</v>
      </c>
      <c r="V196" s="201">
        <f>U196*H196</f>
        <v>0</v>
      </c>
      <c r="W196" s="201">
        <v>0</v>
      </c>
      <c r="X196" s="202">
        <f>W196*H196</f>
        <v>0</v>
      </c>
      <c r="Y196" s="35"/>
      <c r="Z196" s="35"/>
      <c r="AA196" s="35"/>
      <c r="AB196" s="35"/>
      <c r="AC196" s="35"/>
      <c r="AD196" s="35"/>
      <c r="AE196" s="35"/>
      <c r="AR196" s="203" t="s">
        <v>135</v>
      </c>
      <c r="AT196" s="203" t="s">
        <v>347</v>
      </c>
      <c r="AU196" s="203" t="s">
        <v>87</v>
      </c>
      <c r="AY196" s="14" t="s">
        <v>134</v>
      </c>
      <c r="BE196" s="204">
        <f>IF(O196="základní",K196,0)</f>
        <v>0</v>
      </c>
      <c r="BF196" s="204">
        <f>IF(O196="snížená",K196,0)</f>
        <v>0</v>
      </c>
      <c r="BG196" s="204">
        <f>IF(O196="zákl. přenesená",K196,0)</f>
        <v>0</v>
      </c>
      <c r="BH196" s="204">
        <f>IF(O196="sníž. přenesená",K196,0)</f>
        <v>0</v>
      </c>
      <c r="BI196" s="204">
        <f>IF(O196="nulová",K196,0)</f>
        <v>0</v>
      </c>
      <c r="BJ196" s="14" t="s">
        <v>87</v>
      </c>
      <c r="BK196" s="204">
        <f>ROUND(P196*H196,2)</f>
        <v>0</v>
      </c>
      <c r="BL196" s="14" t="s">
        <v>135</v>
      </c>
      <c r="BM196" s="203" t="s">
        <v>1280</v>
      </c>
    </row>
    <row r="197" s="2" customFormat="1" ht="24.15" customHeight="1">
      <c r="A197" s="35"/>
      <c r="B197" s="36"/>
      <c r="C197" s="228" t="s">
        <v>665</v>
      </c>
      <c r="D197" s="228" t="s">
        <v>347</v>
      </c>
      <c r="E197" s="229" t="s">
        <v>4442</v>
      </c>
      <c r="F197" s="230" t="s">
        <v>4443</v>
      </c>
      <c r="G197" s="231" t="s">
        <v>211</v>
      </c>
      <c r="H197" s="232">
        <v>30</v>
      </c>
      <c r="I197" s="233"/>
      <c r="J197" s="233"/>
      <c r="K197" s="234">
        <f>ROUND(P197*H197,2)</f>
        <v>0</v>
      </c>
      <c r="L197" s="230" t="s">
        <v>879</v>
      </c>
      <c r="M197" s="41"/>
      <c r="N197" s="235" t="s">
        <v>1</v>
      </c>
      <c r="O197" s="199" t="s">
        <v>42</v>
      </c>
      <c r="P197" s="200">
        <f>I197+J197</f>
        <v>0</v>
      </c>
      <c r="Q197" s="200">
        <f>ROUND(I197*H197,2)</f>
        <v>0</v>
      </c>
      <c r="R197" s="200">
        <f>ROUND(J197*H197,2)</f>
        <v>0</v>
      </c>
      <c r="S197" s="88"/>
      <c r="T197" s="201">
        <f>S197*H197</f>
        <v>0</v>
      </c>
      <c r="U197" s="201">
        <v>0</v>
      </c>
      <c r="V197" s="201">
        <f>U197*H197</f>
        <v>0</v>
      </c>
      <c r="W197" s="201">
        <v>0</v>
      </c>
      <c r="X197" s="202">
        <f>W197*H197</f>
        <v>0</v>
      </c>
      <c r="Y197" s="35"/>
      <c r="Z197" s="35"/>
      <c r="AA197" s="35"/>
      <c r="AB197" s="35"/>
      <c r="AC197" s="35"/>
      <c r="AD197" s="35"/>
      <c r="AE197" s="35"/>
      <c r="AR197" s="203" t="s">
        <v>1932</v>
      </c>
      <c r="AT197" s="203" t="s">
        <v>347</v>
      </c>
      <c r="AU197" s="203" t="s">
        <v>87</v>
      </c>
      <c r="AY197" s="14" t="s">
        <v>134</v>
      </c>
      <c r="BE197" s="204">
        <f>IF(O197="základní",K197,0)</f>
        <v>0</v>
      </c>
      <c r="BF197" s="204">
        <f>IF(O197="snížená",K197,0)</f>
        <v>0</v>
      </c>
      <c r="BG197" s="204">
        <f>IF(O197="zákl. přenesená",K197,0)</f>
        <v>0</v>
      </c>
      <c r="BH197" s="204">
        <f>IF(O197="sníž. přenesená",K197,0)</f>
        <v>0</v>
      </c>
      <c r="BI197" s="204">
        <f>IF(O197="nulová",K197,0)</f>
        <v>0</v>
      </c>
      <c r="BJ197" s="14" t="s">
        <v>87</v>
      </c>
      <c r="BK197" s="204">
        <f>ROUND(P197*H197,2)</f>
        <v>0</v>
      </c>
      <c r="BL197" s="14" t="s">
        <v>1932</v>
      </c>
      <c r="BM197" s="203" t="s">
        <v>4444</v>
      </c>
    </row>
    <row r="198" s="2" customFormat="1">
      <c r="A198" s="35"/>
      <c r="B198" s="36"/>
      <c r="C198" s="228" t="s">
        <v>670</v>
      </c>
      <c r="D198" s="228" t="s">
        <v>347</v>
      </c>
      <c r="E198" s="229" t="s">
        <v>4445</v>
      </c>
      <c r="F198" s="230" t="s">
        <v>4446</v>
      </c>
      <c r="G198" s="231" t="s">
        <v>131</v>
      </c>
      <c r="H198" s="232">
        <v>7</v>
      </c>
      <c r="I198" s="233"/>
      <c r="J198" s="233"/>
      <c r="K198" s="234">
        <f>ROUND(P198*H198,2)</f>
        <v>0</v>
      </c>
      <c r="L198" s="230" t="s">
        <v>879</v>
      </c>
      <c r="M198" s="41"/>
      <c r="N198" s="235" t="s">
        <v>1</v>
      </c>
      <c r="O198" s="199" t="s">
        <v>42</v>
      </c>
      <c r="P198" s="200">
        <f>I198+J198</f>
        <v>0</v>
      </c>
      <c r="Q198" s="200">
        <f>ROUND(I198*H198,2)</f>
        <v>0</v>
      </c>
      <c r="R198" s="200">
        <f>ROUND(J198*H198,2)</f>
        <v>0</v>
      </c>
      <c r="S198" s="88"/>
      <c r="T198" s="201">
        <f>S198*H198</f>
        <v>0</v>
      </c>
      <c r="U198" s="201">
        <v>0</v>
      </c>
      <c r="V198" s="201">
        <f>U198*H198</f>
        <v>0</v>
      </c>
      <c r="W198" s="201">
        <v>0</v>
      </c>
      <c r="X198" s="202">
        <f>W198*H198</f>
        <v>0</v>
      </c>
      <c r="Y198" s="35"/>
      <c r="Z198" s="35"/>
      <c r="AA198" s="35"/>
      <c r="AB198" s="35"/>
      <c r="AC198" s="35"/>
      <c r="AD198" s="35"/>
      <c r="AE198" s="35"/>
      <c r="AR198" s="203" t="s">
        <v>1932</v>
      </c>
      <c r="AT198" s="203" t="s">
        <v>347</v>
      </c>
      <c r="AU198" s="203" t="s">
        <v>87</v>
      </c>
      <c r="AY198" s="14" t="s">
        <v>134</v>
      </c>
      <c r="BE198" s="204">
        <f>IF(O198="základní",K198,0)</f>
        <v>0</v>
      </c>
      <c r="BF198" s="204">
        <f>IF(O198="snížená",K198,0)</f>
        <v>0</v>
      </c>
      <c r="BG198" s="204">
        <f>IF(O198="zákl. přenesená",K198,0)</f>
        <v>0</v>
      </c>
      <c r="BH198" s="204">
        <f>IF(O198="sníž. přenesená",K198,0)</f>
        <v>0</v>
      </c>
      <c r="BI198" s="204">
        <f>IF(O198="nulová",K198,0)</f>
        <v>0</v>
      </c>
      <c r="BJ198" s="14" t="s">
        <v>87</v>
      </c>
      <c r="BK198" s="204">
        <f>ROUND(P198*H198,2)</f>
        <v>0</v>
      </c>
      <c r="BL198" s="14" t="s">
        <v>1932</v>
      </c>
      <c r="BM198" s="203" t="s">
        <v>4447</v>
      </c>
    </row>
    <row r="199" s="2" customFormat="1">
      <c r="A199" s="35"/>
      <c r="B199" s="36"/>
      <c r="C199" s="228" t="s">
        <v>675</v>
      </c>
      <c r="D199" s="228" t="s">
        <v>347</v>
      </c>
      <c r="E199" s="229" t="s">
        <v>4448</v>
      </c>
      <c r="F199" s="230" t="s">
        <v>4449</v>
      </c>
      <c r="G199" s="231" t="s">
        <v>131</v>
      </c>
      <c r="H199" s="232">
        <v>3</v>
      </c>
      <c r="I199" s="233"/>
      <c r="J199" s="233"/>
      <c r="K199" s="234">
        <f>ROUND(P199*H199,2)</f>
        <v>0</v>
      </c>
      <c r="L199" s="230" t="s">
        <v>879</v>
      </c>
      <c r="M199" s="41"/>
      <c r="N199" s="235" t="s">
        <v>1</v>
      </c>
      <c r="O199" s="199" t="s">
        <v>42</v>
      </c>
      <c r="P199" s="200">
        <f>I199+J199</f>
        <v>0</v>
      </c>
      <c r="Q199" s="200">
        <f>ROUND(I199*H199,2)</f>
        <v>0</v>
      </c>
      <c r="R199" s="200">
        <f>ROUND(J199*H199,2)</f>
        <v>0</v>
      </c>
      <c r="S199" s="88"/>
      <c r="T199" s="201">
        <f>S199*H199</f>
        <v>0</v>
      </c>
      <c r="U199" s="201">
        <v>0</v>
      </c>
      <c r="V199" s="201">
        <f>U199*H199</f>
        <v>0</v>
      </c>
      <c r="W199" s="201">
        <v>0</v>
      </c>
      <c r="X199" s="202">
        <f>W199*H199</f>
        <v>0</v>
      </c>
      <c r="Y199" s="35"/>
      <c r="Z199" s="35"/>
      <c r="AA199" s="35"/>
      <c r="AB199" s="35"/>
      <c r="AC199" s="35"/>
      <c r="AD199" s="35"/>
      <c r="AE199" s="35"/>
      <c r="AR199" s="203" t="s">
        <v>1932</v>
      </c>
      <c r="AT199" s="203" t="s">
        <v>347</v>
      </c>
      <c r="AU199" s="203" t="s">
        <v>87</v>
      </c>
      <c r="AY199" s="14" t="s">
        <v>134</v>
      </c>
      <c r="BE199" s="204">
        <f>IF(O199="základní",K199,0)</f>
        <v>0</v>
      </c>
      <c r="BF199" s="204">
        <f>IF(O199="snížená",K199,0)</f>
        <v>0</v>
      </c>
      <c r="BG199" s="204">
        <f>IF(O199="zákl. přenesená",K199,0)</f>
        <v>0</v>
      </c>
      <c r="BH199" s="204">
        <f>IF(O199="sníž. přenesená",K199,0)</f>
        <v>0</v>
      </c>
      <c r="BI199" s="204">
        <f>IF(O199="nulová",K199,0)</f>
        <v>0</v>
      </c>
      <c r="BJ199" s="14" t="s">
        <v>87</v>
      </c>
      <c r="BK199" s="204">
        <f>ROUND(P199*H199,2)</f>
        <v>0</v>
      </c>
      <c r="BL199" s="14" t="s">
        <v>1932</v>
      </c>
      <c r="BM199" s="203" t="s">
        <v>4450</v>
      </c>
    </row>
    <row r="200" s="2" customFormat="1" ht="24.15" customHeight="1">
      <c r="A200" s="35"/>
      <c r="B200" s="36"/>
      <c r="C200" s="228" t="s">
        <v>680</v>
      </c>
      <c r="D200" s="228" t="s">
        <v>347</v>
      </c>
      <c r="E200" s="229" t="s">
        <v>4451</v>
      </c>
      <c r="F200" s="230" t="s">
        <v>4452</v>
      </c>
      <c r="G200" s="231" t="s">
        <v>211</v>
      </c>
      <c r="H200" s="232">
        <v>103</v>
      </c>
      <c r="I200" s="233"/>
      <c r="J200" s="233"/>
      <c r="K200" s="234">
        <f>ROUND(P200*H200,2)</f>
        <v>0</v>
      </c>
      <c r="L200" s="230" t="s">
        <v>879</v>
      </c>
      <c r="M200" s="41"/>
      <c r="N200" s="235" t="s">
        <v>1</v>
      </c>
      <c r="O200" s="199" t="s">
        <v>42</v>
      </c>
      <c r="P200" s="200">
        <f>I200+J200</f>
        <v>0</v>
      </c>
      <c r="Q200" s="200">
        <f>ROUND(I200*H200,2)</f>
        <v>0</v>
      </c>
      <c r="R200" s="200">
        <f>ROUND(J200*H200,2)</f>
        <v>0</v>
      </c>
      <c r="S200" s="88"/>
      <c r="T200" s="201">
        <f>S200*H200</f>
        <v>0</v>
      </c>
      <c r="U200" s="201">
        <v>0</v>
      </c>
      <c r="V200" s="201">
        <f>U200*H200</f>
        <v>0</v>
      </c>
      <c r="W200" s="201">
        <v>0</v>
      </c>
      <c r="X200" s="202">
        <f>W200*H200</f>
        <v>0</v>
      </c>
      <c r="Y200" s="35"/>
      <c r="Z200" s="35"/>
      <c r="AA200" s="35"/>
      <c r="AB200" s="35"/>
      <c r="AC200" s="35"/>
      <c r="AD200" s="35"/>
      <c r="AE200" s="35"/>
      <c r="AR200" s="203" t="s">
        <v>135</v>
      </c>
      <c r="AT200" s="203" t="s">
        <v>347</v>
      </c>
      <c r="AU200" s="203" t="s">
        <v>87</v>
      </c>
      <c r="AY200" s="14" t="s">
        <v>134</v>
      </c>
      <c r="BE200" s="204">
        <f>IF(O200="základní",K200,0)</f>
        <v>0</v>
      </c>
      <c r="BF200" s="204">
        <f>IF(O200="snížená",K200,0)</f>
        <v>0</v>
      </c>
      <c r="BG200" s="204">
        <f>IF(O200="zákl. přenesená",K200,0)</f>
        <v>0</v>
      </c>
      <c r="BH200" s="204">
        <f>IF(O200="sníž. přenesená",K200,0)</f>
        <v>0</v>
      </c>
      <c r="BI200" s="204">
        <f>IF(O200="nulová",K200,0)</f>
        <v>0</v>
      </c>
      <c r="BJ200" s="14" t="s">
        <v>87</v>
      </c>
      <c r="BK200" s="204">
        <f>ROUND(P200*H200,2)</f>
        <v>0</v>
      </c>
      <c r="BL200" s="14" t="s">
        <v>135</v>
      </c>
      <c r="BM200" s="203" t="s">
        <v>1288</v>
      </c>
    </row>
    <row r="201" s="2" customFormat="1" ht="24.15" customHeight="1">
      <c r="A201" s="35"/>
      <c r="B201" s="36"/>
      <c r="C201" s="228" t="s">
        <v>685</v>
      </c>
      <c r="D201" s="228" t="s">
        <v>347</v>
      </c>
      <c r="E201" s="229" t="s">
        <v>4453</v>
      </c>
      <c r="F201" s="230" t="s">
        <v>4454</v>
      </c>
      <c r="G201" s="231" t="s">
        <v>211</v>
      </c>
      <c r="H201" s="232">
        <v>50</v>
      </c>
      <c r="I201" s="233"/>
      <c r="J201" s="233"/>
      <c r="K201" s="234">
        <f>ROUND(P201*H201,2)</f>
        <v>0</v>
      </c>
      <c r="L201" s="230" t="s">
        <v>879</v>
      </c>
      <c r="M201" s="41"/>
      <c r="N201" s="235" t="s">
        <v>1</v>
      </c>
      <c r="O201" s="199" t="s">
        <v>42</v>
      </c>
      <c r="P201" s="200">
        <f>I201+J201</f>
        <v>0</v>
      </c>
      <c r="Q201" s="200">
        <f>ROUND(I201*H201,2)</f>
        <v>0</v>
      </c>
      <c r="R201" s="200">
        <f>ROUND(J201*H201,2)</f>
        <v>0</v>
      </c>
      <c r="S201" s="88"/>
      <c r="T201" s="201">
        <f>S201*H201</f>
        <v>0</v>
      </c>
      <c r="U201" s="201">
        <v>0</v>
      </c>
      <c r="V201" s="201">
        <f>U201*H201</f>
        <v>0</v>
      </c>
      <c r="W201" s="201">
        <v>0</v>
      </c>
      <c r="X201" s="202">
        <f>W201*H201</f>
        <v>0</v>
      </c>
      <c r="Y201" s="35"/>
      <c r="Z201" s="35"/>
      <c r="AA201" s="35"/>
      <c r="AB201" s="35"/>
      <c r="AC201" s="35"/>
      <c r="AD201" s="35"/>
      <c r="AE201" s="35"/>
      <c r="AR201" s="203" t="s">
        <v>135</v>
      </c>
      <c r="AT201" s="203" t="s">
        <v>347</v>
      </c>
      <c r="AU201" s="203" t="s">
        <v>87</v>
      </c>
      <c r="AY201" s="14" t="s">
        <v>134</v>
      </c>
      <c r="BE201" s="204">
        <f>IF(O201="základní",K201,0)</f>
        <v>0</v>
      </c>
      <c r="BF201" s="204">
        <f>IF(O201="snížená",K201,0)</f>
        <v>0</v>
      </c>
      <c r="BG201" s="204">
        <f>IF(O201="zákl. přenesená",K201,0)</f>
        <v>0</v>
      </c>
      <c r="BH201" s="204">
        <f>IF(O201="sníž. přenesená",K201,0)</f>
        <v>0</v>
      </c>
      <c r="BI201" s="204">
        <f>IF(O201="nulová",K201,0)</f>
        <v>0</v>
      </c>
      <c r="BJ201" s="14" t="s">
        <v>87</v>
      </c>
      <c r="BK201" s="204">
        <f>ROUND(P201*H201,2)</f>
        <v>0</v>
      </c>
      <c r="BL201" s="14" t="s">
        <v>135</v>
      </c>
      <c r="BM201" s="203" t="s">
        <v>1204</v>
      </c>
    </row>
    <row r="202" s="2" customFormat="1">
      <c r="A202" s="35"/>
      <c r="B202" s="36"/>
      <c r="C202" s="228" t="s">
        <v>690</v>
      </c>
      <c r="D202" s="228" t="s">
        <v>347</v>
      </c>
      <c r="E202" s="229" t="s">
        <v>4455</v>
      </c>
      <c r="F202" s="230" t="s">
        <v>4456</v>
      </c>
      <c r="G202" s="231" t="s">
        <v>131</v>
      </c>
      <c r="H202" s="232">
        <v>3</v>
      </c>
      <c r="I202" s="233"/>
      <c r="J202" s="233"/>
      <c r="K202" s="234">
        <f>ROUND(P202*H202,2)</f>
        <v>0</v>
      </c>
      <c r="L202" s="230" t="s">
        <v>879</v>
      </c>
      <c r="M202" s="41"/>
      <c r="N202" s="235" t="s">
        <v>1</v>
      </c>
      <c r="O202" s="199" t="s">
        <v>42</v>
      </c>
      <c r="P202" s="200">
        <f>I202+J202</f>
        <v>0</v>
      </c>
      <c r="Q202" s="200">
        <f>ROUND(I202*H202,2)</f>
        <v>0</v>
      </c>
      <c r="R202" s="200">
        <f>ROUND(J202*H202,2)</f>
        <v>0</v>
      </c>
      <c r="S202" s="88"/>
      <c r="T202" s="201">
        <f>S202*H202</f>
        <v>0</v>
      </c>
      <c r="U202" s="201">
        <v>0</v>
      </c>
      <c r="V202" s="201">
        <f>U202*H202</f>
        <v>0</v>
      </c>
      <c r="W202" s="201">
        <v>0</v>
      </c>
      <c r="X202" s="202">
        <f>W202*H202</f>
        <v>0</v>
      </c>
      <c r="Y202" s="35"/>
      <c r="Z202" s="35"/>
      <c r="AA202" s="35"/>
      <c r="AB202" s="35"/>
      <c r="AC202" s="35"/>
      <c r="AD202" s="35"/>
      <c r="AE202" s="35"/>
      <c r="AR202" s="203" t="s">
        <v>1932</v>
      </c>
      <c r="AT202" s="203" t="s">
        <v>347</v>
      </c>
      <c r="AU202" s="203" t="s">
        <v>87</v>
      </c>
      <c r="AY202" s="14" t="s">
        <v>134</v>
      </c>
      <c r="BE202" s="204">
        <f>IF(O202="základní",K202,0)</f>
        <v>0</v>
      </c>
      <c r="BF202" s="204">
        <f>IF(O202="snížená",K202,0)</f>
        <v>0</v>
      </c>
      <c r="BG202" s="204">
        <f>IF(O202="zákl. přenesená",K202,0)</f>
        <v>0</v>
      </c>
      <c r="BH202" s="204">
        <f>IF(O202="sníž. přenesená",K202,0)</f>
        <v>0</v>
      </c>
      <c r="BI202" s="204">
        <f>IF(O202="nulová",K202,0)</f>
        <v>0</v>
      </c>
      <c r="BJ202" s="14" t="s">
        <v>87</v>
      </c>
      <c r="BK202" s="204">
        <f>ROUND(P202*H202,2)</f>
        <v>0</v>
      </c>
      <c r="BL202" s="14" t="s">
        <v>1932</v>
      </c>
      <c r="BM202" s="203" t="s">
        <v>4457</v>
      </c>
    </row>
    <row r="203" s="2" customFormat="1" ht="24.15" customHeight="1">
      <c r="A203" s="35"/>
      <c r="B203" s="36"/>
      <c r="C203" s="228" t="s">
        <v>695</v>
      </c>
      <c r="D203" s="228" t="s">
        <v>347</v>
      </c>
      <c r="E203" s="229" t="s">
        <v>4458</v>
      </c>
      <c r="F203" s="230" t="s">
        <v>4459</v>
      </c>
      <c r="G203" s="231" t="s">
        <v>211</v>
      </c>
      <c r="H203" s="232">
        <v>262</v>
      </c>
      <c r="I203" s="233"/>
      <c r="J203" s="233"/>
      <c r="K203" s="234">
        <f>ROUND(P203*H203,2)</f>
        <v>0</v>
      </c>
      <c r="L203" s="230" t="s">
        <v>879</v>
      </c>
      <c r="M203" s="41"/>
      <c r="N203" s="235" t="s">
        <v>1</v>
      </c>
      <c r="O203" s="199" t="s">
        <v>42</v>
      </c>
      <c r="P203" s="200">
        <f>I203+J203</f>
        <v>0</v>
      </c>
      <c r="Q203" s="200">
        <f>ROUND(I203*H203,2)</f>
        <v>0</v>
      </c>
      <c r="R203" s="200">
        <f>ROUND(J203*H203,2)</f>
        <v>0</v>
      </c>
      <c r="S203" s="88"/>
      <c r="T203" s="201">
        <f>S203*H203</f>
        <v>0</v>
      </c>
      <c r="U203" s="201">
        <v>0</v>
      </c>
      <c r="V203" s="201">
        <f>U203*H203</f>
        <v>0</v>
      </c>
      <c r="W203" s="201">
        <v>0</v>
      </c>
      <c r="X203" s="202">
        <f>W203*H203</f>
        <v>0</v>
      </c>
      <c r="Y203" s="35"/>
      <c r="Z203" s="35"/>
      <c r="AA203" s="35"/>
      <c r="AB203" s="35"/>
      <c r="AC203" s="35"/>
      <c r="AD203" s="35"/>
      <c r="AE203" s="35"/>
      <c r="AR203" s="203" t="s">
        <v>135</v>
      </c>
      <c r="AT203" s="203" t="s">
        <v>347</v>
      </c>
      <c r="AU203" s="203" t="s">
        <v>87</v>
      </c>
      <c r="AY203" s="14" t="s">
        <v>134</v>
      </c>
      <c r="BE203" s="204">
        <f>IF(O203="základní",K203,0)</f>
        <v>0</v>
      </c>
      <c r="BF203" s="204">
        <f>IF(O203="snížená",K203,0)</f>
        <v>0</v>
      </c>
      <c r="BG203" s="204">
        <f>IF(O203="zákl. přenesená",K203,0)</f>
        <v>0</v>
      </c>
      <c r="BH203" s="204">
        <f>IF(O203="sníž. přenesená",K203,0)</f>
        <v>0</v>
      </c>
      <c r="BI203" s="204">
        <f>IF(O203="nulová",K203,0)</f>
        <v>0</v>
      </c>
      <c r="BJ203" s="14" t="s">
        <v>87</v>
      </c>
      <c r="BK203" s="204">
        <f>ROUND(P203*H203,2)</f>
        <v>0</v>
      </c>
      <c r="BL203" s="14" t="s">
        <v>135</v>
      </c>
      <c r="BM203" s="203" t="s">
        <v>1303</v>
      </c>
    </row>
    <row r="204" s="2" customFormat="1" ht="49.05" customHeight="1">
      <c r="A204" s="35"/>
      <c r="B204" s="36"/>
      <c r="C204" s="228" t="s">
        <v>700</v>
      </c>
      <c r="D204" s="228" t="s">
        <v>347</v>
      </c>
      <c r="E204" s="229" t="s">
        <v>4460</v>
      </c>
      <c r="F204" s="230" t="s">
        <v>4461</v>
      </c>
      <c r="G204" s="231" t="s">
        <v>211</v>
      </c>
      <c r="H204" s="232">
        <v>1</v>
      </c>
      <c r="I204" s="233"/>
      <c r="J204" s="233"/>
      <c r="K204" s="234">
        <f>ROUND(P204*H204,2)</f>
        <v>0</v>
      </c>
      <c r="L204" s="230" t="s">
        <v>892</v>
      </c>
      <c r="M204" s="41"/>
      <c r="N204" s="235" t="s">
        <v>1</v>
      </c>
      <c r="O204" s="199" t="s">
        <v>42</v>
      </c>
      <c r="P204" s="200">
        <f>I204+J204</f>
        <v>0</v>
      </c>
      <c r="Q204" s="200">
        <f>ROUND(I204*H204,2)</f>
        <v>0</v>
      </c>
      <c r="R204" s="200">
        <f>ROUND(J204*H204,2)</f>
        <v>0</v>
      </c>
      <c r="S204" s="88"/>
      <c r="T204" s="201">
        <f>S204*H204</f>
        <v>0</v>
      </c>
      <c r="U204" s="201">
        <v>0</v>
      </c>
      <c r="V204" s="201">
        <f>U204*H204</f>
        <v>0</v>
      </c>
      <c r="W204" s="201">
        <v>0</v>
      </c>
      <c r="X204" s="202">
        <f>W204*H204</f>
        <v>0</v>
      </c>
      <c r="Y204" s="35"/>
      <c r="Z204" s="35"/>
      <c r="AA204" s="35"/>
      <c r="AB204" s="35"/>
      <c r="AC204" s="35"/>
      <c r="AD204" s="35"/>
      <c r="AE204" s="35"/>
      <c r="AR204" s="203" t="s">
        <v>135</v>
      </c>
      <c r="AT204" s="203" t="s">
        <v>347</v>
      </c>
      <c r="AU204" s="203" t="s">
        <v>87</v>
      </c>
      <c r="AY204" s="14" t="s">
        <v>134</v>
      </c>
      <c r="BE204" s="204">
        <f>IF(O204="základní",K204,0)</f>
        <v>0</v>
      </c>
      <c r="BF204" s="204">
        <f>IF(O204="snížená",K204,0)</f>
        <v>0</v>
      </c>
      <c r="BG204" s="204">
        <f>IF(O204="zákl. přenesená",K204,0)</f>
        <v>0</v>
      </c>
      <c r="BH204" s="204">
        <f>IF(O204="sníž. přenesená",K204,0)</f>
        <v>0</v>
      </c>
      <c r="BI204" s="204">
        <f>IF(O204="nulová",K204,0)</f>
        <v>0</v>
      </c>
      <c r="BJ204" s="14" t="s">
        <v>87</v>
      </c>
      <c r="BK204" s="204">
        <f>ROUND(P204*H204,2)</f>
        <v>0</v>
      </c>
      <c r="BL204" s="14" t="s">
        <v>135</v>
      </c>
      <c r="BM204" s="203" t="s">
        <v>4462</v>
      </c>
    </row>
    <row r="205" s="2" customFormat="1" ht="24.15" customHeight="1">
      <c r="A205" s="35"/>
      <c r="B205" s="36"/>
      <c r="C205" s="228" t="s">
        <v>705</v>
      </c>
      <c r="D205" s="228" t="s">
        <v>347</v>
      </c>
      <c r="E205" s="229" t="s">
        <v>4463</v>
      </c>
      <c r="F205" s="230" t="s">
        <v>4464</v>
      </c>
      <c r="G205" s="231" t="s">
        <v>211</v>
      </c>
      <c r="H205" s="232">
        <v>1300</v>
      </c>
      <c r="I205" s="233"/>
      <c r="J205" s="233"/>
      <c r="K205" s="234">
        <f>ROUND(P205*H205,2)</f>
        <v>0</v>
      </c>
      <c r="L205" s="230" t="s">
        <v>879</v>
      </c>
      <c r="M205" s="41"/>
      <c r="N205" s="235" t="s">
        <v>1</v>
      </c>
      <c r="O205" s="199" t="s">
        <v>42</v>
      </c>
      <c r="P205" s="200">
        <f>I205+J205</f>
        <v>0</v>
      </c>
      <c r="Q205" s="200">
        <f>ROUND(I205*H205,2)</f>
        <v>0</v>
      </c>
      <c r="R205" s="200">
        <f>ROUND(J205*H205,2)</f>
        <v>0</v>
      </c>
      <c r="S205" s="88"/>
      <c r="T205" s="201">
        <f>S205*H205</f>
        <v>0</v>
      </c>
      <c r="U205" s="201">
        <v>0</v>
      </c>
      <c r="V205" s="201">
        <f>U205*H205</f>
        <v>0</v>
      </c>
      <c r="W205" s="201">
        <v>0</v>
      </c>
      <c r="X205" s="202">
        <f>W205*H205</f>
        <v>0</v>
      </c>
      <c r="Y205" s="35"/>
      <c r="Z205" s="35"/>
      <c r="AA205" s="35"/>
      <c r="AB205" s="35"/>
      <c r="AC205" s="35"/>
      <c r="AD205" s="35"/>
      <c r="AE205" s="35"/>
      <c r="AR205" s="203" t="s">
        <v>135</v>
      </c>
      <c r="AT205" s="203" t="s">
        <v>347</v>
      </c>
      <c r="AU205" s="203" t="s">
        <v>87</v>
      </c>
      <c r="AY205" s="14" t="s">
        <v>134</v>
      </c>
      <c r="BE205" s="204">
        <f>IF(O205="základní",K205,0)</f>
        <v>0</v>
      </c>
      <c r="BF205" s="204">
        <f>IF(O205="snížená",K205,0)</f>
        <v>0</v>
      </c>
      <c r="BG205" s="204">
        <f>IF(O205="zákl. přenesená",K205,0)</f>
        <v>0</v>
      </c>
      <c r="BH205" s="204">
        <f>IF(O205="sníž. přenesená",K205,0)</f>
        <v>0</v>
      </c>
      <c r="BI205" s="204">
        <f>IF(O205="nulová",K205,0)</f>
        <v>0</v>
      </c>
      <c r="BJ205" s="14" t="s">
        <v>87</v>
      </c>
      <c r="BK205" s="204">
        <f>ROUND(P205*H205,2)</f>
        <v>0</v>
      </c>
      <c r="BL205" s="14" t="s">
        <v>135</v>
      </c>
      <c r="BM205" s="203" t="s">
        <v>1224</v>
      </c>
    </row>
    <row r="206" s="2" customFormat="1" ht="24.15" customHeight="1">
      <c r="A206" s="35"/>
      <c r="B206" s="36"/>
      <c r="C206" s="228" t="s">
        <v>711</v>
      </c>
      <c r="D206" s="228" t="s">
        <v>347</v>
      </c>
      <c r="E206" s="229" t="s">
        <v>4465</v>
      </c>
      <c r="F206" s="230" t="s">
        <v>4466</v>
      </c>
      <c r="G206" s="231" t="s">
        <v>211</v>
      </c>
      <c r="H206" s="232">
        <v>50</v>
      </c>
      <c r="I206" s="233"/>
      <c r="J206" s="233"/>
      <c r="K206" s="234">
        <f>ROUND(P206*H206,2)</f>
        <v>0</v>
      </c>
      <c r="L206" s="230" t="s">
        <v>879</v>
      </c>
      <c r="M206" s="41"/>
      <c r="N206" s="235" t="s">
        <v>1</v>
      </c>
      <c r="O206" s="199" t="s">
        <v>42</v>
      </c>
      <c r="P206" s="200">
        <f>I206+J206</f>
        <v>0</v>
      </c>
      <c r="Q206" s="200">
        <f>ROUND(I206*H206,2)</f>
        <v>0</v>
      </c>
      <c r="R206" s="200">
        <f>ROUND(J206*H206,2)</f>
        <v>0</v>
      </c>
      <c r="S206" s="88"/>
      <c r="T206" s="201">
        <f>S206*H206</f>
        <v>0</v>
      </c>
      <c r="U206" s="201">
        <v>0</v>
      </c>
      <c r="V206" s="201">
        <f>U206*H206</f>
        <v>0</v>
      </c>
      <c r="W206" s="201">
        <v>0</v>
      </c>
      <c r="X206" s="202">
        <f>W206*H206</f>
        <v>0</v>
      </c>
      <c r="Y206" s="35"/>
      <c r="Z206" s="35"/>
      <c r="AA206" s="35"/>
      <c r="AB206" s="35"/>
      <c r="AC206" s="35"/>
      <c r="AD206" s="35"/>
      <c r="AE206" s="35"/>
      <c r="AR206" s="203" t="s">
        <v>135</v>
      </c>
      <c r="AT206" s="203" t="s">
        <v>347</v>
      </c>
      <c r="AU206" s="203" t="s">
        <v>87</v>
      </c>
      <c r="AY206" s="14" t="s">
        <v>134</v>
      </c>
      <c r="BE206" s="204">
        <f>IF(O206="základní",K206,0)</f>
        <v>0</v>
      </c>
      <c r="BF206" s="204">
        <f>IF(O206="snížená",K206,0)</f>
        <v>0</v>
      </c>
      <c r="BG206" s="204">
        <f>IF(O206="zákl. přenesená",K206,0)</f>
        <v>0</v>
      </c>
      <c r="BH206" s="204">
        <f>IF(O206="sníž. přenesená",K206,0)</f>
        <v>0</v>
      </c>
      <c r="BI206" s="204">
        <f>IF(O206="nulová",K206,0)</f>
        <v>0</v>
      </c>
      <c r="BJ206" s="14" t="s">
        <v>87</v>
      </c>
      <c r="BK206" s="204">
        <f>ROUND(P206*H206,2)</f>
        <v>0</v>
      </c>
      <c r="BL206" s="14" t="s">
        <v>135</v>
      </c>
      <c r="BM206" s="203" t="s">
        <v>1378</v>
      </c>
    </row>
    <row r="207" s="2" customFormat="1" ht="24.15" customHeight="1">
      <c r="A207" s="35"/>
      <c r="B207" s="36"/>
      <c r="C207" s="228" t="s">
        <v>716</v>
      </c>
      <c r="D207" s="228" t="s">
        <v>347</v>
      </c>
      <c r="E207" s="229" t="s">
        <v>4467</v>
      </c>
      <c r="F207" s="230" t="s">
        <v>4468</v>
      </c>
      <c r="G207" s="231" t="s">
        <v>211</v>
      </c>
      <c r="H207" s="232">
        <v>100</v>
      </c>
      <c r="I207" s="233"/>
      <c r="J207" s="233"/>
      <c r="K207" s="234">
        <f>ROUND(P207*H207,2)</f>
        <v>0</v>
      </c>
      <c r="L207" s="230" t="s">
        <v>879</v>
      </c>
      <c r="M207" s="41"/>
      <c r="N207" s="235" t="s">
        <v>1</v>
      </c>
      <c r="O207" s="199" t="s">
        <v>42</v>
      </c>
      <c r="P207" s="200">
        <f>I207+J207</f>
        <v>0</v>
      </c>
      <c r="Q207" s="200">
        <f>ROUND(I207*H207,2)</f>
        <v>0</v>
      </c>
      <c r="R207" s="200">
        <f>ROUND(J207*H207,2)</f>
        <v>0</v>
      </c>
      <c r="S207" s="88"/>
      <c r="T207" s="201">
        <f>S207*H207</f>
        <v>0</v>
      </c>
      <c r="U207" s="201">
        <v>0</v>
      </c>
      <c r="V207" s="201">
        <f>U207*H207</f>
        <v>0</v>
      </c>
      <c r="W207" s="201">
        <v>0</v>
      </c>
      <c r="X207" s="202">
        <f>W207*H207</f>
        <v>0</v>
      </c>
      <c r="Y207" s="35"/>
      <c r="Z207" s="35"/>
      <c r="AA207" s="35"/>
      <c r="AB207" s="35"/>
      <c r="AC207" s="35"/>
      <c r="AD207" s="35"/>
      <c r="AE207" s="35"/>
      <c r="AR207" s="203" t="s">
        <v>135</v>
      </c>
      <c r="AT207" s="203" t="s">
        <v>347</v>
      </c>
      <c r="AU207" s="203" t="s">
        <v>87</v>
      </c>
      <c r="AY207" s="14" t="s">
        <v>134</v>
      </c>
      <c r="BE207" s="204">
        <f>IF(O207="základní",K207,0)</f>
        <v>0</v>
      </c>
      <c r="BF207" s="204">
        <f>IF(O207="snížená",K207,0)</f>
        <v>0</v>
      </c>
      <c r="BG207" s="204">
        <f>IF(O207="zákl. přenesená",K207,0)</f>
        <v>0</v>
      </c>
      <c r="BH207" s="204">
        <f>IF(O207="sníž. přenesená",K207,0)</f>
        <v>0</v>
      </c>
      <c r="BI207" s="204">
        <f>IF(O207="nulová",K207,0)</f>
        <v>0</v>
      </c>
      <c r="BJ207" s="14" t="s">
        <v>87</v>
      </c>
      <c r="BK207" s="204">
        <f>ROUND(P207*H207,2)</f>
        <v>0</v>
      </c>
      <c r="BL207" s="14" t="s">
        <v>135</v>
      </c>
      <c r="BM207" s="203" t="s">
        <v>1386</v>
      </c>
    </row>
    <row r="208" s="2" customFormat="1" ht="24.15" customHeight="1">
      <c r="A208" s="35"/>
      <c r="B208" s="36"/>
      <c r="C208" s="228" t="s">
        <v>722</v>
      </c>
      <c r="D208" s="228" t="s">
        <v>347</v>
      </c>
      <c r="E208" s="229" t="s">
        <v>4469</v>
      </c>
      <c r="F208" s="230" t="s">
        <v>4470</v>
      </c>
      <c r="G208" s="231" t="s">
        <v>211</v>
      </c>
      <c r="H208" s="232">
        <v>1610</v>
      </c>
      <c r="I208" s="233"/>
      <c r="J208" s="233"/>
      <c r="K208" s="234">
        <f>ROUND(P208*H208,2)</f>
        <v>0</v>
      </c>
      <c r="L208" s="230" t="s">
        <v>879</v>
      </c>
      <c r="M208" s="41"/>
      <c r="N208" s="235" t="s">
        <v>1</v>
      </c>
      <c r="O208" s="199" t="s">
        <v>42</v>
      </c>
      <c r="P208" s="200">
        <f>I208+J208</f>
        <v>0</v>
      </c>
      <c r="Q208" s="200">
        <f>ROUND(I208*H208,2)</f>
        <v>0</v>
      </c>
      <c r="R208" s="200">
        <f>ROUND(J208*H208,2)</f>
        <v>0</v>
      </c>
      <c r="S208" s="88"/>
      <c r="T208" s="201">
        <f>S208*H208</f>
        <v>0</v>
      </c>
      <c r="U208" s="201">
        <v>0</v>
      </c>
      <c r="V208" s="201">
        <f>U208*H208</f>
        <v>0</v>
      </c>
      <c r="W208" s="201">
        <v>0</v>
      </c>
      <c r="X208" s="202">
        <f>W208*H208</f>
        <v>0</v>
      </c>
      <c r="Y208" s="35"/>
      <c r="Z208" s="35"/>
      <c r="AA208" s="35"/>
      <c r="AB208" s="35"/>
      <c r="AC208" s="35"/>
      <c r="AD208" s="35"/>
      <c r="AE208" s="35"/>
      <c r="AR208" s="203" t="s">
        <v>135</v>
      </c>
      <c r="AT208" s="203" t="s">
        <v>347</v>
      </c>
      <c r="AU208" s="203" t="s">
        <v>87</v>
      </c>
      <c r="AY208" s="14" t="s">
        <v>134</v>
      </c>
      <c r="BE208" s="204">
        <f>IF(O208="základní",K208,0)</f>
        <v>0</v>
      </c>
      <c r="BF208" s="204">
        <f>IF(O208="snížená",K208,0)</f>
        <v>0</v>
      </c>
      <c r="BG208" s="204">
        <f>IF(O208="zákl. přenesená",K208,0)</f>
        <v>0</v>
      </c>
      <c r="BH208" s="204">
        <f>IF(O208="sníž. přenesená",K208,0)</f>
        <v>0</v>
      </c>
      <c r="BI208" s="204">
        <f>IF(O208="nulová",K208,0)</f>
        <v>0</v>
      </c>
      <c r="BJ208" s="14" t="s">
        <v>87</v>
      </c>
      <c r="BK208" s="204">
        <f>ROUND(P208*H208,2)</f>
        <v>0</v>
      </c>
      <c r="BL208" s="14" t="s">
        <v>135</v>
      </c>
      <c r="BM208" s="203" t="s">
        <v>1402</v>
      </c>
    </row>
    <row r="209" s="2" customFormat="1" ht="24.15" customHeight="1">
      <c r="A209" s="35"/>
      <c r="B209" s="36"/>
      <c r="C209" s="228" t="s">
        <v>728</v>
      </c>
      <c r="D209" s="228" t="s">
        <v>347</v>
      </c>
      <c r="E209" s="229" t="s">
        <v>4471</v>
      </c>
      <c r="F209" s="230" t="s">
        <v>4472</v>
      </c>
      <c r="G209" s="231" t="s">
        <v>211</v>
      </c>
      <c r="H209" s="232">
        <v>10</v>
      </c>
      <c r="I209" s="233"/>
      <c r="J209" s="233"/>
      <c r="K209" s="234">
        <f>ROUND(P209*H209,2)</f>
        <v>0</v>
      </c>
      <c r="L209" s="230" t="s">
        <v>879</v>
      </c>
      <c r="M209" s="41"/>
      <c r="N209" s="235" t="s">
        <v>1</v>
      </c>
      <c r="O209" s="199" t="s">
        <v>42</v>
      </c>
      <c r="P209" s="200">
        <f>I209+J209</f>
        <v>0</v>
      </c>
      <c r="Q209" s="200">
        <f>ROUND(I209*H209,2)</f>
        <v>0</v>
      </c>
      <c r="R209" s="200">
        <f>ROUND(J209*H209,2)</f>
        <v>0</v>
      </c>
      <c r="S209" s="88"/>
      <c r="T209" s="201">
        <f>S209*H209</f>
        <v>0</v>
      </c>
      <c r="U209" s="201">
        <v>0</v>
      </c>
      <c r="V209" s="201">
        <f>U209*H209</f>
        <v>0</v>
      </c>
      <c r="W209" s="201">
        <v>0</v>
      </c>
      <c r="X209" s="202">
        <f>W209*H209</f>
        <v>0</v>
      </c>
      <c r="Y209" s="35"/>
      <c r="Z209" s="35"/>
      <c r="AA209" s="35"/>
      <c r="AB209" s="35"/>
      <c r="AC209" s="35"/>
      <c r="AD209" s="35"/>
      <c r="AE209" s="35"/>
      <c r="AR209" s="203" t="s">
        <v>135</v>
      </c>
      <c r="AT209" s="203" t="s">
        <v>347</v>
      </c>
      <c r="AU209" s="203" t="s">
        <v>87</v>
      </c>
      <c r="AY209" s="14" t="s">
        <v>134</v>
      </c>
      <c r="BE209" s="204">
        <f>IF(O209="základní",K209,0)</f>
        <v>0</v>
      </c>
      <c r="BF209" s="204">
        <f>IF(O209="snížená",K209,0)</f>
        <v>0</v>
      </c>
      <c r="BG209" s="204">
        <f>IF(O209="zákl. přenesená",K209,0)</f>
        <v>0</v>
      </c>
      <c r="BH209" s="204">
        <f>IF(O209="sníž. přenesená",K209,0)</f>
        <v>0</v>
      </c>
      <c r="BI209" s="204">
        <f>IF(O209="nulová",K209,0)</f>
        <v>0</v>
      </c>
      <c r="BJ209" s="14" t="s">
        <v>87</v>
      </c>
      <c r="BK209" s="204">
        <f>ROUND(P209*H209,2)</f>
        <v>0</v>
      </c>
      <c r="BL209" s="14" t="s">
        <v>135</v>
      </c>
      <c r="BM209" s="203" t="s">
        <v>1232</v>
      </c>
    </row>
    <row r="210" s="2" customFormat="1" ht="24.15" customHeight="1">
      <c r="A210" s="35"/>
      <c r="B210" s="36"/>
      <c r="C210" s="228" t="s">
        <v>733</v>
      </c>
      <c r="D210" s="228" t="s">
        <v>347</v>
      </c>
      <c r="E210" s="229" t="s">
        <v>4473</v>
      </c>
      <c r="F210" s="230" t="s">
        <v>4474</v>
      </c>
      <c r="G210" s="231" t="s">
        <v>211</v>
      </c>
      <c r="H210" s="232">
        <v>20</v>
      </c>
      <c r="I210" s="233"/>
      <c r="J210" s="233"/>
      <c r="K210" s="234">
        <f>ROUND(P210*H210,2)</f>
        <v>0</v>
      </c>
      <c r="L210" s="230" t="s">
        <v>879</v>
      </c>
      <c r="M210" s="41"/>
      <c r="N210" s="235" t="s">
        <v>1</v>
      </c>
      <c r="O210" s="199" t="s">
        <v>42</v>
      </c>
      <c r="P210" s="200">
        <f>I210+J210</f>
        <v>0</v>
      </c>
      <c r="Q210" s="200">
        <f>ROUND(I210*H210,2)</f>
        <v>0</v>
      </c>
      <c r="R210" s="200">
        <f>ROUND(J210*H210,2)</f>
        <v>0</v>
      </c>
      <c r="S210" s="88"/>
      <c r="T210" s="201">
        <f>S210*H210</f>
        <v>0</v>
      </c>
      <c r="U210" s="201">
        <v>0</v>
      </c>
      <c r="V210" s="201">
        <f>U210*H210</f>
        <v>0</v>
      </c>
      <c r="W210" s="201">
        <v>0</v>
      </c>
      <c r="X210" s="202">
        <f>W210*H210</f>
        <v>0</v>
      </c>
      <c r="Y210" s="35"/>
      <c r="Z210" s="35"/>
      <c r="AA210" s="35"/>
      <c r="AB210" s="35"/>
      <c r="AC210" s="35"/>
      <c r="AD210" s="35"/>
      <c r="AE210" s="35"/>
      <c r="AR210" s="203" t="s">
        <v>135</v>
      </c>
      <c r="AT210" s="203" t="s">
        <v>347</v>
      </c>
      <c r="AU210" s="203" t="s">
        <v>87</v>
      </c>
      <c r="AY210" s="14" t="s">
        <v>134</v>
      </c>
      <c r="BE210" s="204">
        <f>IF(O210="základní",K210,0)</f>
        <v>0</v>
      </c>
      <c r="BF210" s="204">
        <f>IF(O210="snížená",K210,0)</f>
        <v>0</v>
      </c>
      <c r="BG210" s="204">
        <f>IF(O210="zákl. přenesená",K210,0)</f>
        <v>0</v>
      </c>
      <c r="BH210" s="204">
        <f>IF(O210="sníž. přenesená",K210,0)</f>
        <v>0</v>
      </c>
      <c r="BI210" s="204">
        <f>IF(O210="nulová",K210,0)</f>
        <v>0</v>
      </c>
      <c r="BJ210" s="14" t="s">
        <v>87</v>
      </c>
      <c r="BK210" s="204">
        <f>ROUND(P210*H210,2)</f>
        <v>0</v>
      </c>
      <c r="BL210" s="14" t="s">
        <v>135</v>
      </c>
      <c r="BM210" s="203" t="s">
        <v>1424</v>
      </c>
    </row>
    <row r="211" s="2" customFormat="1" ht="24.15" customHeight="1">
      <c r="A211" s="35"/>
      <c r="B211" s="36"/>
      <c r="C211" s="228" t="s">
        <v>738</v>
      </c>
      <c r="D211" s="228" t="s">
        <v>347</v>
      </c>
      <c r="E211" s="229" t="s">
        <v>4475</v>
      </c>
      <c r="F211" s="230" t="s">
        <v>4476</v>
      </c>
      <c r="G211" s="231" t="s">
        <v>211</v>
      </c>
      <c r="H211" s="232">
        <v>80</v>
      </c>
      <c r="I211" s="233"/>
      <c r="J211" s="233"/>
      <c r="K211" s="234">
        <f>ROUND(P211*H211,2)</f>
        <v>0</v>
      </c>
      <c r="L211" s="230" t="s">
        <v>879</v>
      </c>
      <c r="M211" s="41"/>
      <c r="N211" s="235" t="s">
        <v>1</v>
      </c>
      <c r="O211" s="199" t="s">
        <v>42</v>
      </c>
      <c r="P211" s="200">
        <f>I211+J211</f>
        <v>0</v>
      </c>
      <c r="Q211" s="200">
        <f>ROUND(I211*H211,2)</f>
        <v>0</v>
      </c>
      <c r="R211" s="200">
        <f>ROUND(J211*H211,2)</f>
        <v>0</v>
      </c>
      <c r="S211" s="88"/>
      <c r="T211" s="201">
        <f>S211*H211</f>
        <v>0</v>
      </c>
      <c r="U211" s="201">
        <v>0</v>
      </c>
      <c r="V211" s="201">
        <f>U211*H211</f>
        <v>0</v>
      </c>
      <c r="W211" s="201">
        <v>0</v>
      </c>
      <c r="X211" s="202">
        <f>W211*H211</f>
        <v>0</v>
      </c>
      <c r="Y211" s="35"/>
      <c r="Z211" s="35"/>
      <c r="AA211" s="35"/>
      <c r="AB211" s="35"/>
      <c r="AC211" s="35"/>
      <c r="AD211" s="35"/>
      <c r="AE211" s="35"/>
      <c r="AR211" s="203" t="s">
        <v>1932</v>
      </c>
      <c r="AT211" s="203" t="s">
        <v>347</v>
      </c>
      <c r="AU211" s="203" t="s">
        <v>87</v>
      </c>
      <c r="AY211" s="14" t="s">
        <v>134</v>
      </c>
      <c r="BE211" s="204">
        <f>IF(O211="základní",K211,0)</f>
        <v>0</v>
      </c>
      <c r="BF211" s="204">
        <f>IF(O211="snížená",K211,0)</f>
        <v>0</v>
      </c>
      <c r="BG211" s="204">
        <f>IF(O211="zákl. přenesená",K211,0)</f>
        <v>0</v>
      </c>
      <c r="BH211" s="204">
        <f>IF(O211="sníž. přenesená",K211,0)</f>
        <v>0</v>
      </c>
      <c r="BI211" s="204">
        <f>IF(O211="nulová",K211,0)</f>
        <v>0</v>
      </c>
      <c r="BJ211" s="14" t="s">
        <v>87</v>
      </c>
      <c r="BK211" s="204">
        <f>ROUND(P211*H211,2)</f>
        <v>0</v>
      </c>
      <c r="BL211" s="14" t="s">
        <v>1932</v>
      </c>
      <c r="BM211" s="203" t="s">
        <v>4477</v>
      </c>
    </row>
    <row r="212" s="2" customFormat="1" ht="49.05" customHeight="1">
      <c r="A212" s="35"/>
      <c r="B212" s="36"/>
      <c r="C212" s="228" t="s">
        <v>743</v>
      </c>
      <c r="D212" s="228" t="s">
        <v>347</v>
      </c>
      <c r="E212" s="229" t="s">
        <v>4478</v>
      </c>
      <c r="F212" s="230" t="s">
        <v>4479</v>
      </c>
      <c r="G212" s="231" t="s">
        <v>211</v>
      </c>
      <c r="H212" s="232">
        <v>70</v>
      </c>
      <c r="I212" s="233"/>
      <c r="J212" s="233"/>
      <c r="K212" s="234">
        <f>ROUND(P212*H212,2)</f>
        <v>0</v>
      </c>
      <c r="L212" s="230" t="s">
        <v>892</v>
      </c>
      <c r="M212" s="41"/>
      <c r="N212" s="235" t="s">
        <v>1</v>
      </c>
      <c r="O212" s="199" t="s">
        <v>42</v>
      </c>
      <c r="P212" s="200">
        <f>I212+J212</f>
        <v>0</v>
      </c>
      <c r="Q212" s="200">
        <f>ROUND(I212*H212,2)</f>
        <v>0</v>
      </c>
      <c r="R212" s="200">
        <f>ROUND(J212*H212,2)</f>
        <v>0</v>
      </c>
      <c r="S212" s="88"/>
      <c r="T212" s="201">
        <f>S212*H212</f>
        <v>0</v>
      </c>
      <c r="U212" s="201">
        <v>0</v>
      </c>
      <c r="V212" s="201">
        <f>U212*H212</f>
        <v>0</v>
      </c>
      <c r="W212" s="201">
        <v>0</v>
      </c>
      <c r="X212" s="202">
        <f>W212*H212</f>
        <v>0</v>
      </c>
      <c r="Y212" s="35"/>
      <c r="Z212" s="35"/>
      <c r="AA212" s="35"/>
      <c r="AB212" s="35"/>
      <c r="AC212" s="35"/>
      <c r="AD212" s="35"/>
      <c r="AE212" s="35"/>
      <c r="AR212" s="203" t="s">
        <v>135</v>
      </c>
      <c r="AT212" s="203" t="s">
        <v>347</v>
      </c>
      <c r="AU212" s="203" t="s">
        <v>87</v>
      </c>
      <c r="AY212" s="14" t="s">
        <v>134</v>
      </c>
      <c r="BE212" s="204">
        <f>IF(O212="základní",K212,0)</f>
        <v>0</v>
      </c>
      <c r="BF212" s="204">
        <f>IF(O212="snížená",K212,0)</f>
        <v>0</v>
      </c>
      <c r="BG212" s="204">
        <f>IF(O212="zákl. přenesená",K212,0)</f>
        <v>0</v>
      </c>
      <c r="BH212" s="204">
        <f>IF(O212="sníž. přenesená",K212,0)</f>
        <v>0</v>
      </c>
      <c r="BI212" s="204">
        <f>IF(O212="nulová",K212,0)</f>
        <v>0</v>
      </c>
      <c r="BJ212" s="14" t="s">
        <v>87</v>
      </c>
      <c r="BK212" s="204">
        <f>ROUND(P212*H212,2)</f>
        <v>0</v>
      </c>
      <c r="BL212" s="14" t="s">
        <v>135</v>
      </c>
      <c r="BM212" s="203" t="s">
        <v>1440</v>
      </c>
    </row>
    <row r="213" s="2" customFormat="1">
      <c r="A213" s="35"/>
      <c r="B213" s="36"/>
      <c r="C213" s="228" t="s">
        <v>748</v>
      </c>
      <c r="D213" s="228" t="s">
        <v>347</v>
      </c>
      <c r="E213" s="229" t="s">
        <v>4480</v>
      </c>
      <c r="F213" s="230" t="s">
        <v>4481</v>
      </c>
      <c r="G213" s="231" t="s">
        <v>211</v>
      </c>
      <c r="H213" s="232">
        <v>130</v>
      </c>
      <c r="I213" s="233"/>
      <c r="J213" s="233"/>
      <c r="K213" s="234">
        <f>ROUND(P213*H213,2)</f>
        <v>0</v>
      </c>
      <c r="L213" s="230" t="s">
        <v>879</v>
      </c>
      <c r="M213" s="41"/>
      <c r="N213" s="235" t="s">
        <v>1</v>
      </c>
      <c r="O213" s="199" t="s">
        <v>42</v>
      </c>
      <c r="P213" s="200">
        <f>I213+J213</f>
        <v>0</v>
      </c>
      <c r="Q213" s="200">
        <f>ROUND(I213*H213,2)</f>
        <v>0</v>
      </c>
      <c r="R213" s="200">
        <f>ROUND(J213*H213,2)</f>
        <v>0</v>
      </c>
      <c r="S213" s="88"/>
      <c r="T213" s="201">
        <f>S213*H213</f>
        <v>0</v>
      </c>
      <c r="U213" s="201">
        <v>0</v>
      </c>
      <c r="V213" s="201">
        <f>U213*H213</f>
        <v>0</v>
      </c>
      <c r="W213" s="201">
        <v>0</v>
      </c>
      <c r="X213" s="202">
        <f>W213*H213</f>
        <v>0</v>
      </c>
      <c r="Y213" s="35"/>
      <c r="Z213" s="35"/>
      <c r="AA213" s="35"/>
      <c r="AB213" s="35"/>
      <c r="AC213" s="35"/>
      <c r="AD213" s="35"/>
      <c r="AE213" s="35"/>
      <c r="AR213" s="203" t="s">
        <v>135</v>
      </c>
      <c r="AT213" s="203" t="s">
        <v>347</v>
      </c>
      <c r="AU213" s="203" t="s">
        <v>87</v>
      </c>
      <c r="AY213" s="14" t="s">
        <v>134</v>
      </c>
      <c r="BE213" s="204">
        <f>IF(O213="základní",K213,0)</f>
        <v>0</v>
      </c>
      <c r="BF213" s="204">
        <f>IF(O213="snížená",K213,0)</f>
        <v>0</v>
      </c>
      <c r="BG213" s="204">
        <f>IF(O213="zákl. přenesená",K213,0)</f>
        <v>0</v>
      </c>
      <c r="BH213" s="204">
        <f>IF(O213="sníž. přenesená",K213,0)</f>
        <v>0</v>
      </c>
      <c r="BI213" s="204">
        <f>IF(O213="nulová",K213,0)</f>
        <v>0</v>
      </c>
      <c r="BJ213" s="14" t="s">
        <v>87</v>
      </c>
      <c r="BK213" s="204">
        <f>ROUND(P213*H213,2)</f>
        <v>0</v>
      </c>
      <c r="BL213" s="14" t="s">
        <v>135</v>
      </c>
      <c r="BM213" s="203" t="s">
        <v>1448</v>
      </c>
    </row>
    <row r="214" s="2" customFormat="1" ht="24.15" customHeight="1">
      <c r="A214" s="35"/>
      <c r="B214" s="36"/>
      <c r="C214" s="228" t="s">
        <v>753</v>
      </c>
      <c r="D214" s="228" t="s">
        <v>347</v>
      </c>
      <c r="E214" s="229" t="s">
        <v>4482</v>
      </c>
      <c r="F214" s="230" t="s">
        <v>4483</v>
      </c>
      <c r="G214" s="231" t="s">
        <v>211</v>
      </c>
      <c r="H214" s="232">
        <v>100</v>
      </c>
      <c r="I214" s="233"/>
      <c r="J214" s="233"/>
      <c r="K214" s="234">
        <f>ROUND(P214*H214,2)</f>
        <v>0</v>
      </c>
      <c r="L214" s="230" t="s">
        <v>879</v>
      </c>
      <c r="M214" s="41"/>
      <c r="N214" s="235" t="s">
        <v>1</v>
      </c>
      <c r="O214" s="199" t="s">
        <v>42</v>
      </c>
      <c r="P214" s="200">
        <f>I214+J214</f>
        <v>0</v>
      </c>
      <c r="Q214" s="200">
        <f>ROUND(I214*H214,2)</f>
        <v>0</v>
      </c>
      <c r="R214" s="200">
        <f>ROUND(J214*H214,2)</f>
        <v>0</v>
      </c>
      <c r="S214" s="88"/>
      <c r="T214" s="201">
        <f>S214*H214</f>
        <v>0</v>
      </c>
      <c r="U214" s="201">
        <v>0</v>
      </c>
      <c r="V214" s="201">
        <f>U214*H214</f>
        <v>0</v>
      </c>
      <c r="W214" s="201">
        <v>0</v>
      </c>
      <c r="X214" s="202">
        <f>W214*H214</f>
        <v>0</v>
      </c>
      <c r="Y214" s="35"/>
      <c r="Z214" s="35"/>
      <c r="AA214" s="35"/>
      <c r="AB214" s="35"/>
      <c r="AC214" s="35"/>
      <c r="AD214" s="35"/>
      <c r="AE214" s="35"/>
      <c r="AR214" s="203" t="s">
        <v>135</v>
      </c>
      <c r="AT214" s="203" t="s">
        <v>347</v>
      </c>
      <c r="AU214" s="203" t="s">
        <v>87</v>
      </c>
      <c r="AY214" s="14" t="s">
        <v>134</v>
      </c>
      <c r="BE214" s="204">
        <f>IF(O214="základní",K214,0)</f>
        <v>0</v>
      </c>
      <c r="BF214" s="204">
        <f>IF(O214="snížená",K214,0)</f>
        <v>0</v>
      </c>
      <c r="BG214" s="204">
        <f>IF(O214="zákl. přenesená",K214,0)</f>
        <v>0</v>
      </c>
      <c r="BH214" s="204">
        <f>IF(O214="sníž. přenesená",K214,0)</f>
        <v>0</v>
      </c>
      <c r="BI214" s="204">
        <f>IF(O214="nulová",K214,0)</f>
        <v>0</v>
      </c>
      <c r="BJ214" s="14" t="s">
        <v>87</v>
      </c>
      <c r="BK214" s="204">
        <f>ROUND(P214*H214,2)</f>
        <v>0</v>
      </c>
      <c r="BL214" s="14" t="s">
        <v>135</v>
      </c>
      <c r="BM214" s="203" t="s">
        <v>1474</v>
      </c>
    </row>
    <row r="215" s="2" customFormat="1" ht="24.15" customHeight="1">
      <c r="A215" s="35"/>
      <c r="B215" s="36"/>
      <c r="C215" s="228" t="s">
        <v>758</v>
      </c>
      <c r="D215" s="228" t="s">
        <v>347</v>
      </c>
      <c r="E215" s="229" t="s">
        <v>4484</v>
      </c>
      <c r="F215" s="230" t="s">
        <v>4485</v>
      </c>
      <c r="G215" s="231" t="s">
        <v>211</v>
      </c>
      <c r="H215" s="232">
        <v>100</v>
      </c>
      <c r="I215" s="233"/>
      <c r="J215" s="233"/>
      <c r="K215" s="234">
        <f>ROUND(P215*H215,2)</f>
        <v>0</v>
      </c>
      <c r="L215" s="230" t="s">
        <v>879</v>
      </c>
      <c r="M215" s="41"/>
      <c r="N215" s="235" t="s">
        <v>1</v>
      </c>
      <c r="O215" s="199" t="s">
        <v>42</v>
      </c>
      <c r="P215" s="200">
        <f>I215+J215</f>
        <v>0</v>
      </c>
      <c r="Q215" s="200">
        <f>ROUND(I215*H215,2)</f>
        <v>0</v>
      </c>
      <c r="R215" s="200">
        <f>ROUND(J215*H215,2)</f>
        <v>0</v>
      </c>
      <c r="S215" s="88"/>
      <c r="T215" s="201">
        <f>S215*H215</f>
        <v>0</v>
      </c>
      <c r="U215" s="201">
        <v>0</v>
      </c>
      <c r="V215" s="201">
        <f>U215*H215</f>
        <v>0</v>
      </c>
      <c r="W215" s="201">
        <v>0</v>
      </c>
      <c r="X215" s="202">
        <f>W215*H215</f>
        <v>0</v>
      </c>
      <c r="Y215" s="35"/>
      <c r="Z215" s="35"/>
      <c r="AA215" s="35"/>
      <c r="AB215" s="35"/>
      <c r="AC215" s="35"/>
      <c r="AD215" s="35"/>
      <c r="AE215" s="35"/>
      <c r="AR215" s="203" t="s">
        <v>135</v>
      </c>
      <c r="AT215" s="203" t="s">
        <v>347</v>
      </c>
      <c r="AU215" s="203" t="s">
        <v>87</v>
      </c>
      <c r="AY215" s="14" t="s">
        <v>134</v>
      </c>
      <c r="BE215" s="204">
        <f>IF(O215="základní",K215,0)</f>
        <v>0</v>
      </c>
      <c r="BF215" s="204">
        <f>IF(O215="snížená",K215,0)</f>
        <v>0</v>
      </c>
      <c r="BG215" s="204">
        <f>IF(O215="zákl. přenesená",K215,0)</f>
        <v>0</v>
      </c>
      <c r="BH215" s="204">
        <f>IF(O215="sníž. přenesená",K215,0)</f>
        <v>0</v>
      </c>
      <c r="BI215" s="204">
        <f>IF(O215="nulová",K215,0)</f>
        <v>0</v>
      </c>
      <c r="BJ215" s="14" t="s">
        <v>87</v>
      </c>
      <c r="BK215" s="204">
        <f>ROUND(P215*H215,2)</f>
        <v>0</v>
      </c>
      <c r="BL215" s="14" t="s">
        <v>135</v>
      </c>
      <c r="BM215" s="203" t="s">
        <v>1482</v>
      </c>
    </row>
    <row r="216" s="2" customFormat="1" ht="24.15" customHeight="1">
      <c r="A216" s="35"/>
      <c r="B216" s="36"/>
      <c r="C216" s="228" t="s">
        <v>763</v>
      </c>
      <c r="D216" s="228" t="s">
        <v>347</v>
      </c>
      <c r="E216" s="229" t="s">
        <v>4486</v>
      </c>
      <c r="F216" s="230" t="s">
        <v>4487</v>
      </c>
      <c r="G216" s="231" t="s">
        <v>211</v>
      </c>
      <c r="H216" s="232">
        <v>60</v>
      </c>
      <c r="I216" s="233"/>
      <c r="J216" s="233"/>
      <c r="K216" s="234">
        <f>ROUND(P216*H216,2)</f>
        <v>0</v>
      </c>
      <c r="L216" s="230" t="s">
        <v>879</v>
      </c>
      <c r="M216" s="41"/>
      <c r="N216" s="235" t="s">
        <v>1</v>
      </c>
      <c r="O216" s="199" t="s">
        <v>42</v>
      </c>
      <c r="P216" s="200">
        <f>I216+J216</f>
        <v>0</v>
      </c>
      <c r="Q216" s="200">
        <f>ROUND(I216*H216,2)</f>
        <v>0</v>
      </c>
      <c r="R216" s="200">
        <f>ROUND(J216*H216,2)</f>
        <v>0</v>
      </c>
      <c r="S216" s="88"/>
      <c r="T216" s="201">
        <f>S216*H216</f>
        <v>0</v>
      </c>
      <c r="U216" s="201">
        <v>0</v>
      </c>
      <c r="V216" s="201">
        <f>U216*H216</f>
        <v>0</v>
      </c>
      <c r="W216" s="201">
        <v>0</v>
      </c>
      <c r="X216" s="202">
        <f>W216*H216</f>
        <v>0</v>
      </c>
      <c r="Y216" s="35"/>
      <c r="Z216" s="35"/>
      <c r="AA216" s="35"/>
      <c r="AB216" s="35"/>
      <c r="AC216" s="35"/>
      <c r="AD216" s="35"/>
      <c r="AE216" s="35"/>
      <c r="AR216" s="203" t="s">
        <v>135</v>
      </c>
      <c r="AT216" s="203" t="s">
        <v>347</v>
      </c>
      <c r="AU216" s="203" t="s">
        <v>87</v>
      </c>
      <c r="AY216" s="14" t="s">
        <v>134</v>
      </c>
      <c r="BE216" s="204">
        <f>IF(O216="základní",K216,0)</f>
        <v>0</v>
      </c>
      <c r="BF216" s="204">
        <f>IF(O216="snížená",K216,0)</f>
        <v>0</v>
      </c>
      <c r="BG216" s="204">
        <f>IF(O216="zákl. přenesená",K216,0)</f>
        <v>0</v>
      </c>
      <c r="BH216" s="204">
        <f>IF(O216="sníž. přenesená",K216,0)</f>
        <v>0</v>
      </c>
      <c r="BI216" s="204">
        <f>IF(O216="nulová",K216,0)</f>
        <v>0</v>
      </c>
      <c r="BJ216" s="14" t="s">
        <v>87</v>
      </c>
      <c r="BK216" s="204">
        <f>ROUND(P216*H216,2)</f>
        <v>0</v>
      </c>
      <c r="BL216" s="14" t="s">
        <v>135</v>
      </c>
      <c r="BM216" s="203" t="s">
        <v>1490</v>
      </c>
    </row>
    <row r="217" s="2" customFormat="1">
      <c r="A217" s="35"/>
      <c r="B217" s="36"/>
      <c r="C217" s="228" t="s">
        <v>768</v>
      </c>
      <c r="D217" s="228" t="s">
        <v>347</v>
      </c>
      <c r="E217" s="229" t="s">
        <v>4488</v>
      </c>
      <c r="F217" s="230" t="s">
        <v>4489</v>
      </c>
      <c r="G217" s="231" t="s">
        <v>211</v>
      </c>
      <c r="H217" s="232">
        <v>50</v>
      </c>
      <c r="I217" s="233"/>
      <c r="J217" s="233"/>
      <c r="K217" s="234">
        <f>ROUND(P217*H217,2)</f>
        <v>0</v>
      </c>
      <c r="L217" s="230" t="s">
        <v>879</v>
      </c>
      <c r="M217" s="41"/>
      <c r="N217" s="235" t="s">
        <v>1</v>
      </c>
      <c r="O217" s="199" t="s">
        <v>42</v>
      </c>
      <c r="P217" s="200">
        <f>I217+J217</f>
        <v>0</v>
      </c>
      <c r="Q217" s="200">
        <f>ROUND(I217*H217,2)</f>
        <v>0</v>
      </c>
      <c r="R217" s="200">
        <f>ROUND(J217*H217,2)</f>
        <v>0</v>
      </c>
      <c r="S217" s="88"/>
      <c r="T217" s="201">
        <f>S217*H217</f>
        <v>0</v>
      </c>
      <c r="U217" s="201">
        <v>0</v>
      </c>
      <c r="V217" s="201">
        <f>U217*H217</f>
        <v>0</v>
      </c>
      <c r="W217" s="201">
        <v>0</v>
      </c>
      <c r="X217" s="202">
        <f>W217*H217</f>
        <v>0</v>
      </c>
      <c r="Y217" s="35"/>
      <c r="Z217" s="35"/>
      <c r="AA217" s="35"/>
      <c r="AB217" s="35"/>
      <c r="AC217" s="35"/>
      <c r="AD217" s="35"/>
      <c r="AE217" s="35"/>
      <c r="AR217" s="203" t="s">
        <v>1932</v>
      </c>
      <c r="AT217" s="203" t="s">
        <v>347</v>
      </c>
      <c r="AU217" s="203" t="s">
        <v>87</v>
      </c>
      <c r="AY217" s="14" t="s">
        <v>134</v>
      </c>
      <c r="BE217" s="204">
        <f>IF(O217="základní",K217,0)</f>
        <v>0</v>
      </c>
      <c r="BF217" s="204">
        <f>IF(O217="snížená",K217,0)</f>
        <v>0</v>
      </c>
      <c r="BG217" s="204">
        <f>IF(O217="zákl. přenesená",K217,0)</f>
        <v>0</v>
      </c>
      <c r="BH217" s="204">
        <f>IF(O217="sníž. přenesená",K217,0)</f>
        <v>0</v>
      </c>
      <c r="BI217" s="204">
        <f>IF(O217="nulová",K217,0)</f>
        <v>0</v>
      </c>
      <c r="BJ217" s="14" t="s">
        <v>87</v>
      </c>
      <c r="BK217" s="204">
        <f>ROUND(P217*H217,2)</f>
        <v>0</v>
      </c>
      <c r="BL217" s="14" t="s">
        <v>1932</v>
      </c>
      <c r="BM217" s="203" t="s">
        <v>4490</v>
      </c>
    </row>
    <row r="218" s="2" customFormat="1">
      <c r="A218" s="35"/>
      <c r="B218" s="36"/>
      <c r="C218" s="228" t="s">
        <v>773</v>
      </c>
      <c r="D218" s="228" t="s">
        <v>347</v>
      </c>
      <c r="E218" s="229" t="s">
        <v>4491</v>
      </c>
      <c r="F218" s="230" t="s">
        <v>4492</v>
      </c>
      <c r="G218" s="231" t="s">
        <v>211</v>
      </c>
      <c r="H218" s="232">
        <v>30</v>
      </c>
      <c r="I218" s="233"/>
      <c r="J218" s="233"/>
      <c r="K218" s="234">
        <f>ROUND(P218*H218,2)</f>
        <v>0</v>
      </c>
      <c r="L218" s="230" t="s">
        <v>879</v>
      </c>
      <c r="M218" s="41"/>
      <c r="N218" s="235" t="s">
        <v>1</v>
      </c>
      <c r="O218" s="199" t="s">
        <v>42</v>
      </c>
      <c r="P218" s="200">
        <f>I218+J218</f>
        <v>0</v>
      </c>
      <c r="Q218" s="200">
        <f>ROUND(I218*H218,2)</f>
        <v>0</v>
      </c>
      <c r="R218" s="200">
        <f>ROUND(J218*H218,2)</f>
        <v>0</v>
      </c>
      <c r="S218" s="88"/>
      <c r="T218" s="201">
        <f>S218*H218</f>
        <v>0</v>
      </c>
      <c r="U218" s="201">
        <v>0</v>
      </c>
      <c r="V218" s="201">
        <f>U218*H218</f>
        <v>0</v>
      </c>
      <c r="W218" s="201">
        <v>0</v>
      </c>
      <c r="X218" s="202">
        <f>W218*H218</f>
        <v>0</v>
      </c>
      <c r="Y218" s="35"/>
      <c r="Z218" s="35"/>
      <c r="AA218" s="35"/>
      <c r="AB218" s="35"/>
      <c r="AC218" s="35"/>
      <c r="AD218" s="35"/>
      <c r="AE218" s="35"/>
      <c r="AR218" s="203" t="s">
        <v>1932</v>
      </c>
      <c r="AT218" s="203" t="s">
        <v>347</v>
      </c>
      <c r="AU218" s="203" t="s">
        <v>87</v>
      </c>
      <c r="AY218" s="14" t="s">
        <v>134</v>
      </c>
      <c r="BE218" s="204">
        <f>IF(O218="základní",K218,0)</f>
        <v>0</v>
      </c>
      <c r="BF218" s="204">
        <f>IF(O218="snížená",K218,0)</f>
        <v>0</v>
      </c>
      <c r="BG218" s="204">
        <f>IF(O218="zákl. přenesená",K218,0)</f>
        <v>0</v>
      </c>
      <c r="BH218" s="204">
        <f>IF(O218="sníž. přenesená",K218,0)</f>
        <v>0</v>
      </c>
      <c r="BI218" s="204">
        <f>IF(O218="nulová",K218,0)</f>
        <v>0</v>
      </c>
      <c r="BJ218" s="14" t="s">
        <v>87</v>
      </c>
      <c r="BK218" s="204">
        <f>ROUND(P218*H218,2)</f>
        <v>0</v>
      </c>
      <c r="BL218" s="14" t="s">
        <v>1932</v>
      </c>
      <c r="BM218" s="203" t="s">
        <v>4493</v>
      </c>
    </row>
    <row r="219" s="2" customFormat="1" ht="24.15" customHeight="1">
      <c r="A219" s="35"/>
      <c r="B219" s="36"/>
      <c r="C219" s="228" t="s">
        <v>778</v>
      </c>
      <c r="D219" s="228" t="s">
        <v>347</v>
      </c>
      <c r="E219" s="229" t="s">
        <v>4494</v>
      </c>
      <c r="F219" s="230" t="s">
        <v>4495</v>
      </c>
      <c r="G219" s="231" t="s">
        <v>211</v>
      </c>
      <c r="H219" s="232">
        <v>30</v>
      </c>
      <c r="I219" s="233"/>
      <c r="J219" s="233"/>
      <c r="K219" s="234">
        <f>ROUND(P219*H219,2)</f>
        <v>0</v>
      </c>
      <c r="L219" s="230" t="s">
        <v>879</v>
      </c>
      <c r="M219" s="41"/>
      <c r="N219" s="235" t="s">
        <v>1</v>
      </c>
      <c r="O219" s="199" t="s">
        <v>42</v>
      </c>
      <c r="P219" s="200">
        <f>I219+J219</f>
        <v>0</v>
      </c>
      <c r="Q219" s="200">
        <f>ROUND(I219*H219,2)</f>
        <v>0</v>
      </c>
      <c r="R219" s="200">
        <f>ROUND(J219*H219,2)</f>
        <v>0</v>
      </c>
      <c r="S219" s="88"/>
      <c r="T219" s="201">
        <f>S219*H219</f>
        <v>0</v>
      </c>
      <c r="U219" s="201">
        <v>0</v>
      </c>
      <c r="V219" s="201">
        <f>U219*H219</f>
        <v>0</v>
      </c>
      <c r="W219" s="201">
        <v>0</v>
      </c>
      <c r="X219" s="202">
        <f>W219*H219</f>
        <v>0</v>
      </c>
      <c r="Y219" s="35"/>
      <c r="Z219" s="35"/>
      <c r="AA219" s="35"/>
      <c r="AB219" s="35"/>
      <c r="AC219" s="35"/>
      <c r="AD219" s="35"/>
      <c r="AE219" s="35"/>
      <c r="AR219" s="203" t="s">
        <v>1932</v>
      </c>
      <c r="AT219" s="203" t="s">
        <v>347</v>
      </c>
      <c r="AU219" s="203" t="s">
        <v>87</v>
      </c>
      <c r="AY219" s="14" t="s">
        <v>134</v>
      </c>
      <c r="BE219" s="204">
        <f>IF(O219="základní",K219,0)</f>
        <v>0</v>
      </c>
      <c r="BF219" s="204">
        <f>IF(O219="snížená",K219,0)</f>
        <v>0</v>
      </c>
      <c r="BG219" s="204">
        <f>IF(O219="zákl. přenesená",K219,0)</f>
        <v>0</v>
      </c>
      <c r="BH219" s="204">
        <f>IF(O219="sníž. přenesená",K219,0)</f>
        <v>0</v>
      </c>
      <c r="BI219" s="204">
        <f>IF(O219="nulová",K219,0)</f>
        <v>0</v>
      </c>
      <c r="BJ219" s="14" t="s">
        <v>87</v>
      </c>
      <c r="BK219" s="204">
        <f>ROUND(P219*H219,2)</f>
        <v>0</v>
      </c>
      <c r="BL219" s="14" t="s">
        <v>1932</v>
      </c>
      <c r="BM219" s="203" t="s">
        <v>4496</v>
      </c>
    </row>
    <row r="220" s="2" customFormat="1" ht="24.15" customHeight="1">
      <c r="A220" s="35"/>
      <c r="B220" s="36"/>
      <c r="C220" s="228" t="s">
        <v>783</v>
      </c>
      <c r="D220" s="228" t="s">
        <v>347</v>
      </c>
      <c r="E220" s="229" t="s">
        <v>4497</v>
      </c>
      <c r="F220" s="230" t="s">
        <v>4498</v>
      </c>
      <c r="G220" s="231" t="s">
        <v>211</v>
      </c>
      <c r="H220" s="232">
        <v>20</v>
      </c>
      <c r="I220" s="233"/>
      <c r="J220" s="233"/>
      <c r="K220" s="234">
        <f>ROUND(P220*H220,2)</f>
        <v>0</v>
      </c>
      <c r="L220" s="230" t="s">
        <v>879</v>
      </c>
      <c r="M220" s="41"/>
      <c r="N220" s="235" t="s">
        <v>1</v>
      </c>
      <c r="O220" s="199" t="s">
        <v>42</v>
      </c>
      <c r="P220" s="200">
        <f>I220+J220</f>
        <v>0</v>
      </c>
      <c r="Q220" s="200">
        <f>ROUND(I220*H220,2)</f>
        <v>0</v>
      </c>
      <c r="R220" s="200">
        <f>ROUND(J220*H220,2)</f>
        <v>0</v>
      </c>
      <c r="S220" s="88"/>
      <c r="T220" s="201">
        <f>S220*H220</f>
        <v>0</v>
      </c>
      <c r="U220" s="201">
        <v>0</v>
      </c>
      <c r="V220" s="201">
        <f>U220*H220</f>
        <v>0</v>
      </c>
      <c r="W220" s="201">
        <v>0</v>
      </c>
      <c r="X220" s="202">
        <f>W220*H220</f>
        <v>0</v>
      </c>
      <c r="Y220" s="35"/>
      <c r="Z220" s="35"/>
      <c r="AA220" s="35"/>
      <c r="AB220" s="35"/>
      <c r="AC220" s="35"/>
      <c r="AD220" s="35"/>
      <c r="AE220" s="35"/>
      <c r="AR220" s="203" t="s">
        <v>1932</v>
      </c>
      <c r="AT220" s="203" t="s">
        <v>347</v>
      </c>
      <c r="AU220" s="203" t="s">
        <v>87</v>
      </c>
      <c r="AY220" s="14" t="s">
        <v>134</v>
      </c>
      <c r="BE220" s="204">
        <f>IF(O220="základní",K220,0)</f>
        <v>0</v>
      </c>
      <c r="BF220" s="204">
        <f>IF(O220="snížená",K220,0)</f>
        <v>0</v>
      </c>
      <c r="BG220" s="204">
        <f>IF(O220="zákl. přenesená",K220,0)</f>
        <v>0</v>
      </c>
      <c r="BH220" s="204">
        <f>IF(O220="sníž. přenesená",K220,0)</f>
        <v>0</v>
      </c>
      <c r="BI220" s="204">
        <f>IF(O220="nulová",K220,0)</f>
        <v>0</v>
      </c>
      <c r="BJ220" s="14" t="s">
        <v>87</v>
      </c>
      <c r="BK220" s="204">
        <f>ROUND(P220*H220,2)</f>
        <v>0</v>
      </c>
      <c r="BL220" s="14" t="s">
        <v>1932</v>
      </c>
      <c r="BM220" s="203" t="s">
        <v>4499</v>
      </c>
    </row>
    <row r="221" s="2" customFormat="1">
      <c r="A221" s="35"/>
      <c r="B221" s="36"/>
      <c r="C221" s="228" t="s">
        <v>788</v>
      </c>
      <c r="D221" s="228" t="s">
        <v>347</v>
      </c>
      <c r="E221" s="229" t="s">
        <v>4500</v>
      </c>
      <c r="F221" s="230" t="s">
        <v>4501</v>
      </c>
      <c r="G221" s="231" t="s">
        <v>211</v>
      </c>
      <c r="H221" s="232">
        <v>1</v>
      </c>
      <c r="I221" s="233"/>
      <c r="J221" s="233"/>
      <c r="K221" s="234">
        <f>ROUND(P221*H221,2)</f>
        <v>0</v>
      </c>
      <c r="L221" s="230" t="s">
        <v>879</v>
      </c>
      <c r="M221" s="41"/>
      <c r="N221" s="235" t="s">
        <v>1</v>
      </c>
      <c r="O221" s="199" t="s">
        <v>42</v>
      </c>
      <c r="P221" s="200">
        <f>I221+J221</f>
        <v>0</v>
      </c>
      <c r="Q221" s="200">
        <f>ROUND(I221*H221,2)</f>
        <v>0</v>
      </c>
      <c r="R221" s="200">
        <f>ROUND(J221*H221,2)</f>
        <v>0</v>
      </c>
      <c r="S221" s="88"/>
      <c r="T221" s="201">
        <f>S221*H221</f>
        <v>0</v>
      </c>
      <c r="U221" s="201">
        <v>0</v>
      </c>
      <c r="V221" s="201">
        <f>U221*H221</f>
        <v>0</v>
      </c>
      <c r="W221" s="201">
        <v>0</v>
      </c>
      <c r="X221" s="202">
        <f>W221*H221</f>
        <v>0</v>
      </c>
      <c r="Y221" s="35"/>
      <c r="Z221" s="35"/>
      <c r="AA221" s="35"/>
      <c r="AB221" s="35"/>
      <c r="AC221" s="35"/>
      <c r="AD221" s="35"/>
      <c r="AE221" s="35"/>
      <c r="AR221" s="203" t="s">
        <v>1932</v>
      </c>
      <c r="AT221" s="203" t="s">
        <v>347</v>
      </c>
      <c r="AU221" s="203" t="s">
        <v>87</v>
      </c>
      <c r="AY221" s="14" t="s">
        <v>134</v>
      </c>
      <c r="BE221" s="204">
        <f>IF(O221="základní",K221,0)</f>
        <v>0</v>
      </c>
      <c r="BF221" s="204">
        <f>IF(O221="snížená",K221,0)</f>
        <v>0</v>
      </c>
      <c r="BG221" s="204">
        <f>IF(O221="zákl. přenesená",K221,0)</f>
        <v>0</v>
      </c>
      <c r="BH221" s="204">
        <f>IF(O221="sníž. přenesená",K221,0)</f>
        <v>0</v>
      </c>
      <c r="BI221" s="204">
        <f>IF(O221="nulová",K221,0)</f>
        <v>0</v>
      </c>
      <c r="BJ221" s="14" t="s">
        <v>87</v>
      </c>
      <c r="BK221" s="204">
        <f>ROUND(P221*H221,2)</f>
        <v>0</v>
      </c>
      <c r="BL221" s="14" t="s">
        <v>1932</v>
      </c>
      <c r="BM221" s="203" t="s">
        <v>4502</v>
      </c>
    </row>
    <row r="222" s="2" customFormat="1">
      <c r="A222" s="35"/>
      <c r="B222" s="36"/>
      <c r="C222" s="228" t="s">
        <v>793</v>
      </c>
      <c r="D222" s="228" t="s">
        <v>347</v>
      </c>
      <c r="E222" s="229" t="s">
        <v>4503</v>
      </c>
      <c r="F222" s="230" t="s">
        <v>4504</v>
      </c>
      <c r="G222" s="231" t="s">
        <v>211</v>
      </c>
      <c r="H222" s="232">
        <v>1</v>
      </c>
      <c r="I222" s="233"/>
      <c r="J222" s="233"/>
      <c r="K222" s="234">
        <f>ROUND(P222*H222,2)</f>
        <v>0</v>
      </c>
      <c r="L222" s="230" t="s">
        <v>879</v>
      </c>
      <c r="M222" s="41"/>
      <c r="N222" s="235" t="s">
        <v>1</v>
      </c>
      <c r="O222" s="199" t="s">
        <v>42</v>
      </c>
      <c r="P222" s="200">
        <f>I222+J222</f>
        <v>0</v>
      </c>
      <c r="Q222" s="200">
        <f>ROUND(I222*H222,2)</f>
        <v>0</v>
      </c>
      <c r="R222" s="200">
        <f>ROUND(J222*H222,2)</f>
        <v>0</v>
      </c>
      <c r="S222" s="88"/>
      <c r="T222" s="201">
        <f>S222*H222</f>
        <v>0</v>
      </c>
      <c r="U222" s="201">
        <v>0</v>
      </c>
      <c r="V222" s="201">
        <f>U222*H222</f>
        <v>0</v>
      </c>
      <c r="W222" s="201">
        <v>0</v>
      </c>
      <c r="X222" s="202">
        <f>W222*H222</f>
        <v>0</v>
      </c>
      <c r="Y222" s="35"/>
      <c r="Z222" s="35"/>
      <c r="AA222" s="35"/>
      <c r="AB222" s="35"/>
      <c r="AC222" s="35"/>
      <c r="AD222" s="35"/>
      <c r="AE222" s="35"/>
      <c r="AR222" s="203" t="s">
        <v>1932</v>
      </c>
      <c r="AT222" s="203" t="s">
        <v>347</v>
      </c>
      <c r="AU222" s="203" t="s">
        <v>87</v>
      </c>
      <c r="AY222" s="14" t="s">
        <v>134</v>
      </c>
      <c r="BE222" s="204">
        <f>IF(O222="základní",K222,0)</f>
        <v>0</v>
      </c>
      <c r="BF222" s="204">
        <f>IF(O222="snížená",K222,0)</f>
        <v>0</v>
      </c>
      <c r="BG222" s="204">
        <f>IF(O222="zákl. přenesená",K222,0)</f>
        <v>0</v>
      </c>
      <c r="BH222" s="204">
        <f>IF(O222="sníž. přenesená",K222,0)</f>
        <v>0</v>
      </c>
      <c r="BI222" s="204">
        <f>IF(O222="nulová",K222,0)</f>
        <v>0</v>
      </c>
      <c r="BJ222" s="14" t="s">
        <v>87</v>
      </c>
      <c r="BK222" s="204">
        <f>ROUND(P222*H222,2)</f>
        <v>0</v>
      </c>
      <c r="BL222" s="14" t="s">
        <v>1932</v>
      </c>
      <c r="BM222" s="203" t="s">
        <v>4505</v>
      </c>
    </row>
    <row r="223" s="2" customFormat="1">
      <c r="A223" s="35"/>
      <c r="B223" s="36"/>
      <c r="C223" s="228" t="s">
        <v>798</v>
      </c>
      <c r="D223" s="228" t="s">
        <v>347</v>
      </c>
      <c r="E223" s="229" t="s">
        <v>4506</v>
      </c>
      <c r="F223" s="230" t="s">
        <v>4507</v>
      </c>
      <c r="G223" s="231" t="s">
        <v>211</v>
      </c>
      <c r="H223" s="232">
        <v>20</v>
      </c>
      <c r="I223" s="233"/>
      <c r="J223" s="233"/>
      <c r="K223" s="234">
        <f>ROUND(P223*H223,2)</f>
        <v>0</v>
      </c>
      <c r="L223" s="230" t="s">
        <v>879</v>
      </c>
      <c r="M223" s="41"/>
      <c r="N223" s="235" t="s">
        <v>1</v>
      </c>
      <c r="O223" s="199" t="s">
        <v>42</v>
      </c>
      <c r="P223" s="200">
        <f>I223+J223</f>
        <v>0</v>
      </c>
      <c r="Q223" s="200">
        <f>ROUND(I223*H223,2)</f>
        <v>0</v>
      </c>
      <c r="R223" s="200">
        <f>ROUND(J223*H223,2)</f>
        <v>0</v>
      </c>
      <c r="S223" s="88"/>
      <c r="T223" s="201">
        <f>S223*H223</f>
        <v>0</v>
      </c>
      <c r="U223" s="201">
        <v>0</v>
      </c>
      <c r="V223" s="201">
        <f>U223*H223</f>
        <v>0</v>
      </c>
      <c r="W223" s="201">
        <v>0</v>
      </c>
      <c r="X223" s="202">
        <f>W223*H223</f>
        <v>0</v>
      </c>
      <c r="Y223" s="35"/>
      <c r="Z223" s="35"/>
      <c r="AA223" s="35"/>
      <c r="AB223" s="35"/>
      <c r="AC223" s="35"/>
      <c r="AD223" s="35"/>
      <c r="AE223" s="35"/>
      <c r="AR223" s="203" t="s">
        <v>1932</v>
      </c>
      <c r="AT223" s="203" t="s">
        <v>347</v>
      </c>
      <c r="AU223" s="203" t="s">
        <v>87</v>
      </c>
      <c r="AY223" s="14" t="s">
        <v>134</v>
      </c>
      <c r="BE223" s="204">
        <f>IF(O223="základní",K223,0)</f>
        <v>0</v>
      </c>
      <c r="BF223" s="204">
        <f>IF(O223="snížená",K223,0)</f>
        <v>0</v>
      </c>
      <c r="BG223" s="204">
        <f>IF(O223="zákl. přenesená",K223,0)</f>
        <v>0</v>
      </c>
      <c r="BH223" s="204">
        <f>IF(O223="sníž. přenesená",K223,0)</f>
        <v>0</v>
      </c>
      <c r="BI223" s="204">
        <f>IF(O223="nulová",K223,0)</f>
        <v>0</v>
      </c>
      <c r="BJ223" s="14" t="s">
        <v>87</v>
      </c>
      <c r="BK223" s="204">
        <f>ROUND(P223*H223,2)</f>
        <v>0</v>
      </c>
      <c r="BL223" s="14" t="s">
        <v>1932</v>
      </c>
      <c r="BM223" s="203" t="s">
        <v>4508</v>
      </c>
    </row>
    <row r="224" s="2" customFormat="1">
      <c r="A224" s="35"/>
      <c r="B224" s="36"/>
      <c r="C224" s="228" t="s">
        <v>803</v>
      </c>
      <c r="D224" s="228" t="s">
        <v>347</v>
      </c>
      <c r="E224" s="229" t="s">
        <v>4509</v>
      </c>
      <c r="F224" s="230" t="s">
        <v>4510</v>
      </c>
      <c r="G224" s="231" t="s">
        <v>211</v>
      </c>
      <c r="H224" s="232">
        <v>5</v>
      </c>
      <c r="I224" s="233"/>
      <c r="J224" s="233"/>
      <c r="K224" s="234">
        <f>ROUND(P224*H224,2)</f>
        <v>0</v>
      </c>
      <c r="L224" s="230" t="s">
        <v>879</v>
      </c>
      <c r="M224" s="41"/>
      <c r="N224" s="235" t="s">
        <v>1</v>
      </c>
      <c r="O224" s="199" t="s">
        <v>42</v>
      </c>
      <c r="P224" s="200">
        <f>I224+J224</f>
        <v>0</v>
      </c>
      <c r="Q224" s="200">
        <f>ROUND(I224*H224,2)</f>
        <v>0</v>
      </c>
      <c r="R224" s="200">
        <f>ROUND(J224*H224,2)</f>
        <v>0</v>
      </c>
      <c r="S224" s="88"/>
      <c r="T224" s="201">
        <f>S224*H224</f>
        <v>0</v>
      </c>
      <c r="U224" s="201">
        <v>0</v>
      </c>
      <c r="V224" s="201">
        <f>U224*H224</f>
        <v>0</v>
      </c>
      <c r="W224" s="201">
        <v>0</v>
      </c>
      <c r="X224" s="202">
        <f>W224*H224</f>
        <v>0</v>
      </c>
      <c r="Y224" s="35"/>
      <c r="Z224" s="35"/>
      <c r="AA224" s="35"/>
      <c r="AB224" s="35"/>
      <c r="AC224" s="35"/>
      <c r="AD224" s="35"/>
      <c r="AE224" s="35"/>
      <c r="AR224" s="203" t="s">
        <v>1932</v>
      </c>
      <c r="AT224" s="203" t="s">
        <v>347</v>
      </c>
      <c r="AU224" s="203" t="s">
        <v>87</v>
      </c>
      <c r="AY224" s="14" t="s">
        <v>134</v>
      </c>
      <c r="BE224" s="204">
        <f>IF(O224="základní",K224,0)</f>
        <v>0</v>
      </c>
      <c r="BF224" s="204">
        <f>IF(O224="snížená",K224,0)</f>
        <v>0</v>
      </c>
      <c r="BG224" s="204">
        <f>IF(O224="zákl. přenesená",K224,0)</f>
        <v>0</v>
      </c>
      <c r="BH224" s="204">
        <f>IF(O224="sníž. přenesená",K224,0)</f>
        <v>0</v>
      </c>
      <c r="BI224" s="204">
        <f>IF(O224="nulová",K224,0)</f>
        <v>0</v>
      </c>
      <c r="BJ224" s="14" t="s">
        <v>87</v>
      </c>
      <c r="BK224" s="204">
        <f>ROUND(P224*H224,2)</f>
        <v>0</v>
      </c>
      <c r="BL224" s="14" t="s">
        <v>1932</v>
      </c>
      <c r="BM224" s="203" t="s">
        <v>4511</v>
      </c>
    </row>
    <row r="225" s="2" customFormat="1" ht="24.15" customHeight="1">
      <c r="A225" s="35"/>
      <c r="B225" s="36"/>
      <c r="C225" s="228" t="s">
        <v>808</v>
      </c>
      <c r="D225" s="228" t="s">
        <v>347</v>
      </c>
      <c r="E225" s="229" t="s">
        <v>4512</v>
      </c>
      <c r="F225" s="230" t="s">
        <v>4513</v>
      </c>
      <c r="G225" s="231" t="s">
        <v>211</v>
      </c>
      <c r="H225" s="232">
        <v>20</v>
      </c>
      <c r="I225" s="233"/>
      <c r="J225" s="233"/>
      <c r="K225" s="234">
        <f>ROUND(P225*H225,2)</f>
        <v>0</v>
      </c>
      <c r="L225" s="230" t="s">
        <v>879</v>
      </c>
      <c r="M225" s="41"/>
      <c r="N225" s="235" t="s">
        <v>1</v>
      </c>
      <c r="O225" s="199" t="s">
        <v>42</v>
      </c>
      <c r="P225" s="200">
        <f>I225+J225</f>
        <v>0</v>
      </c>
      <c r="Q225" s="200">
        <f>ROUND(I225*H225,2)</f>
        <v>0</v>
      </c>
      <c r="R225" s="200">
        <f>ROUND(J225*H225,2)</f>
        <v>0</v>
      </c>
      <c r="S225" s="88"/>
      <c r="T225" s="201">
        <f>S225*H225</f>
        <v>0</v>
      </c>
      <c r="U225" s="201">
        <v>0</v>
      </c>
      <c r="V225" s="201">
        <f>U225*H225</f>
        <v>0</v>
      </c>
      <c r="W225" s="201">
        <v>0</v>
      </c>
      <c r="X225" s="202">
        <f>W225*H225</f>
        <v>0</v>
      </c>
      <c r="Y225" s="35"/>
      <c r="Z225" s="35"/>
      <c r="AA225" s="35"/>
      <c r="AB225" s="35"/>
      <c r="AC225" s="35"/>
      <c r="AD225" s="35"/>
      <c r="AE225" s="35"/>
      <c r="AR225" s="203" t="s">
        <v>1932</v>
      </c>
      <c r="AT225" s="203" t="s">
        <v>347</v>
      </c>
      <c r="AU225" s="203" t="s">
        <v>87</v>
      </c>
      <c r="AY225" s="14" t="s">
        <v>134</v>
      </c>
      <c r="BE225" s="204">
        <f>IF(O225="základní",K225,0)</f>
        <v>0</v>
      </c>
      <c r="BF225" s="204">
        <f>IF(O225="snížená",K225,0)</f>
        <v>0</v>
      </c>
      <c r="BG225" s="204">
        <f>IF(O225="zákl. přenesená",K225,0)</f>
        <v>0</v>
      </c>
      <c r="BH225" s="204">
        <f>IF(O225="sníž. přenesená",K225,0)</f>
        <v>0</v>
      </c>
      <c r="BI225" s="204">
        <f>IF(O225="nulová",K225,0)</f>
        <v>0</v>
      </c>
      <c r="BJ225" s="14" t="s">
        <v>87</v>
      </c>
      <c r="BK225" s="204">
        <f>ROUND(P225*H225,2)</f>
        <v>0</v>
      </c>
      <c r="BL225" s="14" t="s">
        <v>1932</v>
      </c>
      <c r="BM225" s="203" t="s">
        <v>4514</v>
      </c>
    </row>
    <row r="226" s="2" customFormat="1" ht="24.15" customHeight="1">
      <c r="A226" s="35"/>
      <c r="B226" s="36"/>
      <c r="C226" s="228" t="s">
        <v>813</v>
      </c>
      <c r="D226" s="228" t="s">
        <v>347</v>
      </c>
      <c r="E226" s="229" t="s">
        <v>4515</v>
      </c>
      <c r="F226" s="230" t="s">
        <v>4516</v>
      </c>
      <c r="G226" s="231" t="s">
        <v>211</v>
      </c>
      <c r="H226" s="232">
        <v>25</v>
      </c>
      <c r="I226" s="233"/>
      <c r="J226" s="233"/>
      <c r="K226" s="234">
        <f>ROUND(P226*H226,2)</f>
        <v>0</v>
      </c>
      <c r="L226" s="230" t="s">
        <v>879</v>
      </c>
      <c r="M226" s="41"/>
      <c r="N226" s="235" t="s">
        <v>1</v>
      </c>
      <c r="O226" s="199" t="s">
        <v>42</v>
      </c>
      <c r="P226" s="200">
        <f>I226+J226</f>
        <v>0</v>
      </c>
      <c r="Q226" s="200">
        <f>ROUND(I226*H226,2)</f>
        <v>0</v>
      </c>
      <c r="R226" s="200">
        <f>ROUND(J226*H226,2)</f>
        <v>0</v>
      </c>
      <c r="S226" s="88"/>
      <c r="T226" s="201">
        <f>S226*H226</f>
        <v>0</v>
      </c>
      <c r="U226" s="201">
        <v>0</v>
      </c>
      <c r="V226" s="201">
        <f>U226*H226</f>
        <v>0</v>
      </c>
      <c r="W226" s="201">
        <v>0</v>
      </c>
      <c r="X226" s="202">
        <f>W226*H226</f>
        <v>0</v>
      </c>
      <c r="Y226" s="35"/>
      <c r="Z226" s="35"/>
      <c r="AA226" s="35"/>
      <c r="AB226" s="35"/>
      <c r="AC226" s="35"/>
      <c r="AD226" s="35"/>
      <c r="AE226" s="35"/>
      <c r="AR226" s="203" t="s">
        <v>1932</v>
      </c>
      <c r="AT226" s="203" t="s">
        <v>347</v>
      </c>
      <c r="AU226" s="203" t="s">
        <v>87</v>
      </c>
      <c r="AY226" s="14" t="s">
        <v>134</v>
      </c>
      <c r="BE226" s="204">
        <f>IF(O226="základní",K226,0)</f>
        <v>0</v>
      </c>
      <c r="BF226" s="204">
        <f>IF(O226="snížená",K226,0)</f>
        <v>0</v>
      </c>
      <c r="BG226" s="204">
        <f>IF(O226="zákl. přenesená",K226,0)</f>
        <v>0</v>
      </c>
      <c r="BH226" s="204">
        <f>IF(O226="sníž. přenesená",K226,0)</f>
        <v>0</v>
      </c>
      <c r="BI226" s="204">
        <f>IF(O226="nulová",K226,0)</f>
        <v>0</v>
      </c>
      <c r="BJ226" s="14" t="s">
        <v>87</v>
      </c>
      <c r="BK226" s="204">
        <f>ROUND(P226*H226,2)</f>
        <v>0</v>
      </c>
      <c r="BL226" s="14" t="s">
        <v>1932</v>
      </c>
      <c r="BM226" s="203" t="s">
        <v>4517</v>
      </c>
    </row>
    <row r="227" s="2" customFormat="1" ht="37.8" customHeight="1">
      <c r="A227" s="35"/>
      <c r="B227" s="36"/>
      <c r="C227" s="228" t="s">
        <v>819</v>
      </c>
      <c r="D227" s="228" t="s">
        <v>347</v>
      </c>
      <c r="E227" s="229" t="s">
        <v>4518</v>
      </c>
      <c r="F227" s="230" t="s">
        <v>4519</v>
      </c>
      <c r="G227" s="231" t="s">
        <v>131</v>
      </c>
      <c r="H227" s="232">
        <v>15</v>
      </c>
      <c r="I227" s="233"/>
      <c r="J227" s="233"/>
      <c r="K227" s="234">
        <f>ROUND(P227*H227,2)</f>
        <v>0</v>
      </c>
      <c r="L227" s="230" t="s">
        <v>879</v>
      </c>
      <c r="M227" s="41"/>
      <c r="N227" s="235" t="s">
        <v>1</v>
      </c>
      <c r="O227" s="199" t="s">
        <v>42</v>
      </c>
      <c r="P227" s="200">
        <f>I227+J227</f>
        <v>0</v>
      </c>
      <c r="Q227" s="200">
        <f>ROUND(I227*H227,2)</f>
        <v>0</v>
      </c>
      <c r="R227" s="200">
        <f>ROUND(J227*H227,2)</f>
        <v>0</v>
      </c>
      <c r="S227" s="88"/>
      <c r="T227" s="201">
        <f>S227*H227</f>
        <v>0</v>
      </c>
      <c r="U227" s="201">
        <v>0</v>
      </c>
      <c r="V227" s="201">
        <f>U227*H227</f>
        <v>0</v>
      </c>
      <c r="W227" s="201">
        <v>0</v>
      </c>
      <c r="X227" s="202">
        <f>W227*H227</f>
        <v>0</v>
      </c>
      <c r="Y227" s="35"/>
      <c r="Z227" s="35"/>
      <c r="AA227" s="35"/>
      <c r="AB227" s="35"/>
      <c r="AC227" s="35"/>
      <c r="AD227" s="35"/>
      <c r="AE227" s="35"/>
      <c r="AR227" s="203" t="s">
        <v>135</v>
      </c>
      <c r="AT227" s="203" t="s">
        <v>347</v>
      </c>
      <c r="AU227" s="203" t="s">
        <v>87</v>
      </c>
      <c r="AY227" s="14" t="s">
        <v>134</v>
      </c>
      <c r="BE227" s="204">
        <f>IF(O227="základní",K227,0)</f>
        <v>0</v>
      </c>
      <c r="BF227" s="204">
        <f>IF(O227="snížená",K227,0)</f>
        <v>0</v>
      </c>
      <c r="BG227" s="204">
        <f>IF(O227="zákl. přenesená",K227,0)</f>
        <v>0</v>
      </c>
      <c r="BH227" s="204">
        <f>IF(O227="sníž. přenesená",K227,0)</f>
        <v>0</v>
      </c>
      <c r="BI227" s="204">
        <f>IF(O227="nulová",K227,0)</f>
        <v>0</v>
      </c>
      <c r="BJ227" s="14" t="s">
        <v>87</v>
      </c>
      <c r="BK227" s="204">
        <f>ROUND(P227*H227,2)</f>
        <v>0</v>
      </c>
      <c r="BL227" s="14" t="s">
        <v>135</v>
      </c>
      <c r="BM227" s="203" t="s">
        <v>1498</v>
      </c>
    </row>
    <row r="228" s="2" customFormat="1" ht="37.8" customHeight="1">
      <c r="A228" s="35"/>
      <c r="B228" s="36"/>
      <c r="C228" s="228" t="s">
        <v>825</v>
      </c>
      <c r="D228" s="228" t="s">
        <v>347</v>
      </c>
      <c r="E228" s="229" t="s">
        <v>4520</v>
      </c>
      <c r="F228" s="230" t="s">
        <v>4521</v>
      </c>
      <c r="G228" s="231" t="s">
        <v>131</v>
      </c>
      <c r="H228" s="232">
        <v>10</v>
      </c>
      <c r="I228" s="233"/>
      <c r="J228" s="233"/>
      <c r="K228" s="234">
        <f>ROUND(P228*H228,2)</f>
        <v>0</v>
      </c>
      <c r="L228" s="230" t="s">
        <v>879</v>
      </c>
      <c r="M228" s="41"/>
      <c r="N228" s="235" t="s">
        <v>1</v>
      </c>
      <c r="O228" s="199" t="s">
        <v>42</v>
      </c>
      <c r="P228" s="200">
        <f>I228+J228</f>
        <v>0</v>
      </c>
      <c r="Q228" s="200">
        <f>ROUND(I228*H228,2)</f>
        <v>0</v>
      </c>
      <c r="R228" s="200">
        <f>ROUND(J228*H228,2)</f>
        <v>0</v>
      </c>
      <c r="S228" s="88"/>
      <c r="T228" s="201">
        <f>S228*H228</f>
        <v>0</v>
      </c>
      <c r="U228" s="201">
        <v>0</v>
      </c>
      <c r="V228" s="201">
        <f>U228*H228</f>
        <v>0</v>
      </c>
      <c r="W228" s="201">
        <v>0</v>
      </c>
      <c r="X228" s="202">
        <f>W228*H228</f>
        <v>0</v>
      </c>
      <c r="Y228" s="35"/>
      <c r="Z228" s="35"/>
      <c r="AA228" s="35"/>
      <c r="AB228" s="35"/>
      <c r="AC228" s="35"/>
      <c r="AD228" s="35"/>
      <c r="AE228" s="35"/>
      <c r="AR228" s="203" t="s">
        <v>135</v>
      </c>
      <c r="AT228" s="203" t="s">
        <v>347</v>
      </c>
      <c r="AU228" s="203" t="s">
        <v>87</v>
      </c>
      <c r="AY228" s="14" t="s">
        <v>134</v>
      </c>
      <c r="BE228" s="204">
        <f>IF(O228="základní",K228,0)</f>
        <v>0</v>
      </c>
      <c r="BF228" s="204">
        <f>IF(O228="snížená",K228,0)</f>
        <v>0</v>
      </c>
      <c r="BG228" s="204">
        <f>IF(O228="zákl. přenesená",K228,0)</f>
        <v>0</v>
      </c>
      <c r="BH228" s="204">
        <f>IF(O228="sníž. přenesená",K228,0)</f>
        <v>0</v>
      </c>
      <c r="BI228" s="204">
        <f>IF(O228="nulová",K228,0)</f>
        <v>0</v>
      </c>
      <c r="BJ228" s="14" t="s">
        <v>87</v>
      </c>
      <c r="BK228" s="204">
        <f>ROUND(P228*H228,2)</f>
        <v>0</v>
      </c>
      <c r="BL228" s="14" t="s">
        <v>135</v>
      </c>
      <c r="BM228" s="203" t="s">
        <v>1506</v>
      </c>
    </row>
    <row r="229" s="2" customFormat="1" ht="37.8" customHeight="1">
      <c r="A229" s="35"/>
      <c r="B229" s="36"/>
      <c r="C229" s="228" t="s">
        <v>830</v>
      </c>
      <c r="D229" s="228" t="s">
        <v>347</v>
      </c>
      <c r="E229" s="229" t="s">
        <v>4522</v>
      </c>
      <c r="F229" s="230" t="s">
        <v>4523</v>
      </c>
      <c r="G229" s="231" t="s">
        <v>131</v>
      </c>
      <c r="H229" s="232">
        <v>10</v>
      </c>
      <c r="I229" s="233"/>
      <c r="J229" s="233"/>
      <c r="K229" s="234">
        <f>ROUND(P229*H229,2)</f>
        <v>0</v>
      </c>
      <c r="L229" s="230" t="s">
        <v>879</v>
      </c>
      <c r="M229" s="41"/>
      <c r="N229" s="235" t="s">
        <v>1</v>
      </c>
      <c r="O229" s="199" t="s">
        <v>42</v>
      </c>
      <c r="P229" s="200">
        <f>I229+J229</f>
        <v>0</v>
      </c>
      <c r="Q229" s="200">
        <f>ROUND(I229*H229,2)</f>
        <v>0</v>
      </c>
      <c r="R229" s="200">
        <f>ROUND(J229*H229,2)</f>
        <v>0</v>
      </c>
      <c r="S229" s="88"/>
      <c r="T229" s="201">
        <f>S229*H229</f>
        <v>0</v>
      </c>
      <c r="U229" s="201">
        <v>0</v>
      </c>
      <c r="V229" s="201">
        <f>U229*H229</f>
        <v>0</v>
      </c>
      <c r="W229" s="201">
        <v>0</v>
      </c>
      <c r="X229" s="202">
        <f>W229*H229</f>
        <v>0</v>
      </c>
      <c r="Y229" s="35"/>
      <c r="Z229" s="35"/>
      <c r="AA229" s="35"/>
      <c r="AB229" s="35"/>
      <c r="AC229" s="35"/>
      <c r="AD229" s="35"/>
      <c r="AE229" s="35"/>
      <c r="AR229" s="203" t="s">
        <v>135</v>
      </c>
      <c r="AT229" s="203" t="s">
        <v>347</v>
      </c>
      <c r="AU229" s="203" t="s">
        <v>87</v>
      </c>
      <c r="AY229" s="14" t="s">
        <v>134</v>
      </c>
      <c r="BE229" s="204">
        <f>IF(O229="základní",K229,0)</f>
        <v>0</v>
      </c>
      <c r="BF229" s="204">
        <f>IF(O229="snížená",K229,0)</f>
        <v>0</v>
      </c>
      <c r="BG229" s="204">
        <f>IF(O229="zákl. přenesená",K229,0)</f>
        <v>0</v>
      </c>
      <c r="BH229" s="204">
        <f>IF(O229="sníž. přenesená",K229,0)</f>
        <v>0</v>
      </c>
      <c r="BI229" s="204">
        <f>IF(O229="nulová",K229,0)</f>
        <v>0</v>
      </c>
      <c r="BJ229" s="14" t="s">
        <v>87</v>
      </c>
      <c r="BK229" s="204">
        <f>ROUND(P229*H229,2)</f>
        <v>0</v>
      </c>
      <c r="BL229" s="14" t="s">
        <v>135</v>
      </c>
      <c r="BM229" s="203" t="s">
        <v>1514</v>
      </c>
    </row>
    <row r="230" s="2" customFormat="1" ht="37.8" customHeight="1">
      <c r="A230" s="35"/>
      <c r="B230" s="36"/>
      <c r="C230" s="228" t="s">
        <v>838</v>
      </c>
      <c r="D230" s="228" t="s">
        <v>347</v>
      </c>
      <c r="E230" s="229" t="s">
        <v>4524</v>
      </c>
      <c r="F230" s="230" t="s">
        <v>4525</v>
      </c>
      <c r="G230" s="231" t="s">
        <v>131</v>
      </c>
      <c r="H230" s="232">
        <v>5</v>
      </c>
      <c r="I230" s="233"/>
      <c r="J230" s="233"/>
      <c r="K230" s="234">
        <f>ROUND(P230*H230,2)</f>
        <v>0</v>
      </c>
      <c r="L230" s="230" t="s">
        <v>879</v>
      </c>
      <c r="M230" s="41"/>
      <c r="N230" s="235" t="s">
        <v>1</v>
      </c>
      <c r="O230" s="199" t="s">
        <v>42</v>
      </c>
      <c r="P230" s="200">
        <f>I230+J230</f>
        <v>0</v>
      </c>
      <c r="Q230" s="200">
        <f>ROUND(I230*H230,2)</f>
        <v>0</v>
      </c>
      <c r="R230" s="200">
        <f>ROUND(J230*H230,2)</f>
        <v>0</v>
      </c>
      <c r="S230" s="88"/>
      <c r="T230" s="201">
        <f>S230*H230</f>
        <v>0</v>
      </c>
      <c r="U230" s="201">
        <v>0</v>
      </c>
      <c r="V230" s="201">
        <f>U230*H230</f>
        <v>0</v>
      </c>
      <c r="W230" s="201">
        <v>0</v>
      </c>
      <c r="X230" s="202">
        <f>W230*H230</f>
        <v>0</v>
      </c>
      <c r="Y230" s="35"/>
      <c r="Z230" s="35"/>
      <c r="AA230" s="35"/>
      <c r="AB230" s="35"/>
      <c r="AC230" s="35"/>
      <c r="AD230" s="35"/>
      <c r="AE230" s="35"/>
      <c r="AR230" s="203" t="s">
        <v>135</v>
      </c>
      <c r="AT230" s="203" t="s">
        <v>347</v>
      </c>
      <c r="AU230" s="203" t="s">
        <v>87</v>
      </c>
      <c r="AY230" s="14" t="s">
        <v>134</v>
      </c>
      <c r="BE230" s="204">
        <f>IF(O230="základní",K230,0)</f>
        <v>0</v>
      </c>
      <c r="BF230" s="204">
        <f>IF(O230="snížená",K230,0)</f>
        <v>0</v>
      </c>
      <c r="BG230" s="204">
        <f>IF(O230="zákl. přenesená",K230,0)</f>
        <v>0</v>
      </c>
      <c r="BH230" s="204">
        <f>IF(O230="sníž. přenesená",K230,0)</f>
        <v>0</v>
      </c>
      <c r="BI230" s="204">
        <f>IF(O230="nulová",K230,0)</f>
        <v>0</v>
      </c>
      <c r="BJ230" s="14" t="s">
        <v>87</v>
      </c>
      <c r="BK230" s="204">
        <f>ROUND(P230*H230,2)</f>
        <v>0</v>
      </c>
      <c r="BL230" s="14" t="s">
        <v>135</v>
      </c>
      <c r="BM230" s="203" t="s">
        <v>1522</v>
      </c>
    </row>
    <row r="231" s="2" customFormat="1" ht="37.8" customHeight="1">
      <c r="A231" s="35"/>
      <c r="B231" s="36"/>
      <c r="C231" s="228" t="s">
        <v>843</v>
      </c>
      <c r="D231" s="228" t="s">
        <v>347</v>
      </c>
      <c r="E231" s="229" t="s">
        <v>4526</v>
      </c>
      <c r="F231" s="230" t="s">
        <v>4527</v>
      </c>
      <c r="G231" s="231" t="s">
        <v>131</v>
      </c>
      <c r="H231" s="232">
        <v>1</v>
      </c>
      <c r="I231" s="233"/>
      <c r="J231" s="233"/>
      <c r="K231" s="234">
        <f>ROUND(P231*H231,2)</f>
        <v>0</v>
      </c>
      <c r="L231" s="230" t="s">
        <v>879</v>
      </c>
      <c r="M231" s="41"/>
      <c r="N231" s="235" t="s">
        <v>1</v>
      </c>
      <c r="O231" s="199" t="s">
        <v>42</v>
      </c>
      <c r="P231" s="200">
        <f>I231+J231</f>
        <v>0</v>
      </c>
      <c r="Q231" s="200">
        <f>ROUND(I231*H231,2)</f>
        <v>0</v>
      </c>
      <c r="R231" s="200">
        <f>ROUND(J231*H231,2)</f>
        <v>0</v>
      </c>
      <c r="S231" s="88"/>
      <c r="T231" s="201">
        <f>S231*H231</f>
        <v>0</v>
      </c>
      <c r="U231" s="201">
        <v>0</v>
      </c>
      <c r="V231" s="201">
        <f>U231*H231</f>
        <v>0</v>
      </c>
      <c r="W231" s="201">
        <v>0</v>
      </c>
      <c r="X231" s="202">
        <f>W231*H231</f>
        <v>0</v>
      </c>
      <c r="Y231" s="35"/>
      <c r="Z231" s="35"/>
      <c r="AA231" s="35"/>
      <c r="AB231" s="35"/>
      <c r="AC231" s="35"/>
      <c r="AD231" s="35"/>
      <c r="AE231" s="35"/>
      <c r="AR231" s="203" t="s">
        <v>135</v>
      </c>
      <c r="AT231" s="203" t="s">
        <v>347</v>
      </c>
      <c r="AU231" s="203" t="s">
        <v>87</v>
      </c>
      <c r="AY231" s="14" t="s">
        <v>134</v>
      </c>
      <c r="BE231" s="204">
        <f>IF(O231="základní",K231,0)</f>
        <v>0</v>
      </c>
      <c r="BF231" s="204">
        <f>IF(O231="snížená",K231,0)</f>
        <v>0</v>
      </c>
      <c r="BG231" s="204">
        <f>IF(O231="zákl. přenesená",K231,0)</f>
        <v>0</v>
      </c>
      <c r="BH231" s="204">
        <f>IF(O231="sníž. přenesená",K231,0)</f>
        <v>0</v>
      </c>
      <c r="BI231" s="204">
        <f>IF(O231="nulová",K231,0)</f>
        <v>0</v>
      </c>
      <c r="BJ231" s="14" t="s">
        <v>87</v>
      </c>
      <c r="BK231" s="204">
        <f>ROUND(P231*H231,2)</f>
        <v>0</v>
      </c>
      <c r="BL231" s="14" t="s">
        <v>135</v>
      </c>
      <c r="BM231" s="203" t="s">
        <v>1530</v>
      </c>
    </row>
    <row r="232" s="2" customFormat="1" ht="37.8" customHeight="1">
      <c r="A232" s="35"/>
      <c r="B232" s="36"/>
      <c r="C232" s="228" t="s">
        <v>848</v>
      </c>
      <c r="D232" s="228" t="s">
        <v>347</v>
      </c>
      <c r="E232" s="229" t="s">
        <v>4528</v>
      </c>
      <c r="F232" s="230" t="s">
        <v>4529</v>
      </c>
      <c r="G232" s="231" t="s">
        <v>131</v>
      </c>
      <c r="H232" s="232">
        <v>1</v>
      </c>
      <c r="I232" s="233"/>
      <c r="J232" s="233"/>
      <c r="K232" s="234">
        <f>ROUND(P232*H232,2)</f>
        <v>0</v>
      </c>
      <c r="L232" s="230" t="s">
        <v>879</v>
      </c>
      <c r="M232" s="41"/>
      <c r="N232" s="235" t="s">
        <v>1</v>
      </c>
      <c r="O232" s="199" t="s">
        <v>42</v>
      </c>
      <c r="P232" s="200">
        <f>I232+J232</f>
        <v>0</v>
      </c>
      <c r="Q232" s="200">
        <f>ROUND(I232*H232,2)</f>
        <v>0</v>
      </c>
      <c r="R232" s="200">
        <f>ROUND(J232*H232,2)</f>
        <v>0</v>
      </c>
      <c r="S232" s="88"/>
      <c r="T232" s="201">
        <f>S232*H232</f>
        <v>0</v>
      </c>
      <c r="U232" s="201">
        <v>0</v>
      </c>
      <c r="V232" s="201">
        <f>U232*H232</f>
        <v>0</v>
      </c>
      <c r="W232" s="201">
        <v>0</v>
      </c>
      <c r="X232" s="202">
        <f>W232*H232</f>
        <v>0</v>
      </c>
      <c r="Y232" s="35"/>
      <c r="Z232" s="35"/>
      <c r="AA232" s="35"/>
      <c r="AB232" s="35"/>
      <c r="AC232" s="35"/>
      <c r="AD232" s="35"/>
      <c r="AE232" s="35"/>
      <c r="AR232" s="203" t="s">
        <v>135</v>
      </c>
      <c r="AT232" s="203" t="s">
        <v>347</v>
      </c>
      <c r="AU232" s="203" t="s">
        <v>87</v>
      </c>
      <c r="AY232" s="14" t="s">
        <v>134</v>
      </c>
      <c r="BE232" s="204">
        <f>IF(O232="základní",K232,0)</f>
        <v>0</v>
      </c>
      <c r="BF232" s="204">
        <f>IF(O232="snížená",K232,0)</f>
        <v>0</v>
      </c>
      <c r="BG232" s="204">
        <f>IF(O232="zákl. přenesená",K232,0)</f>
        <v>0</v>
      </c>
      <c r="BH232" s="204">
        <f>IF(O232="sníž. přenesená",K232,0)</f>
        <v>0</v>
      </c>
      <c r="BI232" s="204">
        <f>IF(O232="nulová",K232,0)</f>
        <v>0</v>
      </c>
      <c r="BJ232" s="14" t="s">
        <v>87</v>
      </c>
      <c r="BK232" s="204">
        <f>ROUND(P232*H232,2)</f>
        <v>0</v>
      </c>
      <c r="BL232" s="14" t="s">
        <v>135</v>
      </c>
      <c r="BM232" s="203" t="s">
        <v>1538</v>
      </c>
    </row>
    <row r="233" s="2" customFormat="1" ht="37.8" customHeight="1">
      <c r="A233" s="35"/>
      <c r="B233" s="36"/>
      <c r="C233" s="228" t="s">
        <v>854</v>
      </c>
      <c r="D233" s="228" t="s">
        <v>347</v>
      </c>
      <c r="E233" s="229" t="s">
        <v>4530</v>
      </c>
      <c r="F233" s="230" t="s">
        <v>4531</v>
      </c>
      <c r="G233" s="231" t="s">
        <v>131</v>
      </c>
      <c r="H233" s="232">
        <v>1</v>
      </c>
      <c r="I233" s="233"/>
      <c r="J233" s="233"/>
      <c r="K233" s="234">
        <f>ROUND(P233*H233,2)</f>
        <v>0</v>
      </c>
      <c r="L233" s="230" t="s">
        <v>879</v>
      </c>
      <c r="M233" s="41"/>
      <c r="N233" s="235" t="s">
        <v>1</v>
      </c>
      <c r="O233" s="199" t="s">
        <v>42</v>
      </c>
      <c r="P233" s="200">
        <f>I233+J233</f>
        <v>0</v>
      </c>
      <c r="Q233" s="200">
        <f>ROUND(I233*H233,2)</f>
        <v>0</v>
      </c>
      <c r="R233" s="200">
        <f>ROUND(J233*H233,2)</f>
        <v>0</v>
      </c>
      <c r="S233" s="88"/>
      <c r="T233" s="201">
        <f>S233*H233</f>
        <v>0</v>
      </c>
      <c r="U233" s="201">
        <v>0</v>
      </c>
      <c r="V233" s="201">
        <f>U233*H233</f>
        <v>0</v>
      </c>
      <c r="W233" s="201">
        <v>0</v>
      </c>
      <c r="X233" s="202">
        <f>W233*H233</f>
        <v>0</v>
      </c>
      <c r="Y233" s="35"/>
      <c r="Z233" s="35"/>
      <c r="AA233" s="35"/>
      <c r="AB233" s="35"/>
      <c r="AC233" s="35"/>
      <c r="AD233" s="35"/>
      <c r="AE233" s="35"/>
      <c r="AR233" s="203" t="s">
        <v>135</v>
      </c>
      <c r="AT233" s="203" t="s">
        <v>347</v>
      </c>
      <c r="AU233" s="203" t="s">
        <v>87</v>
      </c>
      <c r="AY233" s="14" t="s">
        <v>134</v>
      </c>
      <c r="BE233" s="204">
        <f>IF(O233="základní",K233,0)</f>
        <v>0</v>
      </c>
      <c r="BF233" s="204">
        <f>IF(O233="snížená",K233,0)</f>
        <v>0</v>
      </c>
      <c r="BG233" s="204">
        <f>IF(O233="zákl. přenesená",K233,0)</f>
        <v>0</v>
      </c>
      <c r="BH233" s="204">
        <f>IF(O233="sníž. přenesená",K233,0)</f>
        <v>0</v>
      </c>
      <c r="BI233" s="204">
        <f>IF(O233="nulová",K233,0)</f>
        <v>0</v>
      </c>
      <c r="BJ233" s="14" t="s">
        <v>87</v>
      </c>
      <c r="BK233" s="204">
        <f>ROUND(P233*H233,2)</f>
        <v>0</v>
      </c>
      <c r="BL233" s="14" t="s">
        <v>135</v>
      </c>
      <c r="BM233" s="203" t="s">
        <v>1546</v>
      </c>
    </row>
    <row r="234" s="2" customFormat="1" ht="37.8" customHeight="1">
      <c r="A234" s="35"/>
      <c r="B234" s="36"/>
      <c r="C234" s="228" t="s">
        <v>859</v>
      </c>
      <c r="D234" s="228" t="s">
        <v>347</v>
      </c>
      <c r="E234" s="229" t="s">
        <v>4532</v>
      </c>
      <c r="F234" s="230" t="s">
        <v>4533</v>
      </c>
      <c r="G234" s="231" t="s">
        <v>131</v>
      </c>
      <c r="H234" s="232">
        <v>1</v>
      </c>
      <c r="I234" s="233"/>
      <c r="J234" s="233"/>
      <c r="K234" s="234">
        <f>ROUND(P234*H234,2)</f>
        <v>0</v>
      </c>
      <c r="L234" s="230" t="s">
        <v>879</v>
      </c>
      <c r="M234" s="41"/>
      <c r="N234" s="235" t="s">
        <v>1</v>
      </c>
      <c r="O234" s="199" t="s">
        <v>42</v>
      </c>
      <c r="P234" s="200">
        <f>I234+J234</f>
        <v>0</v>
      </c>
      <c r="Q234" s="200">
        <f>ROUND(I234*H234,2)</f>
        <v>0</v>
      </c>
      <c r="R234" s="200">
        <f>ROUND(J234*H234,2)</f>
        <v>0</v>
      </c>
      <c r="S234" s="88"/>
      <c r="T234" s="201">
        <f>S234*H234</f>
        <v>0</v>
      </c>
      <c r="U234" s="201">
        <v>0</v>
      </c>
      <c r="V234" s="201">
        <f>U234*H234</f>
        <v>0</v>
      </c>
      <c r="W234" s="201">
        <v>0</v>
      </c>
      <c r="X234" s="202">
        <f>W234*H234</f>
        <v>0</v>
      </c>
      <c r="Y234" s="35"/>
      <c r="Z234" s="35"/>
      <c r="AA234" s="35"/>
      <c r="AB234" s="35"/>
      <c r="AC234" s="35"/>
      <c r="AD234" s="35"/>
      <c r="AE234" s="35"/>
      <c r="AR234" s="203" t="s">
        <v>135</v>
      </c>
      <c r="AT234" s="203" t="s">
        <v>347</v>
      </c>
      <c r="AU234" s="203" t="s">
        <v>87</v>
      </c>
      <c r="AY234" s="14" t="s">
        <v>134</v>
      </c>
      <c r="BE234" s="204">
        <f>IF(O234="základní",K234,0)</f>
        <v>0</v>
      </c>
      <c r="BF234" s="204">
        <f>IF(O234="snížená",K234,0)</f>
        <v>0</v>
      </c>
      <c r="BG234" s="204">
        <f>IF(O234="zákl. přenesená",K234,0)</f>
        <v>0</v>
      </c>
      <c r="BH234" s="204">
        <f>IF(O234="sníž. přenesená",K234,0)</f>
        <v>0</v>
      </c>
      <c r="BI234" s="204">
        <f>IF(O234="nulová",K234,0)</f>
        <v>0</v>
      </c>
      <c r="BJ234" s="14" t="s">
        <v>87</v>
      </c>
      <c r="BK234" s="204">
        <f>ROUND(P234*H234,2)</f>
        <v>0</v>
      </c>
      <c r="BL234" s="14" t="s">
        <v>135</v>
      </c>
      <c r="BM234" s="203" t="s">
        <v>1554</v>
      </c>
    </row>
    <row r="235" s="2" customFormat="1" ht="37.8" customHeight="1">
      <c r="A235" s="35"/>
      <c r="B235" s="36"/>
      <c r="C235" s="228" t="s">
        <v>864</v>
      </c>
      <c r="D235" s="228" t="s">
        <v>347</v>
      </c>
      <c r="E235" s="229" t="s">
        <v>4534</v>
      </c>
      <c r="F235" s="230" t="s">
        <v>4535</v>
      </c>
      <c r="G235" s="231" t="s">
        <v>131</v>
      </c>
      <c r="H235" s="232">
        <v>1</v>
      </c>
      <c r="I235" s="233"/>
      <c r="J235" s="233"/>
      <c r="K235" s="234">
        <f>ROUND(P235*H235,2)</f>
        <v>0</v>
      </c>
      <c r="L235" s="230" t="s">
        <v>879</v>
      </c>
      <c r="M235" s="41"/>
      <c r="N235" s="235" t="s">
        <v>1</v>
      </c>
      <c r="O235" s="199" t="s">
        <v>42</v>
      </c>
      <c r="P235" s="200">
        <f>I235+J235</f>
        <v>0</v>
      </c>
      <c r="Q235" s="200">
        <f>ROUND(I235*H235,2)</f>
        <v>0</v>
      </c>
      <c r="R235" s="200">
        <f>ROUND(J235*H235,2)</f>
        <v>0</v>
      </c>
      <c r="S235" s="88"/>
      <c r="T235" s="201">
        <f>S235*H235</f>
        <v>0</v>
      </c>
      <c r="U235" s="201">
        <v>0</v>
      </c>
      <c r="V235" s="201">
        <f>U235*H235</f>
        <v>0</v>
      </c>
      <c r="W235" s="201">
        <v>0</v>
      </c>
      <c r="X235" s="202">
        <f>W235*H235</f>
        <v>0</v>
      </c>
      <c r="Y235" s="35"/>
      <c r="Z235" s="35"/>
      <c r="AA235" s="35"/>
      <c r="AB235" s="35"/>
      <c r="AC235" s="35"/>
      <c r="AD235" s="35"/>
      <c r="AE235" s="35"/>
      <c r="AR235" s="203" t="s">
        <v>1932</v>
      </c>
      <c r="AT235" s="203" t="s">
        <v>347</v>
      </c>
      <c r="AU235" s="203" t="s">
        <v>87</v>
      </c>
      <c r="AY235" s="14" t="s">
        <v>134</v>
      </c>
      <c r="BE235" s="204">
        <f>IF(O235="základní",K235,0)</f>
        <v>0</v>
      </c>
      <c r="BF235" s="204">
        <f>IF(O235="snížená",K235,0)</f>
        <v>0</v>
      </c>
      <c r="BG235" s="204">
        <f>IF(O235="zákl. přenesená",K235,0)</f>
        <v>0</v>
      </c>
      <c r="BH235" s="204">
        <f>IF(O235="sníž. přenesená",K235,0)</f>
        <v>0</v>
      </c>
      <c r="BI235" s="204">
        <f>IF(O235="nulová",K235,0)</f>
        <v>0</v>
      </c>
      <c r="BJ235" s="14" t="s">
        <v>87</v>
      </c>
      <c r="BK235" s="204">
        <f>ROUND(P235*H235,2)</f>
        <v>0</v>
      </c>
      <c r="BL235" s="14" t="s">
        <v>1932</v>
      </c>
      <c r="BM235" s="203" t="s">
        <v>4536</v>
      </c>
    </row>
    <row r="236" s="2" customFormat="1" ht="33" customHeight="1">
      <c r="A236" s="35"/>
      <c r="B236" s="36"/>
      <c r="C236" s="228" t="s">
        <v>1201</v>
      </c>
      <c r="D236" s="228" t="s">
        <v>347</v>
      </c>
      <c r="E236" s="229" t="s">
        <v>4537</v>
      </c>
      <c r="F236" s="230" t="s">
        <v>4538</v>
      </c>
      <c r="G236" s="231" t="s">
        <v>131</v>
      </c>
      <c r="H236" s="232">
        <v>5</v>
      </c>
      <c r="I236" s="233"/>
      <c r="J236" s="233"/>
      <c r="K236" s="234">
        <f>ROUND(P236*H236,2)</f>
        <v>0</v>
      </c>
      <c r="L236" s="230" t="s">
        <v>879</v>
      </c>
      <c r="M236" s="41"/>
      <c r="N236" s="235" t="s">
        <v>1</v>
      </c>
      <c r="O236" s="199" t="s">
        <v>42</v>
      </c>
      <c r="P236" s="200">
        <f>I236+J236</f>
        <v>0</v>
      </c>
      <c r="Q236" s="200">
        <f>ROUND(I236*H236,2)</f>
        <v>0</v>
      </c>
      <c r="R236" s="200">
        <f>ROUND(J236*H236,2)</f>
        <v>0</v>
      </c>
      <c r="S236" s="88"/>
      <c r="T236" s="201">
        <f>S236*H236</f>
        <v>0</v>
      </c>
      <c r="U236" s="201">
        <v>0</v>
      </c>
      <c r="V236" s="201">
        <f>U236*H236</f>
        <v>0</v>
      </c>
      <c r="W236" s="201">
        <v>0</v>
      </c>
      <c r="X236" s="202">
        <f>W236*H236</f>
        <v>0</v>
      </c>
      <c r="Y236" s="35"/>
      <c r="Z236" s="35"/>
      <c r="AA236" s="35"/>
      <c r="AB236" s="35"/>
      <c r="AC236" s="35"/>
      <c r="AD236" s="35"/>
      <c r="AE236" s="35"/>
      <c r="AR236" s="203" t="s">
        <v>1932</v>
      </c>
      <c r="AT236" s="203" t="s">
        <v>347</v>
      </c>
      <c r="AU236" s="203" t="s">
        <v>87</v>
      </c>
      <c r="AY236" s="14" t="s">
        <v>134</v>
      </c>
      <c r="BE236" s="204">
        <f>IF(O236="základní",K236,0)</f>
        <v>0</v>
      </c>
      <c r="BF236" s="204">
        <f>IF(O236="snížená",K236,0)</f>
        <v>0</v>
      </c>
      <c r="BG236" s="204">
        <f>IF(O236="zákl. přenesená",K236,0)</f>
        <v>0</v>
      </c>
      <c r="BH236" s="204">
        <f>IF(O236="sníž. přenesená",K236,0)</f>
        <v>0</v>
      </c>
      <c r="BI236" s="204">
        <f>IF(O236="nulová",K236,0)</f>
        <v>0</v>
      </c>
      <c r="BJ236" s="14" t="s">
        <v>87</v>
      </c>
      <c r="BK236" s="204">
        <f>ROUND(P236*H236,2)</f>
        <v>0</v>
      </c>
      <c r="BL236" s="14" t="s">
        <v>1932</v>
      </c>
      <c r="BM236" s="203" t="s">
        <v>4539</v>
      </c>
    </row>
    <row r="237" s="2" customFormat="1" ht="33" customHeight="1">
      <c r="A237" s="35"/>
      <c r="B237" s="36"/>
      <c r="C237" s="228" t="s">
        <v>1205</v>
      </c>
      <c r="D237" s="228" t="s">
        <v>347</v>
      </c>
      <c r="E237" s="229" t="s">
        <v>4540</v>
      </c>
      <c r="F237" s="230" t="s">
        <v>4541</v>
      </c>
      <c r="G237" s="231" t="s">
        <v>131</v>
      </c>
      <c r="H237" s="232">
        <v>1</v>
      </c>
      <c r="I237" s="233"/>
      <c r="J237" s="233"/>
      <c r="K237" s="234">
        <f>ROUND(P237*H237,2)</f>
        <v>0</v>
      </c>
      <c r="L237" s="230" t="s">
        <v>879</v>
      </c>
      <c r="M237" s="41"/>
      <c r="N237" s="235" t="s">
        <v>1</v>
      </c>
      <c r="O237" s="199" t="s">
        <v>42</v>
      </c>
      <c r="P237" s="200">
        <f>I237+J237</f>
        <v>0</v>
      </c>
      <c r="Q237" s="200">
        <f>ROUND(I237*H237,2)</f>
        <v>0</v>
      </c>
      <c r="R237" s="200">
        <f>ROUND(J237*H237,2)</f>
        <v>0</v>
      </c>
      <c r="S237" s="88"/>
      <c r="T237" s="201">
        <f>S237*H237</f>
        <v>0</v>
      </c>
      <c r="U237" s="201">
        <v>0</v>
      </c>
      <c r="V237" s="201">
        <f>U237*H237</f>
        <v>0</v>
      </c>
      <c r="W237" s="201">
        <v>0</v>
      </c>
      <c r="X237" s="202">
        <f>W237*H237</f>
        <v>0</v>
      </c>
      <c r="Y237" s="35"/>
      <c r="Z237" s="35"/>
      <c r="AA237" s="35"/>
      <c r="AB237" s="35"/>
      <c r="AC237" s="35"/>
      <c r="AD237" s="35"/>
      <c r="AE237" s="35"/>
      <c r="AR237" s="203" t="s">
        <v>1932</v>
      </c>
      <c r="AT237" s="203" t="s">
        <v>347</v>
      </c>
      <c r="AU237" s="203" t="s">
        <v>87</v>
      </c>
      <c r="AY237" s="14" t="s">
        <v>134</v>
      </c>
      <c r="BE237" s="204">
        <f>IF(O237="základní",K237,0)</f>
        <v>0</v>
      </c>
      <c r="BF237" s="204">
        <f>IF(O237="snížená",K237,0)</f>
        <v>0</v>
      </c>
      <c r="BG237" s="204">
        <f>IF(O237="zákl. přenesená",K237,0)</f>
        <v>0</v>
      </c>
      <c r="BH237" s="204">
        <f>IF(O237="sníž. přenesená",K237,0)</f>
        <v>0</v>
      </c>
      <c r="BI237" s="204">
        <f>IF(O237="nulová",K237,0)</f>
        <v>0</v>
      </c>
      <c r="BJ237" s="14" t="s">
        <v>87</v>
      </c>
      <c r="BK237" s="204">
        <f>ROUND(P237*H237,2)</f>
        <v>0</v>
      </c>
      <c r="BL237" s="14" t="s">
        <v>1932</v>
      </c>
      <c r="BM237" s="203" t="s">
        <v>4542</v>
      </c>
    </row>
    <row r="238" s="2" customFormat="1" ht="33" customHeight="1">
      <c r="A238" s="35"/>
      <c r="B238" s="36"/>
      <c r="C238" s="228" t="s">
        <v>1209</v>
      </c>
      <c r="D238" s="228" t="s">
        <v>347</v>
      </c>
      <c r="E238" s="229" t="s">
        <v>4543</v>
      </c>
      <c r="F238" s="230" t="s">
        <v>4544</v>
      </c>
      <c r="G238" s="231" t="s">
        <v>131</v>
      </c>
      <c r="H238" s="232">
        <v>5</v>
      </c>
      <c r="I238" s="233"/>
      <c r="J238" s="233"/>
      <c r="K238" s="234">
        <f>ROUND(P238*H238,2)</f>
        <v>0</v>
      </c>
      <c r="L238" s="230" t="s">
        <v>879</v>
      </c>
      <c r="M238" s="41"/>
      <c r="N238" s="235" t="s">
        <v>1</v>
      </c>
      <c r="O238" s="199" t="s">
        <v>42</v>
      </c>
      <c r="P238" s="200">
        <f>I238+J238</f>
        <v>0</v>
      </c>
      <c r="Q238" s="200">
        <f>ROUND(I238*H238,2)</f>
        <v>0</v>
      </c>
      <c r="R238" s="200">
        <f>ROUND(J238*H238,2)</f>
        <v>0</v>
      </c>
      <c r="S238" s="88"/>
      <c r="T238" s="201">
        <f>S238*H238</f>
        <v>0</v>
      </c>
      <c r="U238" s="201">
        <v>0</v>
      </c>
      <c r="V238" s="201">
        <f>U238*H238</f>
        <v>0</v>
      </c>
      <c r="W238" s="201">
        <v>0</v>
      </c>
      <c r="X238" s="202">
        <f>W238*H238</f>
        <v>0</v>
      </c>
      <c r="Y238" s="35"/>
      <c r="Z238" s="35"/>
      <c r="AA238" s="35"/>
      <c r="AB238" s="35"/>
      <c r="AC238" s="35"/>
      <c r="AD238" s="35"/>
      <c r="AE238" s="35"/>
      <c r="AR238" s="203" t="s">
        <v>1932</v>
      </c>
      <c r="AT238" s="203" t="s">
        <v>347</v>
      </c>
      <c r="AU238" s="203" t="s">
        <v>87</v>
      </c>
      <c r="AY238" s="14" t="s">
        <v>134</v>
      </c>
      <c r="BE238" s="204">
        <f>IF(O238="základní",K238,0)</f>
        <v>0</v>
      </c>
      <c r="BF238" s="204">
        <f>IF(O238="snížená",K238,0)</f>
        <v>0</v>
      </c>
      <c r="BG238" s="204">
        <f>IF(O238="zákl. přenesená",K238,0)</f>
        <v>0</v>
      </c>
      <c r="BH238" s="204">
        <f>IF(O238="sníž. přenesená",K238,0)</f>
        <v>0</v>
      </c>
      <c r="BI238" s="204">
        <f>IF(O238="nulová",K238,0)</f>
        <v>0</v>
      </c>
      <c r="BJ238" s="14" t="s">
        <v>87</v>
      </c>
      <c r="BK238" s="204">
        <f>ROUND(P238*H238,2)</f>
        <v>0</v>
      </c>
      <c r="BL238" s="14" t="s">
        <v>1932</v>
      </c>
      <c r="BM238" s="203" t="s">
        <v>4545</v>
      </c>
    </row>
    <row r="239" s="2" customFormat="1" ht="33" customHeight="1">
      <c r="A239" s="35"/>
      <c r="B239" s="36"/>
      <c r="C239" s="228" t="s">
        <v>1213</v>
      </c>
      <c r="D239" s="228" t="s">
        <v>347</v>
      </c>
      <c r="E239" s="229" t="s">
        <v>4546</v>
      </c>
      <c r="F239" s="230" t="s">
        <v>4547</v>
      </c>
      <c r="G239" s="231" t="s">
        <v>131</v>
      </c>
      <c r="H239" s="232">
        <v>1</v>
      </c>
      <c r="I239" s="233"/>
      <c r="J239" s="233"/>
      <c r="K239" s="234">
        <f>ROUND(P239*H239,2)</f>
        <v>0</v>
      </c>
      <c r="L239" s="230" t="s">
        <v>879</v>
      </c>
      <c r="M239" s="41"/>
      <c r="N239" s="235" t="s">
        <v>1</v>
      </c>
      <c r="O239" s="199" t="s">
        <v>42</v>
      </c>
      <c r="P239" s="200">
        <f>I239+J239</f>
        <v>0</v>
      </c>
      <c r="Q239" s="200">
        <f>ROUND(I239*H239,2)</f>
        <v>0</v>
      </c>
      <c r="R239" s="200">
        <f>ROUND(J239*H239,2)</f>
        <v>0</v>
      </c>
      <c r="S239" s="88"/>
      <c r="T239" s="201">
        <f>S239*H239</f>
        <v>0</v>
      </c>
      <c r="U239" s="201">
        <v>0</v>
      </c>
      <c r="V239" s="201">
        <f>U239*H239</f>
        <v>0</v>
      </c>
      <c r="W239" s="201">
        <v>0</v>
      </c>
      <c r="X239" s="202">
        <f>W239*H239</f>
        <v>0</v>
      </c>
      <c r="Y239" s="35"/>
      <c r="Z239" s="35"/>
      <c r="AA239" s="35"/>
      <c r="AB239" s="35"/>
      <c r="AC239" s="35"/>
      <c r="AD239" s="35"/>
      <c r="AE239" s="35"/>
      <c r="AR239" s="203" t="s">
        <v>1932</v>
      </c>
      <c r="AT239" s="203" t="s">
        <v>347</v>
      </c>
      <c r="AU239" s="203" t="s">
        <v>87</v>
      </c>
      <c r="AY239" s="14" t="s">
        <v>134</v>
      </c>
      <c r="BE239" s="204">
        <f>IF(O239="základní",K239,0)</f>
        <v>0</v>
      </c>
      <c r="BF239" s="204">
        <f>IF(O239="snížená",K239,0)</f>
        <v>0</v>
      </c>
      <c r="BG239" s="204">
        <f>IF(O239="zákl. přenesená",K239,0)</f>
        <v>0</v>
      </c>
      <c r="BH239" s="204">
        <f>IF(O239="sníž. přenesená",K239,0)</f>
        <v>0</v>
      </c>
      <c r="BI239" s="204">
        <f>IF(O239="nulová",K239,0)</f>
        <v>0</v>
      </c>
      <c r="BJ239" s="14" t="s">
        <v>87</v>
      </c>
      <c r="BK239" s="204">
        <f>ROUND(P239*H239,2)</f>
        <v>0</v>
      </c>
      <c r="BL239" s="14" t="s">
        <v>1932</v>
      </c>
      <c r="BM239" s="203" t="s">
        <v>4548</v>
      </c>
    </row>
    <row r="240" s="2" customFormat="1" ht="33" customHeight="1">
      <c r="A240" s="35"/>
      <c r="B240" s="36"/>
      <c r="C240" s="228" t="s">
        <v>1217</v>
      </c>
      <c r="D240" s="228" t="s">
        <v>347</v>
      </c>
      <c r="E240" s="229" t="s">
        <v>4549</v>
      </c>
      <c r="F240" s="230" t="s">
        <v>4550</v>
      </c>
      <c r="G240" s="231" t="s">
        <v>131</v>
      </c>
      <c r="H240" s="232">
        <v>5</v>
      </c>
      <c r="I240" s="233"/>
      <c r="J240" s="233"/>
      <c r="K240" s="234">
        <f>ROUND(P240*H240,2)</f>
        <v>0</v>
      </c>
      <c r="L240" s="230" t="s">
        <v>879</v>
      </c>
      <c r="M240" s="41"/>
      <c r="N240" s="235" t="s">
        <v>1</v>
      </c>
      <c r="O240" s="199" t="s">
        <v>42</v>
      </c>
      <c r="P240" s="200">
        <f>I240+J240</f>
        <v>0</v>
      </c>
      <c r="Q240" s="200">
        <f>ROUND(I240*H240,2)</f>
        <v>0</v>
      </c>
      <c r="R240" s="200">
        <f>ROUND(J240*H240,2)</f>
        <v>0</v>
      </c>
      <c r="S240" s="88"/>
      <c r="T240" s="201">
        <f>S240*H240</f>
        <v>0</v>
      </c>
      <c r="U240" s="201">
        <v>0</v>
      </c>
      <c r="V240" s="201">
        <f>U240*H240</f>
        <v>0</v>
      </c>
      <c r="W240" s="201">
        <v>0</v>
      </c>
      <c r="X240" s="202">
        <f>W240*H240</f>
        <v>0</v>
      </c>
      <c r="Y240" s="35"/>
      <c r="Z240" s="35"/>
      <c r="AA240" s="35"/>
      <c r="AB240" s="35"/>
      <c r="AC240" s="35"/>
      <c r="AD240" s="35"/>
      <c r="AE240" s="35"/>
      <c r="AR240" s="203" t="s">
        <v>1932</v>
      </c>
      <c r="AT240" s="203" t="s">
        <v>347</v>
      </c>
      <c r="AU240" s="203" t="s">
        <v>87</v>
      </c>
      <c r="AY240" s="14" t="s">
        <v>134</v>
      </c>
      <c r="BE240" s="204">
        <f>IF(O240="základní",K240,0)</f>
        <v>0</v>
      </c>
      <c r="BF240" s="204">
        <f>IF(O240="snížená",K240,0)</f>
        <v>0</v>
      </c>
      <c r="BG240" s="204">
        <f>IF(O240="zákl. přenesená",K240,0)</f>
        <v>0</v>
      </c>
      <c r="BH240" s="204">
        <f>IF(O240="sníž. přenesená",K240,0)</f>
        <v>0</v>
      </c>
      <c r="BI240" s="204">
        <f>IF(O240="nulová",K240,0)</f>
        <v>0</v>
      </c>
      <c r="BJ240" s="14" t="s">
        <v>87</v>
      </c>
      <c r="BK240" s="204">
        <f>ROUND(P240*H240,2)</f>
        <v>0</v>
      </c>
      <c r="BL240" s="14" t="s">
        <v>1932</v>
      </c>
      <c r="BM240" s="203" t="s">
        <v>4551</v>
      </c>
    </row>
    <row r="241" s="2" customFormat="1" ht="37.8" customHeight="1">
      <c r="A241" s="35"/>
      <c r="B241" s="36"/>
      <c r="C241" s="228" t="s">
        <v>1221</v>
      </c>
      <c r="D241" s="228" t="s">
        <v>347</v>
      </c>
      <c r="E241" s="229" t="s">
        <v>4552</v>
      </c>
      <c r="F241" s="230" t="s">
        <v>4553</v>
      </c>
      <c r="G241" s="231" t="s">
        <v>131</v>
      </c>
      <c r="H241" s="232">
        <v>1</v>
      </c>
      <c r="I241" s="233"/>
      <c r="J241" s="233"/>
      <c r="K241" s="234">
        <f>ROUND(P241*H241,2)</f>
        <v>0</v>
      </c>
      <c r="L241" s="230" t="s">
        <v>879</v>
      </c>
      <c r="M241" s="41"/>
      <c r="N241" s="235" t="s">
        <v>1</v>
      </c>
      <c r="O241" s="199" t="s">
        <v>42</v>
      </c>
      <c r="P241" s="200">
        <f>I241+J241</f>
        <v>0</v>
      </c>
      <c r="Q241" s="200">
        <f>ROUND(I241*H241,2)</f>
        <v>0</v>
      </c>
      <c r="R241" s="200">
        <f>ROUND(J241*H241,2)</f>
        <v>0</v>
      </c>
      <c r="S241" s="88"/>
      <c r="T241" s="201">
        <f>S241*H241</f>
        <v>0</v>
      </c>
      <c r="U241" s="201">
        <v>0</v>
      </c>
      <c r="V241" s="201">
        <f>U241*H241</f>
        <v>0</v>
      </c>
      <c r="W241" s="201">
        <v>0</v>
      </c>
      <c r="X241" s="202">
        <f>W241*H241</f>
        <v>0</v>
      </c>
      <c r="Y241" s="35"/>
      <c r="Z241" s="35"/>
      <c r="AA241" s="35"/>
      <c r="AB241" s="35"/>
      <c r="AC241" s="35"/>
      <c r="AD241" s="35"/>
      <c r="AE241" s="35"/>
      <c r="AR241" s="203" t="s">
        <v>1932</v>
      </c>
      <c r="AT241" s="203" t="s">
        <v>347</v>
      </c>
      <c r="AU241" s="203" t="s">
        <v>87</v>
      </c>
      <c r="AY241" s="14" t="s">
        <v>134</v>
      </c>
      <c r="BE241" s="204">
        <f>IF(O241="základní",K241,0)</f>
        <v>0</v>
      </c>
      <c r="BF241" s="204">
        <f>IF(O241="snížená",K241,0)</f>
        <v>0</v>
      </c>
      <c r="BG241" s="204">
        <f>IF(O241="zákl. přenesená",K241,0)</f>
        <v>0</v>
      </c>
      <c r="BH241" s="204">
        <f>IF(O241="sníž. přenesená",K241,0)</f>
        <v>0</v>
      </c>
      <c r="BI241" s="204">
        <f>IF(O241="nulová",K241,0)</f>
        <v>0</v>
      </c>
      <c r="BJ241" s="14" t="s">
        <v>87</v>
      </c>
      <c r="BK241" s="204">
        <f>ROUND(P241*H241,2)</f>
        <v>0</v>
      </c>
      <c r="BL241" s="14" t="s">
        <v>1932</v>
      </c>
      <c r="BM241" s="203" t="s">
        <v>4554</v>
      </c>
    </row>
    <row r="242" s="2" customFormat="1" ht="37.8" customHeight="1">
      <c r="A242" s="35"/>
      <c r="B242" s="36"/>
      <c r="C242" s="228" t="s">
        <v>1225</v>
      </c>
      <c r="D242" s="228" t="s">
        <v>347</v>
      </c>
      <c r="E242" s="229" t="s">
        <v>4555</v>
      </c>
      <c r="F242" s="230" t="s">
        <v>4556</v>
      </c>
      <c r="G242" s="231" t="s">
        <v>131</v>
      </c>
      <c r="H242" s="232">
        <v>1</v>
      </c>
      <c r="I242" s="233"/>
      <c r="J242" s="233"/>
      <c r="K242" s="234">
        <f>ROUND(P242*H242,2)</f>
        <v>0</v>
      </c>
      <c r="L242" s="230" t="s">
        <v>879</v>
      </c>
      <c r="M242" s="41"/>
      <c r="N242" s="235" t="s">
        <v>1</v>
      </c>
      <c r="O242" s="199" t="s">
        <v>42</v>
      </c>
      <c r="P242" s="200">
        <f>I242+J242</f>
        <v>0</v>
      </c>
      <c r="Q242" s="200">
        <f>ROUND(I242*H242,2)</f>
        <v>0</v>
      </c>
      <c r="R242" s="200">
        <f>ROUND(J242*H242,2)</f>
        <v>0</v>
      </c>
      <c r="S242" s="88"/>
      <c r="T242" s="201">
        <f>S242*H242</f>
        <v>0</v>
      </c>
      <c r="U242" s="201">
        <v>0</v>
      </c>
      <c r="V242" s="201">
        <f>U242*H242</f>
        <v>0</v>
      </c>
      <c r="W242" s="201">
        <v>0</v>
      </c>
      <c r="X242" s="202">
        <f>W242*H242</f>
        <v>0</v>
      </c>
      <c r="Y242" s="35"/>
      <c r="Z242" s="35"/>
      <c r="AA242" s="35"/>
      <c r="AB242" s="35"/>
      <c r="AC242" s="35"/>
      <c r="AD242" s="35"/>
      <c r="AE242" s="35"/>
      <c r="AR242" s="203" t="s">
        <v>1932</v>
      </c>
      <c r="AT242" s="203" t="s">
        <v>347</v>
      </c>
      <c r="AU242" s="203" t="s">
        <v>87</v>
      </c>
      <c r="AY242" s="14" t="s">
        <v>134</v>
      </c>
      <c r="BE242" s="204">
        <f>IF(O242="základní",K242,0)</f>
        <v>0</v>
      </c>
      <c r="BF242" s="204">
        <f>IF(O242="snížená",K242,0)</f>
        <v>0</v>
      </c>
      <c r="BG242" s="204">
        <f>IF(O242="zákl. přenesená",K242,0)</f>
        <v>0</v>
      </c>
      <c r="BH242" s="204">
        <f>IF(O242="sníž. přenesená",K242,0)</f>
        <v>0</v>
      </c>
      <c r="BI242" s="204">
        <f>IF(O242="nulová",K242,0)</f>
        <v>0</v>
      </c>
      <c r="BJ242" s="14" t="s">
        <v>87</v>
      </c>
      <c r="BK242" s="204">
        <f>ROUND(P242*H242,2)</f>
        <v>0</v>
      </c>
      <c r="BL242" s="14" t="s">
        <v>1932</v>
      </c>
      <c r="BM242" s="203" t="s">
        <v>4557</v>
      </c>
    </row>
    <row r="243" s="2" customFormat="1" ht="37.8" customHeight="1">
      <c r="A243" s="35"/>
      <c r="B243" s="36"/>
      <c r="C243" s="228" t="s">
        <v>1229</v>
      </c>
      <c r="D243" s="228" t="s">
        <v>347</v>
      </c>
      <c r="E243" s="229" t="s">
        <v>4558</v>
      </c>
      <c r="F243" s="230" t="s">
        <v>4559</v>
      </c>
      <c r="G243" s="231" t="s">
        <v>131</v>
      </c>
      <c r="H243" s="232">
        <v>1</v>
      </c>
      <c r="I243" s="233"/>
      <c r="J243" s="233"/>
      <c r="K243" s="234">
        <f>ROUND(P243*H243,2)</f>
        <v>0</v>
      </c>
      <c r="L243" s="230" t="s">
        <v>879</v>
      </c>
      <c r="M243" s="41"/>
      <c r="N243" s="235" t="s">
        <v>1</v>
      </c>
      <c r="O243" s="199" t="s">
        <v>42</v>
      </c>
      <c r="P243" s="200">
        <f>I243+J243</f>
        <v>0</v>
      </c>
      <c r="Q243" s="200">
        <f>ROUND(I243*H243,2)</f>
        <v>0</v>
      </c>
      <c r="R243" s="200">
        <f>ROUND(J243*H243,2)</f>
        <v>0</v>
      </c>
      <c r="S243" s="88"/>
      <c r="T243" s="201">
        <f>S243*H243</f>
        <v>0</v>
      </c>
      <c r="U243" s="201">
        <v>0</v>
      </c>
      <c r="V243" s="201">
        <f>U243*H243</f>
        <v>0</v>
      </c>
      <c r="W243" s="201">
        <v>0</v>
      </c>
      <c r="X243" s="202">
        <f>W243*H243</f>
        <v>0</v>
      </c>
      <c r="Y243" s="35"/>
      <c r="Z243" s="35"/>
      <c r="AA243" s="35"/>
      <c r="AB243" s="35"/>
      <c r="AC243" s="35"/>
      <c r="AD243" s="35"/>
      <c r="AE243" s="35"/>
      <c r="AR243" s="203" t="s">
        <v>1932</v>
      </c>
      <c r="AT243" s="203" t="s">
        <v>347</v>
      </c>
      <c r="AU243" s="203" t="s">
        <v>87</v>
      </c>
      <c r="AY243" s="14" t="s">
        <v>134</v>
      </c>
      <c r="BE243" s="204">
        <f>IF(O243="základní",K243,0)</f>
        <v>0</v>
      </c>
      <c r="BF243" s="204">
        <f>IF(O243="snížená",K243,0)</f>
        <v>0</v>
      </c>
      <c r="BG243" s="204">
        <f>IF(O243="zákl. přenesená",K243,0)</f>
        <v>0</v>
      </c>
      <c r="BH243" s="204">
        <f>IF(O243="sníž. přenesená",K243,0)</f>
        <v>0</v>
      </c>
      <c r="BI243" s="204">
        <f>IF(O243="nulová",K243,0)</f>
        <v>0</v>
      </c>
      <c r="BJ243" s="14" t="s">
        <v>87</v>
      </c>
      <c r="BK243" s="204">
        <f>ROUND(P243*H243,2)</f>
        <v>0</v>
      </c>
      <c r="BL243" s="14" t="s">
        <v>1932</v>
      </c>
      <c r="BM243" s="203" t="s">
        <v>4560</v>
      </c>
    </row>
    <row r="244" s="2" customFormat="1" ht="37.8" customHeight="1">
      <c r="A244" s="35"/>
      <c r="B244" s="36"/>
      <c r="C244" s="228" t="s">
        <v>1233</v>
      </c>
      <c r="D244" s="228" t="s">
        <v>347</v>
      </c>
      <c r="E244" s="229" t="s">
        <v>4561</v>
      </c>
      <c r="F244" s="230" t="s">
        <v>4562</v>
      </c>
      <c r="G244" s="231" t="s">
        <v>131</v>
      </c>
      <c r="H244" s="232">
        <v>1</v>
      </c>
      <c r="I244" s="233"/>
      <c r="J244" s="233"/>
      <c r="K244" s="234">
        <f>ROUND(P244*H244,2)</f>
        <v>0</v>
      </c>
      <c r="L244" s="230" t="s">
        <v>879</v>
      </c>
      <c r="M244" s="41"/>
      <c r="N244" s="235" t="s">
        <v>1</v>
      </c>
      <c r="O244" s="199" t="s">
        <v>42</v>
      </c>
      <c r="P244" s="200">
        <f>I244+J244</f>
        <v>0</v>
      </c>
      <c r="Q244" s="200">
        <f>ROUND(I244*H244,2)</f>
        <v>0</v>
      </c>
      <c r="R244" s="200">
        <f>ROUND(J244*H244,2)</f>
        <v>0</v>
      </c>
      <c r="S244" s="88"/>
      <c r="T244" s="201">
        <f>S244*H244</f>
        <v>0</v>
      </c>
      <c r="U244" s="201">
        <v>0</v>
      </c>
      <c r="V244" s="201">
        <f>U244*H244</f>
        <v>0</v>
      </c>
      <c r="W244" s="201">
        <v>0</v>
      </c>
      <c r="X244" s="202">
        <f>W244*H244</f>
        <v>0</v>
      </c>
      <c r="Y244" s="35"/>
      <c r="Z244" s="35"/>
      <c r="AA244" s="35"/>
      <c r="AB244" s="35"/>
      <c r="AC244" s="35"/>
      <c r="AD244" s="35"/>
      <c r="AE244" s="35"/>
      <c r="AR244" s="203" t="s">
        <v>1932</v>
      </c>
      <c r="AT244" s="203" t="s">
        <v>347</v>
      </c>
      <c r="AU244" s="203" t="s">
        <v>87</v>
      </c>
      <c r="AY244" s="14" t="s">
        <v>134</v>
      </c>
      <c r="BE244" s="204">
        <f>IF(O244="základní",K244,0)</f>
        <v>0</v>
      </c>
      <c r="BF244" s="204">
        <f>IF(O244="snížená",K244,0)</f>
        <v>0</v>
      </c>
      <c r="BG244" s="204">
        <f>IF(O244="zákl. přenesená",K244,0)</f>
        <v>0</v>
      </c>
      <c r="BH244" s="204">
        <f>IF(O244="sníž. přenesená",K244,0)</f>
        <v>0</v>
      </c>
      <c r="BI244" s="204">
        <f>IF(O244="nulová",K244,0)</f>
        <v>0</v>
      </c>
      <c r="BJ244" s="14" t="s">
        <v>87</v>
      </c>
      <c r="BK244" s="204">
        <f>ROUND(P244*H244,2)</f>
        <v>0</v>
      </c>
      <c r="BL244" s="14" t="s">
        <v>1932</v>
      </c>
      <c r="BM244" s="203" t="s">
        <v>4563</v>
      </c>
    </row>
    <row r="245" s="2" customFormat="1" ht="37.8" customHeight="1">
      <c r="A245" s="35"/>
      <c r="B245" s="36"/>
      <c r="C245" s="228" t="s">
        <v>1237</v>
      </c>
      <c r="D245" s="228" t="s">
        <v>347</v>
      </c>
      <c r="E245" s="229" t="s">
        <v>4564</v>
      </c>
      <c r="F245" s="230" t="s">
        <v>4565</v>
      </c>
      <c r="G245" s="231" t="s">
        <v>131</v>
      </c>
      <c r="H245" s="232">
        <v>1</v>
      </c>
      <c r="I245" s="233"/>
      <c r="J245" s="233"/>
      <c r="K245" s="234">
        <f>ROUND(P245*H245,2)</f>
        <v>0</v>
      </c>
      <c r="L245" s="230" t="s">
        <v>879</v>
      </c>
      <c r="M245" s="41"/>
      <c r="N245" s="235" t="s">
        <v>1</v>
      </c>
      <c r="O245" s="199" t="s">
        <v>42</v>
      </c>
      <c r="P245" s="200">
        <f>I245+J245</f>
        <v>0</v>
      </c>
      <c r="Q245" s="200">
        <f>ROUND(I245*H245,2)</f>
        <v>0</v>
      </c>
      <c r="R245" s="200">
        <f>ROUND(J245*H245,2)</f>
        <v>0</v>
      </c>
      <c r="S245" s="88"/>
      <c r="T245" s="201">
        <f>S245*H245</f>
        <v>0</v>
      </c>
      <c r="U245" s="201">
        <v>0</v>
      </c>
      <c r="V245" s="201">
        <f>U245*H245</f>
        <v>0</v>
      </c>
      <c r="W245" s="201">
        <v>0</v>
      </c>
      <c r="X245" s="202">
        <f>W245*H245</f>
        <v>0</v>
      </c>
      <c r="Y245" s="35"/>
      <c r="Z245" s="35"/>
      <c r="AA245" s="35"/>
      <c r="AB245" s="35"/>
      <c r="AC245" s="35"/>
      <c r="AD245" s="35"/>
      <c r="AE245" s="35"/>
      <c r="AR245" s="203" t="s">
        <v>1932</v>
      </c>
      <c r="AT245" s="203" t="s">
        <v>347</v>
      </c>
      <c r="AU245" s="203" t="s">
        <v>87</v>
      </c>
      <c r="AY245" s="14" t="s">
        <v>134</v>
      </c>
      <c r="BE245" s="204">
        <f>IF(O245="základní",K245,0)</f>
        <v>0</v>
      </c>
      <c r="BF245" s="204">
        <f>IF(O245="snížená",K245,0)</f>
        <v>0</v>
      </c>
      <c r="BG245" s="204">
        <f>IF(O245="zákl. přenesená",K245,0)</f>
        <v>0</v>
      </c>
      <c r="BH245" s="204">
        <f>IF(O245="sníž. přenesená",K245,0)</f>
        <v>0</v>
      </c>
      <c r="BI245" s="204">
        <f>IF(O245="nulová",K245,0)</f>
        <v>0</v>
      </c>
      <c r="BJ245" s="14" t="s">
        <v>87</v>
      </c>
      <c r="BK245" s="204">
        <f>ROUND(P245*H245,2)</f>
        <v>0</v>
      </c>
      <c r="BL245" s="14" t="s">
        <v>1932</v>
      </c>
      <c r="BM245" s="203" t="s">
        <v>4566</v>
      </c>
    </row>
    <row r="246" s="2" customFormat="1" ht="24.15" customHeight="1">
      <c r="A246" s="35"/>
      <c r="B246" s="36"/>
      <c r="C246" s="228" t="s">
        <v>1241</v>
      </c>
      <c r="D246" s="228" t="s">
        <v>347</v>
      </c>
      <c r="E246" s="229" t="s">
        <v>4567</v>
      </c>
      <c r="F246" s="230" t="s">
        <v>4568</v>
      </c>
      <c r="G246" s="231" t="s">
        <v>131</v>
      </c>
      <c r="H246" s="232">
        <v>50</v>
      </c>
      <c r="I246" s="233"/>
      <c r="J246" s="233"/>
      <c r="K246" s="234">
        <f>ROUND(P246*H246,2)</f>
        <v>0</v>
      </c>
      <c r="L246" s="230" t="s">
        <v>879</v>
      </c>
      <c r="M246" s="41"/>
      <c r="N246" s="235" t="s">
        <v>1</v>
      </c>
      <c r="O246" s="199" t="s">
        <v>42</v>
      </c>
      <c r="P246" s="200">
        <f>I246+J246</f>
        <v>0</v>
      </c>
      <c r="Q246" s="200">
        <f>ROUND(I246*H246,2)</f>
        <v>0</v>
      </c>
      <c r="R246" s="200">
        <f>ROUND(J246*H246,2)</f>
        <v>0</v>
      </c>
      <c r="S246" s="88"/>
      <c r="T246" s="201">
        <f>S246*H246</f>
        <v>0</v>
      </c>
      <c r="U246" s="201">
        <v>0</v>
      </c>
      <c r="V246" s="201">
        <f>U246*H246</f>
        <v>0</v>
      </c>
      <c r="W246" s="201">
        <v>0</v>
      </c>
      <c r="X246" s="202">
        <f>W246*H246</f>
        <v>0</v>
      </c>
      <c r="Y246" s="35"/>
      <c r="Z246" s="35"/>
      <c r="AA246" s="35"/>
      <c r="AB246" s="35"/>
      <c r="AC246" s="35"/>
      <c r="AD246" s="35"/>
      <c r="AE246" s="35"/>
      <c r="AR246" s="203" t="s">
        <v>135</v>
      </c>
      <c r="AT246" s="203" t="s">
        <v>347</v>
      </c>
      <c r="AU246" s="203" t="s">
        <v>87</v>
      </c>
      <c r="AY246" s="14" t="s">
        <v>134</v>
      </c>
      <c r="BE246" s="204">
        <f>IF(O246="základní",K246,0)</f>
        <v>0</v>
      </c>
      <c r="BF246" s="204">
        <f>IF(O246="snížená",K246,0)</f>
        <v>0</v>
      </c>
      <c r="BG246" s="204">
        <f>IF(O246="zákl. přenesená",K246,0)</f>
        <v>0</v>
      </c>
      <c r="BH246" s="204">
        <f>IF(O246="sníž. přenesená",K246,0)</f>
        <v>0</v>
      </c>
      <c r="BI246" s="204">
        <f>IF(O246="nulová",K246,0)</f>
        <v>0</v>
      </c>
      <c r="BJ246" s="14" t="s">
        <v>87</v>
      </c>
      <c r="BK246" s="204">
        <f>ROUND(P246*H246,2)</f>
        <v>0</v>
      </c>
      <c r="BL246" s="14" t="s">
        <v>135</v>
      </c>
      <c r="BM246" s="203" t="s">
        <v>1562</v>
      </c>
    </row>
    <row r="247" s="2" customFormat="1" ht="24.15" customHeight="1">
      <c r="A247" s="35"/>
      <c r="B247" s="36"/>
      <c r="C247" s="228" t="s">
        <v>1245</v>
      </c>
      <c r="D247" s="228" t="s">
        <v>347</v>
      </c>
      <c r="E247" s="229" t="s">
        <v>4569</v>
      </c>
      <c r="F247" s="230" t="s">
        <v>4570</v>
      </c>
      <c r="G247" s="231" t="s">
        <v>131</v>
      </c>
      <c r="H247" s="232">
        <v>15</v>
      </c>
      <c r="I247" s="233"/>
      <c r="J247" s="233"/>
      <c r="K247" s="234">
        <f>ROUND(P247*H247,2)</f>
        <v>0</v>
      </c>
      <c r="L247" s="230" t="s">
        <v>879</v>
      </c>
      <c r="M247" s="41"/>
      <c r="N247" s="235" t="s">
        <v>1</v>
      </c>
      <c r="O247" s="199" t="s">
        <v>42</v>
      </c>
      <c r="P247" s="200">
        <f>I247+J247</f>
        <v>0</v>
      </c>
      <c r="Q247" s="200">
        <f>ROUND(I247*H247,2)</f>
        <v>0</v>
      </c>
      <c r="R247" s="200">
        <f>ROUND(J247*H247,2)</f>
        <v>0</v>
      </c>
      <c r="S247" s="88"/>
      <c r="T247" s="201">
        <f>S247*H247</f>
        <v>0</v>
      </c>
      <c r="U247" s="201">
        <v>0</v>
      </c>
      <c r="V247" s="201">
        <f>U247*H247</f>
        <v>0</v>
      </c>
      <c r="W247" s="201">
        <v>0</v>
      </c>
      <c r="X247" s="202">
        <f>W247*H247</f>
        <v>0</v>
      </c>
      <c r="Y247" s="35"/>
      <c r="Z247" s="35"/>
      <c r="AA247" s="35"/>
      <c r="AB247" s="35"/>
      <c r="AC247" s="35"/>
      <c r="AD247" s="35"/>
      <c r="AE247" s="35"/>
      <c r="AR247" s="203" t="s">
        <v>135</v>
      </c>
      <c r="AT247" s="203" t="s">
        <v>347</v>
      </c>
      <c r="AU247" s="203" t="s">
        <v>87</v>
      </c>
      <c r="AY247" s="14" t="s">
        <v>134</v>
      </c>
      <c r="BE247" s="204">
        <f>IF(O247="základní",K247,0)</f>
        <v>0</v>
      </c>
      <c r="BF247" s="204">
        <f>IF(O247="snížená",K247,0)</f>
        <v>0</v>
      </c>
      <c r="BG247" s="204">
        <f>IF(O247="zákl. přenesená",K247,0)</f>
        <v>0</v>
      </c>
      <c r="BH247" s="204">
        <f>IF(O247="sníž. přenesená",K247,0)</f>
        <v>0</v>
      </c>
      <c r="BI247" s="204">
        <f>IF(O247="nulová",K247,0)</f>
        <v>0</v>
      </c>
      <c r="BJ247" s="14" t="s">
        <v>87</v>
      </c>
      <c r="BK247" s="204">
        <f>ROUND(P247*H247,2)</f>
        <v>0</v>
      </c>
      <c r="BL247" s="14" t="s">
        <v>135</v>
      </c>
      <c r="BM247" s="203" t="s">
        <v>1298</v>
      </c>
    </row>
    <row r="248" s="2" customFormat="1" ht="24.15" customHeight="1">
      <c r="A248" s="35"/>
      <c r="B248" s="36"/>
      <c r="C248" s="228" t="s">
        <v>1249</v>
      </c>
      <c r="D248" s="228" t="s">
        <v>347</v>
      </c>
      <c r="E248" s="229" t="s">
        <v>4571</v>
      </c>
      <c r="F248" s="230" t="s">
        <v>4572</v>
      </c>
      <c r="G248" s="231" t="s">
        <v>211</v>
      </c>
      <c r="H248" s="232">
        <v>30</v>
      </c>
      <c r="I248" s="233"/>
      <c r="J248" s="233"/>
      <c r="K248" s="234">
        <f>ROUND(P248*H248,2)</f>
        <v>0</v>
      </c>
      <c r="L248" s="230" t="s">
        <v>879</v>
      </c>
      <c r="M248" s="41"/>
      <c r="N248" s="235" t="s">
        <v>1</v>
      </c>
      <c r="O248" s="199" t="s">
        <v>42</v>
      </c>
      <c r="P248" s="200">
        <f>I248+J248</f>
        <v>0</v>
      </c>
      <c r="Q248" s="200">
        <f>ROUND(I248*H248,2)</f>
        <v>0</v>
      </c>
      <c r="R248" s="200">
        <f>ROUND(J248*H248,2)</f>
        <v>0</v>
      </c>
      <c r="S248" s="88"/>
      <c r="T248" s="201">
        <f>S248*H248</f>
        <v>0</v>
      </c>
      <c r="U248" s="201">
        <v>0</v>
      </c>
      <c r="V248" s="201">
        <f>U248*H248</f>
        <v>0</v>
      </c>
      <c r="W248" s="201">
        <v>0</v>
      </c>
      <c r="X248" s="202">
        <f>W248*H248</f>
        <v>0</v>
      </c>
      <c r="Y248" s="35"/>
      <c r="Z248" s="35"/>
      <c r="AA248" s="35"/>
      <c r="AB248" s="35"/>
      <c r="AC248" s="35"/>
      <c r="AD248" s="35"/>
      <c r="AE248" s="35"/>
      <c r="AR248" s="203" t="s">
        <v>135</v>
      </c>
      <c r="AT248" s="203" t="s">
        <v>347</v>
      </c>
      <c r="AU248" s="203" t="s">
        <v>87</v>
      </c>
      <c r="AY248" s="14" t="s">
        <v>134</v>
      </c>
      <c r="BE248" s="204">
        <f>IF(O248="základní",K248,0)</f>
        <v>0</v>
      </c>
      <c r="BF248" s="204">
        <f>IF(O248="snížená",K248,0)</f>
        <v>0</v>
      </c>
      <c r="BG248" s="204">
        <f>IF(O248="zákl. přenesená",K248,0)</f>
        <v>0</v>
      </c>
      <c r="BH248" s="204">
        <f>IF(O248="sníž. přenesená",K248,0)</f>
        <v>0</v>
      </c>
      <c r="BI248" s="204">
        <f>IF(O248="nulová",K248,0)</f>
        <v>0</v>
      </c>
      <c r="BJ248" s="14" t="s">
        <v>87</v>
      </c>
      <c r="BK248" s="204">
        <f>ROUND(P248*H248,2)</f>
        <v>0</v>
      </c>
      <c r="BL248" s="14" t="s">
        <v>135</v>
      </c>
      <c r="BM248" s="203" t="s">
        <v>1302</v>
      </c>
    </row>
    <row r="249" s="2" customFormat="1" ht="49.05" customHeight="1">
      <c r="A249" s="35"/>
      <c r="B249" s="36"/>
      <c r="C249" s="228" t="s">
        <v>1253</v>
      </c>
      <c r="D249" s="228" t="s">
        <v>347</v>
      </c>
      <c r="E249" s="229" t="s">
        <v>4573</v>
      </c>
      <c r="F249" s="230" t="s">
        <v>4574</v>
      </c>
      <c r="G249" s="231" t="s">
        <v>131</v>
      </c>
      <c r="H249" s="232">
        <v>30</v>
      </c>
      <c r="I249" s="233"/>
      <c r="J249" s="233"/>
      <c r="K249" s="234">
        <f>ROUND(P249*H249,2)</f>
        <v>0</v>
      </c>
      <c r="L249" s="230" t="s">
        <v>892</v>
      </c>
      <c r="M249" s="41"/>
      <c r="N249" s="235" t="s">
        <v>1</v>
      </c>
      <c r="O249" s="199" t="s">
        <v>42</v>
      </c>
      <c r="P249" s="200">
        <f>I249+J249</f>
        <v>0</v>
      </c>
      <c r="Q249" s="200">
        <f>ROUND(I249*H249,2)</f>
        <v>0</v>
      </c>
      <c r="R249" s="200">
        <f>ROUND(J249*H249,2)</f>
        <v>0</v>
      </c>
      <c r="S249" s="88"/>
      <c r="T249" s="201">
        <f>S249*H249</f>
        <v>0</v>
      </c>
      <c r="U249" s="201">
        <v>0</v>
      </c>
      <c r="V249" s="201">
        <f>U249*H249</f>
        <v>0</v>
      </c>
      <c r="W249" s="201">
        <v>0</v>
      </c>
      <c r="X249" s="202">
        <f>W249*H249</f>
        <v>0</v>
      </c>
      <c r="Y249" s="35"/>
      <c r="Z249" s="35"/>
      <c r="AA249" s="35"/>
      <c r="AB249" s="35"/>
      <c r="AC249" s="35"/>
      <c r="AD249" s="35"/>
      <c r="AE249" s="35"/>
      <c r="AR249" s="203" t="s">
        <v>135</v>
      </c>
      <c r="AT249" s="203" t="s">
        <v>347</v>
      </c>
      <c r="AU249" s="203" t="s">
        <v>87</v>
      </c>
      <c r="AY249" s="14" t="s">
        <v>134</v>
      </c>
      <c r="BE249" s="204">
        <f>IF(O249="základní",K249,0)</f>
        <v>0</v>
      </c>
      <c r="BF249" s="204">
        <f>IF(O249="snížená",K249,0)</f>
        <v>0</v>
      </c>
      <c r="BG249" s="204">
        <f>IF(O249="zákl. přenesená",K249,0)</f>
        <v>0</v>
      </c>
      <c r="BH249" s="204">
        <f>IF(O249="sníž. přenesená",K249,0)</f>
        <v>0</v>
      </c>
      <c r="BI249" s="204">
        <f>IF(O249="nulová",K249,0)</f>
        <v>0</v>
      </c>
      <c r="BJ249" s="14" t="s">
        <v>87</v>
      </c>
      <c r="BK249" s="204">
        <f>ROUND(P249*H249,2)</f>
        <v>0</v>
      </c>
      <c r="BL249" s="14" t="s">
        <v>135</v>
      </c>
      <c r="BM249" s="203" t="s">
        <v>1600</v>
      </c>
    </row>
    <row r="250" s="2" customFormat="1" ht="24.15" customHeight="1">
      <c r="A250" s="35"/>
      <c r="B250" s="36"/>
      <c r="C250" s="228" t="s">
        <v>1257</v>
      </c>
      <c r="D250" s="228" t="s">
        <v>347</v>
      </c>
      <c r="E250" s="229" t="s">
        <v>4575</v>
      </c>
      <c r="F250" s="230" t="s">
        <v>4576</v>
      </c>
      <c r="G250" s="231" t="s">
        <v>131</v>
      </c>
      <c r="H250" s="232">
        <v>2</v>
      </c>
      <c r="I250" s="233"/>
      <c r="J250" s="233"/>
      <c r="K250" s="234">
        <f>ROUND(P250*H250,2)</f>
        <v>0</v>
      </c>
      <c r="L250" s="230" t="s">
        <v>879</v>
      </c>
      <c r="M250" s="41"/>
      <c r="N250" s="235" t="s">
        <v>1</v>
      </c>
      <c r="O250" s="199" t="s">
        <v>42</v>
      </c>
      <c r="P250" s="200">
        <f>I250+J250</f>
        <v>0</v>
      </c>
      <c r="Q250" s="200">
        <f>ROUND(I250*H250,2)</f>
        <v>0</v>
      </c>
      <c r="R250" s="200">
        <f>ROUND(J250*H250,2)</f>
        <v>0</v>
      </c>
      <c r="S250" s="88"/>
      <c r="T250" s="201">
        <f>S250*H250</f>
        <v>0</v>
      </c>
      <c r="U250" s="201">
        <v>0</v>
      </c>
      <c r="V250" s="201">
        <f>U250*H250</f>
        <v>0</v>
      </c>
      <c r="W250" s="201">
        <v>0</v>
      </c>
      <c r="X250" s="202">
        <f>W250*H250</f>
        <v>0</v>
      </c>
      <c r="Y250" s="35"/>
      <c r="Z250" s="35"/>
      <c r="AA250" s="35"/>
      <c r="AB250" s="35"/>
      <c r="AC250" s="35"/>
      <c r="AD250" s="35"/>
      <c r="AE250" s="35"/>
      <c r="AR250" s="203" t="s">
        <v>135</v>
      </c>
      <c r="AT250" s="203" t="s">
        <v>347</v>
      </c>
      <c r="AU250" s="203" t="s">
        <v>87</v>
      </c>
      <c r="AY250" s="14" t="s">
        <v>134</v>
      </c>
      <c r="BE250" s="204">
        <f>IF(O250="základní",K250,0)</f>
        <v>0</v>
      </c>
      <c r="BF250" s="204">
        <f>IF(O250="snížená",K250,0)</f>
        <v>0</v>
      </c>
      <c r="BG250" s="204">
        <f>IF(O250="zákl. přenesená",K250,0)</f>
        <v>0</v>
      </c>
      <c r="BH250" s="204">
        <f>IF(O250="sníž. přenesená",K250,0)</f>
        <v>0</v>
      </c>
      <c r="BI250" s="204">
        <f>IF(O250="nulová",K250,0)</f>
        <v>0</v>
      </c>
      <c r="BJ250" s="14" t="s">
        <v>87</v>
      </c>
      <c r="BK250" s="204">
        <f>ROUND(P250*H250,2)</f>
        <v>0</v>
      </c>
      <c r="BL250" s="14" t="s">
        <v>135</v>
      </c>
      <c r="BM250" s="203" t="s">
        <v>1609</v>
      </c>
    </row>
    <row r="251" s="2" customFormat="1" ht="24.15" customHeight="1">
      <c r="A251" s="35"/>
      <c r="B251" s="36"/>
      <c r="C251" s="228" t="s">
        <v>1261</v>
      </c>
      <c r="D251" s="228" t="s">
        <v>347</v>
      </c>
      <c r="E251" s="229" t="s">
        <v>4577</v>
      </c>
      <c r="F251" s="230" t="s">
        <v>4578</v>
      </c>
      <c r="G251" s="231" t="s">
        <v>211</v>
      </c>
      <c r="H251" s="232">
        <v>50</v>
      </c>
      <c r="I251" s="233"/>
      <c r="J251" s="233"/>
      <c r="K251" s="234">
        <f>ROUND(P251*H251,2)</f>
        <v>0</v>
      </c>
      <c r="L251" s="230" t="s">
        <v>879</v>
      </c>
      <c r="M251" s="41"/>
      <c r="N251" s="235" t="s">
        <v>1</v>
      </c>
      <c r="O251" s="199" t="s">
        <v>42</v>
      </c>
      <c r="P251" s="200">
        <f>I251+J251</f>
        <v>0</v>
      </c>
      <c r="Q251" s="200">
        <f>ROUND(I251*H251,2)</f>
        <v>0</v>
      </c>
      <c r="R251" s="200">
        <f>ROUND(J251*H251,2)</f>
        <v>0</v>
      </c>
      <c r="S251" s="88"/>
      <c r="T251" s="201">
        <f>S251*H251</f>
        <v>0</v>
      </c>
      <c r="U251" s="201">
        <v>0</v>
      </c>
      <c r="V251" s="201">
        <f>U251*H251</f>
        <v>0</v>
      </c>
      <c r="W251" s="201">
        <v>0</v>
      </c>
      <c r="X251" s="202">
        <f>W251*H251</f>
        <v>0</v>
      </c>
      <c r="Y251" s="35"/>
      <c r="Z251" s="35"/>
      <c r="AA251" s="35"/>
      <c r="AB251" s="35"/>
      <c r="AC251" s="35"/>
      <c r="AD251" s="35"/>
      <c r="AE251" s="35"/>
      <c r="AR251" s="203" t="s">
        <v>135</v>
      </c>
      <c r="AT251" s="203" t="s">
        <v>347</v>
      </c>
      <c r="AU251" s="203" t="s">
        <v>87</v>
      </c>
      <c r="AY251" s="14" t="s">
        <v>134</v>
      </c>
      <c r="BE251" s="204">
        <f>IF(O251="základní",K251,0)</f>
        <v>0</v>
      </c>
      <c r="BF251" s="204">
        <f>IF(O251="snížená",K251,0)</f>
        <v>0</v>
      </c>
      <c r="BG251" s="204">
        <f>IF(O251="zákl. přenesená",K251,0)</f>
        <v>0</v>
      </c>
      <c r="BH251" s="204">
        <f>IF(O251="sníž. přenesená",K251,0)</f>
        <v>0</v>
      </c>
      <c r="BI251" s="204">
        <f>IF(O251="nulová",K251,0)</f>
        <v>0</v>
      </c>
      <c r="BJ251" s="14" t="s">
        <v>87</v>
      </c>
      <c r="BK251" s="204">
        <f>ROUND(P251*H251,2)</f>
        <v>0</v>
      </c>
      <c r="BL251" s="14" t="s">
        <v>135</v>
      </c>
      <c r="BM251" s="203" t="s">
        <v>1617</v>
      </c>
    </row>
    <row r="252" s="2" customFormat="1" ht="24.15" customHeight="1">
      <c r="A252" s="35"/>
      <c r="B252" s="36"/>
      <c r="C252" s="228" t="s">
        <v>1265</v>
      </c>
      <c r="D252" s="228" t="s">
        <v>347</v>
      </c>
      <c r="E252" s="229" t="s">
        <v>4579</v>
      </c>
      <c r="F252" s="230" t="s">
        <v>4580</v>
      </c>
      <c r="G252" s="231" t="s">
        <v>131</v>
      </c>
      <c r="H252" s="232">
        <v>5</v>
      </c>
      <c r="I252" s="233"/>
      <c r="J252" s="233"/>
      <c r="K252" s="234">
        <f>ROUND(P252*H252,2)</f>
        <v>0</v>
      </c>
      <c r="L252" s="230" t="s">
        <v>879</v>
      </c>
      <c r="M252" s="41"/>
      <c r="N252" s="235" t="s">
        <v>1</v>
      </c>
      <c r="O252" s="199" t="s">
        <v>42</v>
      </c>
      <c r="P252" s="200">
        <f>I252+J252</f>
        <v>0</v>
      </c>
      <c r="Q252" s="200">
        <f>ROUND(I252*H252,2)</f>
        <v>0</v>
      </c>
      <c r="R252" s="200">
        <f>ROUND(J252*H252,2)</f>
        <v>0</v>
      </c>
      <c r="S252" s="88"/>
      <c r="T252" s="201">
        <f>S252*H252</f>
        <v>0</v>
      </c>
      <c r="U252" s="201">
        <v>0</v>
      </c>
      <c r="V252" s="201">
        <f>U252*H252</f>
        <v>0</v>
      </c>
      <c r="W252" s="201">
        <v>0</v>
      </c>
      <c r="X252" s="202">
        <f>W252*H252</f>
        <v>0</v>
      </c>
      <c r="Y252" s="35"/>
      <c r="Z252" s="35"/>
      <c r="AA252" s="35"/>
      <c r="AB252" s="35"/>
      <c r="AC252" s="35"/>
      <c r="AD252" s="35"/>
      <c r="AE252" s="35"/>
      <c r="AR252" s="203" t="s">
        <v>135</v>
      </c>
      <c r="AT252" s="203" t="s">
        <v>347</v>
      </c>
      <c r="AU252" s="203" t="s">
        <v>87</v>
      </c>
      <c r="AY252" s="14" t="s">
        <v>134</v>
      </c>
      <c r="BE252" s="204">
        <f>IF(O252="základní",K252,0)</f>
        <v>0</v>
      </c>
      <c r="BF252" s="204">
        <f>IF(O252="snížená",K252,0)</f>
        <v>0</v>
      </c>
      <c r="BG252" s="204">
        <f>IF(O252="zákl. přenesená",K252,0)</f>
        <v>0</v>
      </c>
      <c r="BH252" s="204">
        <f>IF(O252="sníž. přenesená",K252,0)</f>
        <v>0</v>
      </c>
      <c r="BI252" s="204">
        <f>IF(O252="nulová",K252,0)</f>
        <v>0</v>
      </c>
      <c r="BJ252" s="14" t="s">
        <v>87</v>
      </c>
      <c r="BK252" s="204">
        <f>ROUND(P252*H252,2)</f>
        <v>0</v>
      </c>
      <c r="BL252" s="14" t="s">
        <v>135</v>
      </c>
      <c r="BM252" s="203" t="s">
        <v>1306</v>
      </c>
    </row>
    <row r="253" s="2" customFormat="1">
      <c r="A253" s="35"/>
      <c r="B253" s="36"/>
      <c r="C253" s="228" t="s">
        <v>1269</v>
      </c>
      <c r="D253" s="228" t="s">
        <v>347</v>
      </c>
      <c r="E253" s="229" t="s">
        <v>4581</v>
      </c>
      <c r="F253" s="230" t="s">
        <v>4582</v>
      </c>
      <c r="G253" s="231" t="s">
        <v>131</v>
      </c>
      <c r="H253" s="232">
        <v>5</v>
      </c>
      <c r="I253" s="233"/>
      <c r="J253" s="233"/>
      <c r="K253" s="234">
        <f>ROUND(P253*H253,2)</f>
        <v>0</v>
      </c>
      <c r="L253" s="230" t="s">
        <v>879</v>
      </c>
      <c r="M253" s="41"/>
      <c r="N253" s="235" t="s">
        <v>1</v>
      </c>
      <c r="O253" s="199" t="s">
        <v>42</v>
      </c>
      <c r="P253" s="200">
        <f>I253+J253</f>
        <v>0</v>
      </c>
      <c r="Q253" s="200">
        <f>ROUND(I253*H253,2)</f>
        <v>0</v>
      </c>
      <c r="R253" s="200">
        <f>ROUND(J253*H253,2)</f>
        <v>0</v>
      </c>
      <c r="S253" s="88"/>
      <c r="T253" s="201">
        <f>S253*H253</f>
        <v>0</v>
      </c>
      <c r="U253" s="201">
        <v>0</v>
      </c>
      <c r="V253" s="201">
        <f>U253*H253</f>
        <v>0</v>
      </c>
      <c r="W253" s="201">
        <v>0</v>
      </c>
      <c r="X253" s="202">
        <f>W253*H253</f>
        <v>0</v>
      </c>
      <c r="Y253" s="35"/>
      <c r="Z253" s="35"/>
      <c r="AA253" s="35"/>
      <c r="AB253" s="35"/>
      <c r="AC253" s="35"/>
      <c r="AD253" s="35"/>
      <c r="AE253" s="35"/>
      <c r="AR253" s="203" t="s">
        <v>135</v>
      </c>
      <c r="AT253" s="203" t="s">
        <v>347</v>
      </c>
      <c r="AU253" s="203" t="s">
        <v>87</v>
      </c>
      <c r="AY253" s="14" t="s">
        <v>134</v>
      </c>
      <c r="BE253" s="204">
        <f>IF(O253="základní",K253,0)</f>
        <v>0</v>
      </c>
      <c r="BF253" s="204">
        <f>IF(O253="snížená",K253,0)</f>
        <v>0</v>
      </c>
      <c r="BG253" s="204">
        <f>IF(O253="zákl. přenesená",K253,0)</f>
        <v>0</v>
      </c>
      <c r="BH253" s="204">
        <f>IF(O253="sníž. přenesená",K253,0)</f>
        <v>0</v>
      </c>
      <c r="BI253" s="204">
        <f>IF(O253="nulová",K253,0)</f>
        <v>0</v>
      </c>
      <c r="BJ253" s="14" t="s">
        <v>87</v>
      </c>
      <c r="BK253" s="204">
        <f>ROUND(P253*H253,2)</f>
        <v>0</v>
      </c>
      <c r="BL253" s="14" t="s">
        <v>135</v>
      </c>
      <c r="BM253" s="203" t="s">
        <v>1632</v>
      </c>
    </row>
    <row r="254" s="2" customFormat="1">
      <c r="A254" s="35"/>
      <c r="B254" s="36"/>
      <c r="C254" s="228" t="s">
        <v>1200</v>
      </c>
      <c r="D254" s="228" t="s">
        <v>347</v>
      </c>
      <c r="E254" s="229" t="s">
        <v>4583</v>
      </c>
      <c r="F254" s="230" t="s">
        <v>4584</v>
      </c>
      <c r="G254" s="231" t="s">
        <v>131</v>
      </c>
      <c r="H254" s="232">
        <v>1</v>
      </c>
      <c r="I254" s="233"/>
      <c r="J254" s="233"/>
      <c r="K254" s="234">
        <f>ROUND(P254*H254,2)</f>
        <v>0</v>
      </c>
      <c r="L254" s="230" t="s">
        <v>879</v>
      </c>
      <c r="M254" s="41"/>
      <c r="N254" s="235" t="s">
        <v>1</v>
      </c>
      <c r="O254" s="199" t="s">
        <v>42</v>
      </c>
      <c r="P254" s="200">
        <f>I254+J254</f>
        <v>0</v>
      </c>
      <c r="Q254" s="200">
        <f>ROUND(I254*H254,2)</f>
        <v>0</v>
      </c>
      <c r="R254" s="200">
        <f>ROUND(J254*H254,2)</f>
        <v>0</v>
      </c>
      <c r="S254" s="88"/>
      <c r="T254" s="201">
        <f>S254*H254</f>
        <v>0</v>
      </c>
      <c r="U254" s="201">
        <v>0</v>
      </c>
      <c r="V254" s="201">
        <f>U254*H254</f>
        <v>0</v>
      </c>
      <c r="W254" s="201">
        <v>0</v>
      </c>
      <c r="X254" s="202">
        <f>W254*H254</f>
        <v>0</v>
      </c>
      <c r="Y254" s="35"/>
      <c r="Z254" s="35"/>
      <c r="AA254" s="35"/>
      <c r="AB254" s="35"/>
      <c r="AC254" s="35"/>
      <c r="AD254" s="35"/>
      <c r="AE254" s="35"/>
      <c r="AR254" s="203" t="s">
        <v>135</v>
      </c>
      <c r="AT254" s="203" t="s">
        <v>347</v>
      </c>
      <c r="AU254" s="203" t="s">
        <v>87</v>
      </c>
      <c r="AY254" s="14" t="s">
        <v>134</v>
      </c>
      <c r="BE254" s="204">
        <f>IF(O254="základní",K254,0)</f>
        <v>0</v>
      </c>
      <c r="BF254" s="204">
        <f>IF(O254="snížená",K254,0)</f>
        <v>0</v>
      </c>
      <c r="BG254" s="204">
        <f>IF(O254="zákl. přenesená",K254,0)</f>
        <v>0</v>
      </c>
      <c r="BH254" s="204">
        <f>IF(O254="sníž. přenesená",K254,0)</f>
        <v>0</v>
      </c>
      <c r="BI254" s="204">
        <f>IF(O254="nulová",K254,0)</f>
        <v>0</v>
      </c>
      <c r="BJ254" s="14" t="s">
        <v>87</v>
      </c>
      <c r="BK254" s="204">
        <f>ROUND(P254*H254,2)</f>
        <v>0</v>
      </c>
      <c r="BL254" s="14" t="s">
        <v>135</v>
      </c>
      <c r="BM254" s="203" t="s">
        <v>1640</v>
      </c>
    </row>
    <row r="255" s="2" customFormat="1" ht="24.15" customHeight="1">
      <c r="A255" s="35"/>
      <c r="B255" s="36"/>
      <c r="C255" s="228" t="s">
        <v>1276</v>
      </c>
      <c r="D255" s="228" t="s">
        <v>347</v>
      </c>
      <c r="E255" s="229" t="s">
        <v>4585</v>
      </c>
      <c r="F255" s="230" t="s">
        <v>4586</v>
      </c>
      <c r="G255" s="231" t="s">
        <v>131</v>
      </c>
      <c r="H255" s="232">
        <v>1</v>
      </c>
      <c r="I255" s="233"/>
      <c r="J255" s="233"/>
      <c r="K255" s="234">
        <f>ROUND(P255*H255,2)</f>
        <v>0</v>
      </c>
      <c r="L255" s="230" t="s">
        <v>879</v>
      </c>
      <c r="M255" s="41"/>
      <c r="N255" s="235" t="s">
        <v>1</v>
      </c>
      <c r="O255" s="199" t="s">
        <v>42</v>
      </c>
      <c r="P255" s="200">
        <f>I255+J255</f>
        <v>0</v>
      </c>
      <c r="Q255" s="200">
        <f>ROUND(I255*H255,2)</f>
        <v>0</v>
      </c>
      <c r="R255" s="200">
        <f>ROUND(J255*H255,2)</f>
        <v>0</v>
      </c>
      <c r="S255" s="88"/>
      <c r="T255" s="201">
        <f>S255*H255</f>
        <v>0</v>
      </c>
      <c r="U255" s="201">
        <v>0</v>
      </c>
      <c r="V255" s="201">
        <f>U255*H255</f>
        <v>0</v>
      </c>
      <c r="W255" s="201">
        <v>0</v>
      </c>
      <c r="X255" s="202">
        <f>W255*H255</f>
        <v>0</v>
      </c>
      <c r="Y255" s="35"/>
      <c r="Z255" s="35"/>
      <c r="AA255" s="35"/>
      <c r="AB255" s="35"/>
      <c r="AC255" s="35"/>
      <c r="AD255" s="35"/>
      <c r="AE255" s="35"/>
      <c r="AR255" s="203" t="s">
        <v>135</v>
      </c>
      <c r="AT255" s="203" t="s">
        <v>347</v>
      </c>
      <c r="AU255" s="203" t="s">
        <v>87</v>
      </c>
      <c r="AY255" s="14" t="s">
        <v>134</v>
      </c>
      <c r="BE255" s="204">
        <f>IF(O255="základní",K255,0)</f>
        <v>0</v>
      </c>
      <c r="BF255" s="204">
        <f>IF(O255="snížená",K255,0)</f>
        <v>0</v>
      </c>
      <c r="BG255" s="204">
        <f>IF(O255="zákl. přenesená",K255,0)</f>
        <v>0</v>
      </c>
      <c r="BH255" s="204">
        <f>IF(O255="sníž. přenesená",K255,0)</f>
        <v>0</v>
      </c>
      <c r="BI255" s="204">
        <f>IF(O255="nulová",K255,0)</f>
        <v>0</v>
      </c>
      <c r="BJ255" s="14" t="s">
        <v>87</v>
      </c>
      <c r="BK255" s="204">
        <f>ROUND(P255*H255,2)</f>
        <v>0</v>
      </c>
      <c r="BL255" s="14" t="s">
        <v>135</v>
      </c>
      <c r="BM255" s="203" t="s">
        <v>1648</v>
      </c>
    </row>
    <row r="256" s="2" customFormat="1" ht="24.15" customHeight="1">
      <c r="A256" s="35"/>
      <c r="B256" s="36"/>
      <c r="C256" s="228" t="s">
        <v>1280</v>
      </c>
      <c r="D256" s="228" t="s">
        <v>347</v>
      </c>
      <c r="E256" s="229" t="s">
        <v>4587</v>
      </c>
      <c r="F256" s="230" t="s">
        <v>4588</v>
      </c>
      <c r="G256" s="231" t="s">
        <v>131</v>
      </c>
      <c r="H256" s="232">
        <v>5</v>
      </c>
      <c r="I256" s="233"/>
      <c r="J256" s="233"/>
      <c r="K256" s="234">
        <f>ROUND(P256*H256,2)</f>
        <v>0</v>
      </c>
      <c r="L256" s="230" t="s">
        <v>879</v>
      </c>
      <c r="M256" s="41"/>
      <c r="N256" s="235" t="s">
        <v>1</v>
      </c>
      <c r="O256" s="199" t="s">
        <v>42</v>
      </c>
      <c r="P256" s="200">
        <f>I256+J256</f>
        <v>0</v>
      </c>
      <c r="Q256" s="200">
        <f>ROUND(I256*H256,2)</f>
        <v>0</v>
      </c>
      <c r="R256" s="200">
        <f>ROUND(J256*H256,2)</f>
        <v>0</v>
      </c>
      <c r="S256" s="88"/>
      <c r="T256" s="201">
        <f>S256*H256</f>
        <v>0</v>
      </c>
      <c r="U256" s="201">
        <v>0</v>
      </c>
      <c r="V256" s="201">
        <f>U256*H256</f>
        <v>0</v>
      </c>
      <c r="W256" s="201">
        <v>0</v>
      </c>
      <c r="X256" s="202">
        <f>W256*H256</f>
        <v>0</v>
      </c>
      <c r="Y256" s="35"/>
      <c r="Z256" s="35"/>
      <c r="AA256" s="35"/>
      <c r="AB256" s="35"/>
      <c r="AC256" s="35"/>
      <c r="AD256" s="35"/>
      <c r="AE256" s="35"/>
      <c r="AR256" s="203" t="s">
        <v>135</v>
      </c>
      <c r="AT256" s="203" t="s">
        <v>347</v>
      </c>
      <c r="AU256" s="203" t="s">
        <v>87</v>
      </c>
      <c r="AY256" s="14" t="s">
        <v>134</v>
      </c>
      <c r="BE256" s="204">
        <f>IF(O256="základní",K256,0)</f>
        <v>0</v>
      </c>
      <c r="BF256" s="204">
        <f>IF(O256="snížená",K256,0)</f>
        <v>0</v>
      </c>
      <c r="BG256" s="204">
        <f>IF(O256="zákl. přenesená",K256,0)</f>
        <v>0</v>
      </c>
      <c r="BH256" s="204">
        <f>IF(O256="sníž. přenesená",K256,0)</f>
        <v>0</v>
      </c>
      <c r="BI256" s="204">
        <f>IF(O256="nulová",K256,0)</f>
        <v>0</v>
      </c>
      <c r="BJ256" s="14" t="s">
        <v>87</v>
      </c>
      <c r="BK256" s="204">
        <f>ROUND(P256*H256,2)</f>
        <v>0</v>
      </c>
      <c r="BL256" s="14" t="s">
        <v>135</v>
      </c>
      <c r="BM256" s="203" t="s">
        <v>1656</v>
      </c>
    </row>
    <row r="257" s="2" customFormat="1" ht="24.15" customHeight="1">
      <c r="A257" s="35"/>
      <c r="B257" s="36"/>
      <c r="C257" s="228" t="s">
        <v>1284</v>
      </c>
      <c r="D257" s="228" t="s">
        <v>347</v>
      </c>
      <c r="E257" s="229" t="s">
        <v>4589</v>
      </c>
      <c r="F257" s="230" t="s">
        <v>4590</v>
      </c>
      <c r="G257" s="231" t="s">
        <v>131</v>
      </c>
      <c r="H257" s="232">
        <v>5</v>
      </c>
      <c r="I257" s="233"/>
      <c r="J257" s="233"/>
      <c r="K257" s="234">
        <f>ROUND(P257*H257,2)</f>
        <v>0</v>
      </c>
      <c r="L257" s="230" t="s">
        <v>879</v>
      </c>
      <c r="M257" s="41"/>
      <c r="N257" s="235" t="s">
        <v>1</v>
      </c>
      <c r="O257" s="199" t="s">
        <v>42</v>
      </c>
      <c r="P257" s="200">
        <f>I257+J257</f>
        <v>0</v>
      </c>
      <c r="Q257" s="200">
        <f>ROUND(I257*H257,2)</f>
        <v>0</v>
      </c>
      <c r="R257" s="200">
        <f>ROUND(J257*H257,2)</f>
        <v>0</v>
      </c>
      <c r="S257" s="88"/>
      <c r="T257" s="201">
        <f>S257*H257</f>
        <v>0</v>
      </c>
      <c r="U257" s="201">
        <v>0</v>
      </c>
      <c r="V257" s="201">
        <f>U257*H257</f>
        <v>0</v>
      </c>
      <c r="W257" s="201">
        <v>0</v>
      </c>
      <c r="X257" s="202">
        <f>W257*H257</f>
        <v>0</v>
      </c>
      <c r="Y257" s="35"/>
      <c r="Z257" s="35"/>
      <c r="AA257" s="35"/>
      <c r="AB257" s="35"/>
      <c r="AC257" s="35"/>
      <c r="AD257" s="35"/>
      <c r="AE257" s="35"/>
      <c r="AR257" s="203" t="s">
        <v>135</v>
      </c>
      <c r="AT257" s="203" t="s">
        <v>347</v>
      </c>
      <c r="AU257" s="203" t="s">
        <v>87</v>
      </c>
      <c r="AY257" s="14" t="s">
        <v>134</v>
      </c>
      <c r="BE257" s="204">
        <f>IF(O257="základní",K257,0)</f>
        <v>0</v>
      </c>
      <c r="BF257" s="204">
        <f>IF(O257="snížená",K257,0)</f>
        <v>0</v>
      </c>
      <c r="BG257" s="204">
        <f>IF(O257="zákl. přenesená",K257,0)</f>
        <v>0</v>
      </c>
      <c r="BH257" s="204">
        <f>IF(O257="sníž. přenesená",K257,0)</f>
        <v>0</v>
      </c>
      <c r="BI257" s="204">
        <f>IF(O257="nulová",K257,0)</f>
        <v>0</v>
      </c>
      <c r="BJ257" s="14" t="s">
        <v>87</v>
      </c>
      <c r="BK257" s="204">
        <f>ROUND(P257*H257,2)</f>
        <v>0</v>
      </c>
      <c r="BL257" s="14" t="s">
        <v>135</v>
      </c>
      <c r="BM257" s="203" t="s">
        <v>1313</v>
      </c>
    </row>
    <row r="258" s="2" customFormat="1" ht="37.8" customHeight="1">
      <c r="A258" s="35"/>
      <c r="B258" s="36"/>
      <c r="C258" s="228" t="s">
        <v>1288</v>
      </c>
      <c r="D258" s="228" t="s">
        <v>347</v>
      </c>
      <c r="E258" s="229" t="s">
        <v>4591</v>
      </c>
      <c r="F258" s="230" t="s">
        <v>4592</v>
      </c>
      <c r="G258" s="231" t="s">
        <v>131</v>
      </c>
      <c r="H258" s="232">
        <v>2</v>
      </c>
      <c r="I258" s="233"/>
      <c r="J258" s="233"/>
      <c r="K258" s="234">
        <f>ROUND(P258*H258,2)</f>
        <v>0</v>
      </c>
      <c r="L258" s="230" t="s">
        <v>879</v>
      </c>
      <c r="M258" s="41"/>
      <c r="N258" s="235" t="s">
        <v>1</v>
      </c>
      <c r="O258" s="199" t="s">
        <v>42</v>
      </c>
      <c r="P258" s="200">
        <f>I258+J258</f>
        <v>0</v>
      </c>
      <c r="Q258" s="200">
        <f>ROUND(I258*H258,2)</f>
        <v>0</v>
      </c>
      <c r="R258" s="200">
        <f>ROUND(J258*H258,2)</f>
        <v>0</v>
      </c>
      <c r="S258" s="88"/>
      <c r="T258" s="201">
        <f>S258*H258</f>
        <v>0</v>
      </c>
      <c r="U258" s="201">
        <v>0</v>
      </c>
      <c r="V258" s="201">
        <f>U258*H258</f>
        <v>0</v>
      </c>
      <c r="W258" s="201">
        <v>0</v>
      </c>
      <c r="X258" s="202">
        <f>W258*H258</f>
        <v>0</v>
      </c>
      <c r="Y258" s="35"/>
      <c r="Z258" s="35"/>
      <c r="AA258" s="35"/>
      <c r="AB258" s="35"/>
      <c r="AC258" s="35"/>
      <c r="AD258" s="35"/>
      <c r="AE258" s="35"/>
      <c r="AR258" s="203" t="s">
        <v>135</v>
      </c>
      <c r="AT258" s="203" t="s">
        <v>347</v>
      </c>
      <c r="AU258" s="203" t="s">
        <v>87</v>
      </c>
      <c r="AY258" s="14" t="s">
        <v>134</v>
      </c>
      <c r="BE258" s="204">
        <f>IF(O258="základní",K258,0)</f>
        <v>0</v>
      </c>
      <c r="BF258" s="204">
        <f>IF(O258="snížená",K258,0)</f>
        <v>0</v>
      </c>
      <c r="BG258" s="204">
        <f>IF(O258="zákl. přenesená",K258,0)</f>
        <v>0</v>
      </c>
      <c r="BH258" s="204">
        <f>IF(O258="sníž. přenesená",K258,0)</f>
        <v>0</v>
      </c>
      <c r="BI258" s="204">
        <f>IF(O258="nulová",K258,0)</f>
        <v>0</v>
      </c>
      <c r="BJ258" s="14" t="s">
        <v>87</v>
      </c>
      <c r="BK258" s="204">
        <f>ROUND(P258*H258,2)</f>
        <v>0</v>
      </c>
      <c r="BL258" s="14" t="s">
        <v>135</v>
      </c>
      <c r="BM258" s="203" t="s">
        <v>1320</v>
      </c>
    </row>
    <row r="259" s="2" customFormat="1" ht="24.15" customHeight="1">
      <c r="A259" s="35"/>
      <c r="B259" s="36"/>
      <c r="C259" s="228" t="s">
        <v>1292</v>
      </c>
      <c r="D259" s="228" t="s">
        <v>347</v>
      </c>
      <c r="E259" s="229" t="s">
        <v>4593</v>
      </c>
      <c r="F259" s="230" t="s">
        <v>4594</v>
      </c>
      <c r="G259" s="231" t="s">
        <v>131</v>
      </c>
      <c r="H259" s="232">
        <v>1</v>
      </c>
      <c r="I259" s="233"/>
      <c r="J259" s="233"/>
      <c r="K259" s="234">
        <f>ROUND(P259*H259,2)</f>
        <v>0</v>
      </c>
      <c r="L259" s="230" t="s">
        <v>879</v>
      </c>
      <c r="M259" s="41"/>
      <c r="N259" s="235" t="s">
        <v>1</v>
      </c>
      <c r="O259" s="199" t="s">
        <v>42</v>
      </c>
      <c r="P259" s="200">
        <f>I259+J259</f>
        <v>0</v>
      </c>
      <c r="Q259" s="200">
        <f>ROUND(I259*H259,2)</f>
        <v>0</v>
      </c>
      <c r="R259" s="200">
        <f>ROUND(J259*H259,2)</f>
        <v>0</v>
      </c>
      <c r="S259" s="88"/>
      <c r="T259" s="201">
        <f>S259*H259</f>
        <v>0</v>
      </c>
      <c r="U259" s="201">
        <v>0</v>
      </c>
      <c r="V259" s="201">
        <f>U259*H259</f>
        <v>0</v>
      </c>
      <c r="W259" s="201">
        <v>0</v>
      </c>
      <c r="X259" s="202">
        <f>W259*H259</f>
        <v>0</v>
      </c>
      <c r="Y259" s="35"/>
      <c r="Z259" s="35"/>
      <c r="AA259" s="35"/>
      <c r="AB259" s="35"/>
      <c r="AC259" s="35"/>
      <c r="AD259" s="35"/>
      <c r="AE259" s="35"/>
      <c r="AR259" s="203" t="s">
        <v>135</v>
      </c>
      <c r="AT259" s="203" t="s">
        <v>347</v>
      </c>
      <c r="AU259" s="203" t="s">
        <v>87</v>
      </c>
      <c r="AY259" s="14" t="s">
        <v>134</v>
      </c>
      <c r="BE259" s="204">
        <f>IF(O259="základní",K259,0)</f>
        <v>0</v>
      </c>
      <c r="BF259" s="204">
        <f>IF(O259="snížená",K259,0)</f>
        <v>0</v>
      </c>
      <c r="BG259" s="204">
        <f>IF(O259="zákl. přenesená",K259,0)</f>
        <v>0</v>
      </c>
      <c r="BH259" s="204">
        <f>IF(O259="sníž. přenesená",K259,0)</f>
        <v>0</v>
      </c>
      <c r="BI259" s="204">
        <f>IF(O259="nulová",K259,0)</f>
        <v>0</v>
      </c>
      <c r="BJ259" s="14" t="s">
        <v>87</v>
      </c>
      <c r="BK259" s="204">
        <f>ROUND(P259*H259,2)</f>
        <v>0</v>
      </c>
      <c r="BL259" s="14" t="s">
        <v>135</v>
      </c>
      <c r="BM259" s="203" t="s">
        <v>1685</v>
      </c>
    </row>
    <row r="260" s="2" customFormat="1" ht="33" customHeight="1">
      <c r="A260" s="35"/>
      <c r="B260" s="36"/>
      <c r="C260" s="228" t="s">
        <v>1204</v>
      </c>
      <c r="D260" s="228" t="s">
        <v>347</v>
      </c>
      <c r="E260" s="229" t="s">
        <v>4595</v>
      </c>
      <c r="F260" s="230" t="s">
        <v>4596</v>
      </c>
      <c r="G260" s="231" t="s">
        <v>131</v>
      </c>
      <c r="H260" s="232">
        <v>35</v>
      </c>
      <c r="I260" s="233"/>
      <c r="J260" s="233"/>
      <c r="K260" s="234">
        <f>ROUND(P260*H260,2)</f>
        <v>0</v>
      </c>
      <c r="L260" s="230" t="s">
        <v>879</v>
      </c>
      <c r="M260" s="41"/>
      <c r="N260" s="235" t="s">
        <v>1</v>
      </c>
      <c r="O260" s="199" t="s">
        <v>42</v>
      </c>
      <c r="P260" s="200">
        <f>I260+J260</f>
        <v>0</v>
      </c>
      <c r="Q260" s="200">
        <f>ROUND(I260*H260,2)</f>
        <v>0</v>
      </c>
      <c r="R260" s="200">
        <f>ROUND(J260*H260,2)</f>
        <v>0</v>
      </c>
      <c r="S260" s="88"/>
      <c r="T260" s="201">
        <f>S260*H260</f>
        <v>0</v>
      </c>
      <c r="U260" s="201">
        <v>0</v>
      </c>
      <c r="V260" s="201">
        <f>U260*H260</f>
        <v>0</v>
      </c>
      <c r="W260" s="201">
        <v>0</v>
      </c>
      <c r="X260" s="202">
        <f>W260*H260</f>
        <v>0</v>
      </c>
      <c r="Y260" s="35"/>
      <c r="Z260" s="35"/>
      <c r="AA260" s="35"/>
      <c r="AB260" s="35"/>
      <c r="AC260" s="35"/>
      <c r="AD260" s="35"/>
      <c r="AE260" s="35"/>
      <c r="AR260" s="203" t="s">
        <v>135</v>
      </c>
      <c r="AT260" s="203" t="s">
        <v>347</v>
      </c>
      <c r="AU260" s="203" t="s">
        <v>87</v>
      </c>
      <c r="AY260" s="14" t="s">
        <v>134</v>
      </c>
      <c r="BE260" s="204">
        <f>IF(O260="základní",K260,0)</f>
        <v>0</v>
      </c>
      <c r="BF260" s="204">
        <f>IF(O260="snížená",K260,0)</f>
        <v>0</v>
      </c>
      <c r="BG260" s="204">
        <f>IF(O260="zákl. přenesená",K260,0)</f>
        <v>0</v>
      </c>
      <c r="BH260" s="204">
        <f>IF(O260="sníž. přenesená",K260,0)</f>
        <v>0</v>
      </c>
      <c r="BI260" s="204">
        <f>IF(O260="nulová",K260,0)</f>
        <v>0</v>
      </c>
      <c r="BJ260" s="14" t="s">
        <v>87</v>
      </c>
      <c r="BK260" s="204">
        <f>ROUND(P260*H260,2)</f>
        <v>0</v>
      </c>
      <c r="BL260" s="14" t="s">
        <v>135</v>
      </c>
      <c r="BM260" s="203" t="s">
        <v>1701</v>
      </c>
    </row>
    <row r="261" s="2" customFormat="1" ht="33" customHeight="1">
      <c r="A261" s="35"/>
      <c r="B261" s="36"/>
      <c r="C261" s="228" t="s">
        <v>1299</v>
      </c>
      <c r="D261" s="228" t="s">
        <v>347</v>
      </c>
      <c r="E261" s="229" t="s">
        <v>4597</v>
      </c>
      <c r="F261" s="230" t="s">
        <v>4598</v>
      </c>
      <c r="G261" s="231" t="s">
        <v>131</v>
      </c>
      <c r="H261" s="232">
        <v>20</v>
      </c>
      <c r="I261" s="233"/>
      <c r="J261" s="233"/>
      <c r="K261" s="234">
        <f>ROUND(P261*H261,2)</f>
        <v>0</v>
      </c>
      <c r="L261" s="230" t="s">
        <v>879</v>
      </c>
      <c r="M261" s="41"/>
      <c r="N261" s="235" t="s">
        <v>1</v>
      </c>
      <c r="O261" s="199" t="s">
        <v>42</v>
      </c>
      <c r="P261" s="200">
        <f>I261+J261</f>
        <v>0</v>
      </c>
      <c r="Q261" s="200">
        <f>ROUND(I261*H261,2)</f>
        <v>0</v>
      </c>
      <c r="R261" s="200">
        <f>ROUND(J261*H261,2)</f>
        <v>0</v>
      </c>
      <c r="S261" s="88"/>
      <c r="T261" s="201">
        <f>S261*H261</f>
        <v>0</v>
      </c>
      <c r="U261" s="201">
        <v>0</v>
      </c>
      <c r="V261" s="201">
        <f>U261*H261</f>
        <v>0</v>
      </c>
      <c r="W261" s="201">
        <v>0</v>
      </c>
      <c r="X261" s="202">
        <f>W261*H261</f>
        <v>0</v>
      </c>
      <c r="Y261" s="35"/>
      <c r="Z261" s="35"/>
      <c r="AA261" s="35"/>
      <c r="AB261" s="35"/>
      <c r="AC261" s="35"/>
      <c r="AD261" s="35"/>
      <c r="AE261" s="35"/>
      <c r="AR261" s="203" t="s">
        <v>135</v>
      </c>
      <c r="AT261" s="203" t="s">
        <v>347</v>
      </c>
      <c r="AU261" s="203" t="s">
        <v>87</v>
      </c>
      <c r="AY261" s="14" t="s">
        <v>134</v>
      </c>
      <c r="BE261" s="204">
        <f>IF(O261="základní",K261,0)</f>
        <v>0</v>
      </c>
      <c r="BF261" s="204">
        <f>IF(O261="snížená",K261,0)</f>
        <v>0</v>
      </c>
      <c r="BG261" s="204">
        <f>IF(O261="zákl. přenesená",K261,0)</f>
        <v>0</v>
      </c>
      <c r="BH261" s="204">
        <f>IF(O261="sníž. přenesená",K261,0)</f>
        <v>0</v>
      </c>
      <c r="BI261" s="204">
        <f>IF(O261="nulová",K261,0)</f>
        <v>0</v>
      </c>
      <c r="BJ261" s="14" t="s">
        <v>87</v>
      </c>
      <c r="BK261" s="204">
        <f>ROUND(P261*H261,2)</f>
        <v>0</v>
      </c>
      <c r="BL261" s="14" t="s">
        <v>135</v>
      </c>
      <c r="BM261" s="203" t="s">
        <v>1709</v>
      </c>
    </row>
    <row r="262" s="2" customFormat="1" ht="24.15" customHeight="1">
      <c r="A262" s="35"/>
      <c r="B262" s="36"/>
      <c r="C262" s="228" t="s">
        <v>1303</v>
      </c>
      <c r="D262" s="228" t="s">
        <v>347</v>
      </c>
      <c r="E262" s="229" t="s">
        <v>4599</v>
      </c>
      <c r="F262" s="230" t="s">
        <v>4600</v>
      </c>
      <c r="G262" s="231" t="s">
        <v>131</v>
      </c>
      <c r="H262" s="232">
        <v>10</v>
      </c>
      <c r="I262" s="233"/>
      <c r="J262" s="233"/>
      <c r="K262" s="234">
        <f>ROUND(P262*H262,2)</f>
        <v>0</v>
      </c>
      <c r="L262" s="230" t="s">
        <v>879</v>
      </c>
      <c r="M262" s="41"/>
      <c r="N262" s="235" t="s">
        <v>1</v>
      </c>
      <c r="O262" s="199" t="s">
        <v>42</v>
      </c>
      <c r="P262" s="200">
        <f>I262+J262</f>
        <v>0</v>
      </c>
      <c r="Q262" s="200">
        <f>ROUND(I262*H262,2)</f>
        <v>0</v>
      </c>
      <c r="R262" s="200">
        <f>ROUND(J262*H262,2)</f>
        <v>0</v>
      </c>
      <c r="S262" s="88"/>
      <c r="T262" s="201">
        <f>S262*H262</f>
        <v>0</v>
      </c>
      <c r="U262" s="201">
        <v>0</v>
      </c>
      <c r="V262" s="201">
        <f>U262*H262</f>
        <v>0</v>
      </c>
      <c r="W262" s="201">
        <v>0</v>
      </c>
      <c r="X262" s="202">
        <f>W262*H262</f>
        <v>0</v>
      </c>
      <c r="Y262" s="35"/>
      <c r="Z262" s="35"/>
      <c r="AA262" s="35"/>
      <c r="AB262" s="35"/>
      <c r="AC262" s="35"/>
      <c r="AD262" s="35"/>
      <c r="AE262" s="35"/>
      <c r="AR262" s="203" t="s">
        <v>135</v>
      </c>
      <c r="AT262" s="203" t="s">
        <v>347</v>
      </c>
      <c r="AU262" s="203" t="s">
        <v>87</v>
      </c>
      <c r="AY262" s="14" t="s">
        <v>134</v>
      </c>
      <c r="BE262" s="204">
        <f>IF(O262="základní",K262,0)</f>
        <v>0</v>
      </c>
      <c r="BF262" s="204">
        <f>IF(O262="snížená",K262,0)</f>
        <v>0</v>
      </c>
      <c r="BG262" s="204">
        <f>IF(O262="zákl. přenesená",K262,0)</f>
        <v>0</v>
      </c>
      <c r="BH262" s="204">
        <f>IF(O262="sníž. přenesená",K262,0)</f>
        <v>0</v>
      </c>
      <c r="BI262" s="204">
        <f>IF(O262="nulová",K262,0)</f>
        <v>0</v>
      </c>
      <c r="BJ262" s="14" t="s">
        <v>87</v>
      </c>
      <c r="BK262" s="204">
        <f>ROUND(P262*H262,2)</f>
        <v>0</v>
      </c>
      <c r="BL262" s="14" t="s">
        <v>135</v>
      </c>
      <c r="BM262" s="203" t="s">
        <v>1717</v>
      </c>
    </row>
    <row r="263" s="2" customFormat="1" ht="24.15" customHeight="1">
      <c r="A263" s="35"/>
      <c r="B263" s="36"/>
      <c r="C263" s="228" t="s">
        <v>1307</v>
      </c>
      <c r="D263" s="228" t="s">
        <v>347</v>
      </c>
      <c r="E263" s="229" t="s">
        <v>4601</v>
      </c>
      <c r="F263" s="230" t="s">
        <v>4602</v>
      </c>
      <c r="G263" s="231" t="s">
        <v>131</v>
      </c>
      <c r="H263" s="232">
        <v>20</v>
      </c>
      <c r="I263" s="233"/>
      <c r="J263" s="233"/>
      <c r="K263" s="234">
        <f>ROUND(P263*H263,2)</f>
        <v>0</v>
      </c>
      <c r="L263" s="230" t="s">
        <v>879</v>
      </c>
      <c r="M263" s="41"/>
      <c r="N263" s="235" t="s">
        <v>1</v>
      </c>
      <c r="O263" s="199" t="s">
        <v>42</v>
      </c>
      <c r="P263" s="200">
        <f>I263+J263</f>
        <v>0</v>
      </c>
      <c r="Q263" s="200">
        <f>ROUND(I263*H263,2)</f>
        <v>0</v>
      </c>
      <c r="R263" s="200">
        <f>ROUND(J263*H263,2)</f>
        <v>0</v>
      </c>
      <c r="S263" s="88"/>
      <c r="T263" s="201">
        <f>S263*H263</f>
        <v>0</v>
      </c>
      <c r="U263" s="201">
        <v>0</v>
      </c>
      <c r="V263" s="201">
        <f>U263*H263</f>
        <v>0</v>
      </c>
      <c r="W263" s="201">
        <v>0</v>
      </c>
      <c r="X263" s="202">
        <f>W263*H263</f>
        <v>0</v>
      </c>
      <c r="Y263" s="35"/>
      <c r="Z263" s="35"/>
      <c r="AA263" s="35"/>
      <c r="AB263" s="35"/>
      <c r="AC263" s="35"/>
      <c r="AD263" s="35"/>
      <c r="AE263" s="35"/>
      <c r="AR263" s="203" t="s">
        <v>135</v>
      </c>
      <c r="AT263" s="203" t="s">
        <v>347</v>
      </c>
      <c r="AU263" s="203" t="s">
        <v>87</v>
      </c>
      <c r="AY263" s="14" t="s">
        <v>134</v>
      </c>
      <c r="BE263" s="204">
        <f>IF(O263="základní",K263,0)</f>
        <v>0</v>
      </c>
      <c r="BF263" s="204">
        <f>IF(O263="snížená",K263,0)</f>
        <v>0</v>
      </c>
      <c r="BG263" s="204">
        <f>IF(O263="zákl. přenesená",K263,0)</f>
        <v>0</v>
      </c>
      <c r="BH263" s="204">
        <f>IF(O263="sníž. přenesená",K263,0)</f>
        <v>0</v>
      </c>
      <c r="BI263" s="204">
        <f>IF(O263="nulová",K263,0)</f>
        <v>0</v>
      </c>
      <c r="BJ263" s="14" t="s">
        <v>87</v>
      </c>
      <c r="BK263" s="204">
        <f>ROUND(P263*H263,2)</f>
        <v>0</v>
      </c>
      <c r="BL263" s="14" t="s">
        <v>135</v>
      </c>
      <c r="BM263" s="203" t="s">
        <v>1385</v>
      </c>
    </row>
    <row r="264" s="2" customFormat="1" ht="24.15" customHeight="1">
      <c r="A264" s="35"/>
      <c r="B264" s="36"/>
      <c r="C264" s="228" t="s">
        <v>1208</v>
      </c>
      <c r="D264" s="228" t="s">
        <v>347</v>
      </c>
      <c r="E264" s="229" t="s">
        <v>4603</v>
      </c>
      <c r="F264" s="230" t="s">
        <v>4604</v>
      </c>
      <c r="G264" s="231" t="s">
        <v>131</v>
      </c>
      <c r="H264" s="232">
        <v>2</v>
      </c>
      <c r="I264" s="233"/>
      <c r="J264" s="233"/>
      <c r="K264" s="234">
        <f>ROUND(P264*H264,2)</f>
        <v>0</v>
      </c>
      <c r="L264" s="230" t="s">
        <v>879</v>
      </c>
      <c r="M264" s="41"/>
      <c r="N264" s="235" t="s">
        <v>1</v>
      </c>
      <c r="O264" s="199" t="s">
        <v>42</v>
      </c>
      <c r="P264" s="200">
        <f>I264+J264</f>
        <v>0</v>
      </c>
      <c r="Q264" s="200">
        <f>ROUND(I264*H264,2)</f>
        <v>0</v>
      </c>
      <c r="R264" s="200">
        <f>ROUND(J264*H264,2)</f>
        <v>0</v>
      </c>
      <c r="S264" s="88"/>
      <c r="T264" s="201">
        <f>S264*H264</f>
        <v>0</v>
      </c>
      <c r="U264" s="201">
        <v>0</v>
      </c>
      <c r="V264" s="201">
        <f>U264*H264</f>
        <v>0</v>
      </c>
      <c r="W264" s="201">
        <v>0</v>
      </c>
      <c r="X264" s="202">
        <f>W264*H264</f>
        <v>0</v>
      </c>
      <c r="Y264" s="35"/>
      <c r="Z264" s="35"/>
      <c r="AA264" s="35"/>
      <c r="AB264" s="35"/>
      <c r="AC264" s="35"/>
      <c r="AD264" s="35"/>
      <c r="AE264" s="35"/>
      <c r="AR264" s="203" t="s">
        <v>135</v>
      </c>
      <c r="AT264" s="203" t="s">
        <v>347</v>
      </c>
      <c r="AU264" s="203" t="s">
        <v>87</v>
      </c>
      <c r="AY264" s="14" t="s">
        <v>134</v>
      </c>
      <c r="BE264" s="204">
        <f>IF(O264="základní",K264,0)</f>
        <v>0</v>
      </c>
      <c r="BF264" s="204">
        <f>IF(O264="snížená",K264,0)</f>
        <v>0</v>
      </c>
      <c r="BG264" s="204">
        <f>IF(O264="zákl. přenesená",K264,0)</f>
        <v>0</v>
      </c>
      <c r="BH264" s="204">
        <f>IF(O264="sníž. přenesená",K264,0)</f>
        <v>0</v>
      </c>
      <c r="BI264" s="204">
        <f>IF(O264="nulová",K264,0)</f>
        <v>0</v>
      </c>
      <c r="BJ264" s="14" t="s">
        <v>87</v>
      </c>
      <c r="BK264" s="204">
        <f>ROUND(P264*H264,2)</f>
        <v>0</v>
      </c>
      <c r="BL264" s="14" t="s">
        <v>135</v>
      </c>
      <c r="BM264" s="203" t="s">
        <v>1389</v>
      </c>
    </row>
    <row r="265" s="2" customFormat="1" ht="24.15" customHeight="1">
      <c r="A265" s="35"/>
      <c r="B265" s="36"/>
      <c r="C265" s="228" t="s">
        <v>1314</v>
      </c>
      <c r="D265" s="228" t="s">
        <v>347</v>
      </c>
      <c r="E265" s="229" t="s">
        <v>4605</v>
      </c>
      <c r="F265" s="230" t="s">
        <v>4606</v>
      </c>
      <c r="G265" s="231" t="s">
        <v>131</v>
      </c>
      <c r="H265" s="232">
        <v>1</v>
      </c>
      <c r="I265" s="233"/>
      <c r="J265" s="233"/>
      <c r="K265" s="234">
        <f>ROUND(P265*H265,2)</f>
        <v>0</v>
      </c>
      <c r="L265" s="230" t="s">
        <v>879</v>
      </c>
      <c r="M265" s="41"/>
      <c r="N265" s="235" t="s">
        <v>1</v>
      </c>
      <c r="O265" s="199" t="s">
        <v>42</v>
      </c>
      <c r="P265" s="200">
        <f>I265+J265</f>
        <v>0</v>
      </c>
      <c r="Q265" s="200">
        <f>ROUND(I265*H265,2)</f>
        <v>0</v>
      </c>
      <c r="R265" s="200">
        <f>ROUND(J265*H265,2)</f>
        <v>0</v>
      </c>
      <c r="S265" s="88"/>
      <c r="T265" s="201">
        <f>S265*H265</f>
        <v>0</v>
      </c>
      <c r="U265" s="201">
        <v>0</v>
      </c>
      <c r="V265" s="201">
        <f>U265*H265</f>
        <v>0</v>
      </c>
      <c r="W265" s="201">
        <v>0</v>
      </c>
      <c r="X265" s="202">
        <f>W265*H265</f>
        <v>0</v>
      </c>
      <c r="Y265" s="35"/>
      <c r="Z265" s="35"/>
      <c r="AA265" s="35"/>
      <c r="AB265" s="35"/>
      <c r="AC265" s="35"/>
      <c r="AD265" s="35"/>
      <c r="AE265" s="35"/>
      <c r="AR265" s="203" t="s">
        <v>135</v>
      </c>
      <c r="AT265" s="203" t="s">
        <v>347</v>
      </c>
      <c r="AU265" s="203" t="s">
        <v>87</v>
      </c>
      <c r="AY265" s="14" t="s">
        <v>134</v>
      </c>
      <c r="BE265" s="204">
        <f>IF(O265="základní",K265,0)</f>
        <v>0</v>
      </c>
      <c r="BF265" s="204">
        <f>IF(O265="snížená",K265,0)</f>
        <v>0</v>
      </c>
      <c r="BG265" s="204">
        <f>IF(O265="zákl. přenesená",K265,0)</f>
        <v>0</v>
      </c>
      <c r="BH265" s="204">
        <f>IF(O265="sníž. přenesená",K265,0)</f>
        <v>0</v>
      </c>
      <c r="BI265" s="204">
        <f>IF(O265="nulová",K265,0)</f>
        <v>0</v>
      </c>
      <c r="BJ265" s="14" t="s">
        <v>87</v>
      </c>
      <c r="BK265" s="204">
        <f>ROUND(P265*H265,2)</f>
        <v>0</v>
      </c>
      <c r="BL265" s="14" t="s">
        <v>135</v>
      </c>
      <c r="BM265" s="203" t="s">
        <v>1393</v>
      </c>
    </row>
    <row r="266" s="2" customFormat="1" ht="24.15" customHeight="1">
      <c r="A266" s="35"/>
      <c r="B266" s="36"/>
      <c r="C266" s="228" t="s">
        <v>1212</v>
      </c>
      <c r="D266" s="228" t="s">
        <v>347</v>
      </c>
      <c r="E266" s="229" t="s">
        <v>4607</v>
      </c>
      <c r="F266" s="230" t="s">
        <v>4608</v>
      </c>
      <c r="G266" s="231" t="s">
        <v>131</v>
      </c>
      <c r="H266" s="232">
        <v>1</v>
      </c>
      <c r="I266" s="233"/>
      <c r="J266" s="233"/>
      <c r="K266" s="234">
        <f>ROUND(P266*H266,2)</f>
        <v>0</v>
      </c>
      <c r="L266" s="230" t="s">
        <v>879</v>
      </c>
      <c r="M266" s="41"/>
      <c r="N266" s="235" t="s">
        <v>1</v>
      </c>
      <c r="O266" s="199" t="s">
        <v>42</v>
      </c>
      <c r="P266" s="200">
        <f>I266+J266</f>
        <v>0</v>
      </c>
      <c r="Q266" s="200">
        <f>ROUND(I266*H266,2)</f>
        <v>0</v>
      </c>
      <c r="R266" s="200">
        <f>ROUND(J266*H266,2)</f>
        <v>0</v>
      </c>
      <c r="S266" s="88"/>
      <c r="T266" s="201">
        <f>S266*H266</f>
        <v>0</v>
      </c>
      <c r="U266" s="201">
        <v>0</v>
      </c>
      <c r="V266" s="201">
        <f>U266*H266</f>
        <v>0</v>
      </c>
      <c r="W266" s="201">
        <v>0</v>
      </c>
      <c r="X266" s="202">
        <f>W266*H266</f>
        <v>0</v>
      </c>
      <c r="Y266" s="35"/>
      <c r="Z266" s="35"/>
      <c r="AA266" s="35"/>
      <c r="AB266" s="35"/>
      <c r="AC266" s="35"/>
      <c r="AD266" s="35"/>
      <c r="AE266" s="35"/>
      <c r="AR266" s="203" t="s">
        <v>1932</v>
      </c>
      <c r="AT266" s="203" t="s">
        <v>347</v>
      </c>
      <c r="AU266" s="203" t="s">
        <v>87</v>
      </c>
      <c r="AY266" s="14" t="s">
        <v>134</v>
      </c>
      <c r="BE266" s="204">
        <f>IF(O266="základní",K266,0)</f>
        <v>0</v>
      </c>
      <c r="BF266" s="204">
        <f>IF(O266="snížená",K266,0)</f>
        <v>0</v>
      </c>
      <c r="BG266" s="204">
        <f>IF(O266="zákl. přenesená",K266,0)</f>
        <v>0</v>
      </c>
      <c r="BH266" s="204">
        <f>IF(O266="sníž. přenesená",K266,0)</f>
        <v>0</v>
      </c>
      <c r="BI266" s="204">
        <f>IF(O266="nulová",K266,0)</f>
        <v>0</v>
      </c>
      <c r="BJ266" s="14" t="s">
        <v>87</v>
      </c>
      <c r="BK266" s="204">
        <f>ROUND(P266*H266,2)</f>
        <v>0</v>
      </c>
      <c r="BL266" s="14" t="s">
        <v>1932</v>
      </c>
      <c r="BM266" s="203" t="s">
        <v>4609</v>
      </c>
    </row>
    <row r="267" s="2" customFormat="1" ht="49.05" customHeight="1">
      <c r="A267" s="35"/>
      <c r="B267" s="36"/>
      <c r="C267" s="228" t="s">
        <v>1321</v>
      </c>
      <c r="D267" s="228" t="s">
        <v>347</v>
      </c>
      <c r="E267" s="229" t="s">
        <v>4610</v>
      </c>
      <c r="F267" s="230" t="s">
        <v>4611</v>
      </c>
      <c r="G267" s="231" t="s">
        <v>131</v>
      </c>
      <c r="H267" s="232">
        <v>3</v>
      </c>
      <c r="I267" s="233"/>
      <c r="J267" s="233"/>
      <c r="K267" s="234">
        <f>ROUND(P267*H267,2)</f>
        <v>0</v>
      </c>
      <c r="L267" s="230" t="s">
        <v>892</v>
      </c>
      <c r="M267" s="41"/>
      <c r="N267" s="235" t="s">
        <v>1</v>
      </c>
      <c r="O267" s="199" t="s">
        <v>42</v>
      </c>
      <c r="P267" s="200">
        <f>I267+J267</f>
        <v>0</v>
      </c>
      <c r="Q267" s="200">
        <f>ROUND(I267*H267,2)</f>
        <v>0</v>
      </c>
      <c r="R267" s="200">
        <f>ROUND(J267*H267,2)</f>
        <v>0</v>
      </c>
      <c r="S267" s="88"/>
      <c r="T267" s="201">
        <f>S267*H267</f>
        <v>0</v>
      </c>
      <c r="U267" s="201">
        <v>0</v>
      </c>
      <c r="V267" s="201">
        <f>U267*H267</f>
        <v>0</v>
      </c>
      <c r="W267" s="201">
        <v>0</v>
      </c>
      <c r="X267" s="202">
        <f>W267*H267</f>
        <v>0</v>
      </c>
      <c r="Y267" s="35"/>
      <c r="Z267" s="35"/>
      <c r="AA267" s="35"/>
      <c r="AB267" s="35"/>
      <c r="AC267" s="35"/>
      <c r="AD267" s="35"/>
      <c r="AE267" s="35"/>
      <c r="AR267" s="203" t="s">
        <v>135</v>
      </c>
      <c r="AT267" s="203" t="s">
        <v>347</v>
      </c>
      <c r="AU267" s="203" t="s">
        <v>87</v>
      </c>
      <c r="AY267" s="14" t="s">
        <v>134</v>
      </c>
      <c r="BE267" s="204">
        <f>IF(O267="základní",K267,0)</f>
        <v>0</v>
      </c>
      <c r="BF267" s="204">
        <f>IF(O267="snížená",K267,0)</f>
        <v>0</v>
      </c>
      <c r="BG267" s="204">
        <f>IF(O267="zákl. přenesená",K267,0)</f>
        <v>0</v>
      </c>
      <c r="BH267" s="204">
        <f>IF(O267="sníž. přenesená",K267,0)</f>
        <v>0</v>
      </c>
      <c r="BI267" s="204">
        <f>IF(O267="nulová",K267,0)</f>
        <v>0</v>
      </c>
      <c r="BJ267" s="14" t="s">
        <v>87</v>
      </c>
      <c r="BK267" s="204">
        <f>ROUND(P267*H267,2)</f>
        <v>0</v>
      </c>
      <c r="BL267" s="14" t="s">
        <v>135</v>
      </c>
      <c r="BM267" s="203" t="s">
        <v>1746</v>
      </c>
    </row>
    <row r="268" s="2" customFormat="1" ht="49.05" customHeight="1">
      <c r="A268" s="35"/>
      <c r="B268" s="36"/>
      <c r="C268" s="228" t="s">
        <v>1325</v>
      </c>
      <c r="D268" s="228" t="s">
        <v>347</v>
      </c>
      <c r="E268" s="229" t="s">
        <v>4612</v>
      </c>
      <c r="F268" s="230" t="s">
        <v>4613</v>
      </c>
      <c r="G268" s="231" t="s">
        <v>131</v>
      </c>
      <c r="H268" s="232">
        <v>3</v>
      </c>
      <c r="I268" s="233"/>
      <c r="J268" s="233"/>
      <c r="K268" s="234">
        <f>ROUND(P268*H268,2)</f>
        <v>0</v>
      </c>
      <c r="L268" s="230" t="s">
        <v>892</v>
      </c>
      <c r="M268" s="41"/>
      <c r="N268" s="235" t="s">
        <v>1</v>
      </c>
      <c r="O268" s="199" t="s">
        <v>42</v>
      </c>
      <c r="P268" s="200">
        <f>I268+J268</f>
        <v>0</v>
      </c>
      <c r="Q268" s="200">
        <f>ROUND(I268*H268,2)</f>
        <v>0</v>
      </c>
      <c r="R268" s="200">
        <f>ROUND(J268*H268,2)</f>
        <v>0</v>
      </c>
      <c r="S268" s="88"/>
      <c r="T268" s="201">
        <f>S268*H268</f>
        <v>0</v>
      </c>
      <c r="U268" s="201">
        <v>0</v>
      </c>
      <c r="V268" s="201">
        <f>U268*H268</f>
        <v>0</v>
      </c>
      <c r="W268" s="201">
        <v>0</v>
      </c>
      <c r="X268" s="202">
        <f>W268*H268</f>
        <v>0</v>
      </c>
      <c r="Y268" s="35"/>
      <c r="Z268" s="35"/>
      <c r="AA268" s="35"/>
      <c r="AB268" s="35"/>
      <c r="AC268" s="35"/>
      <c r="AD268" s="35"/>
      <c r="AE268" s="35"/>
      <c r="AR268" s="203" t="s">
        <v>135</v>
      </c>
      <c r="AT268" s="203" t="s">
        <v>347</v>
      </c>
      <c r="AU268" s="203" t="s">
        <v>87</v>
      </c>
      <c r="AY268" s="14" t="s">
        <v>134</v>
      </c>
      <c r="BE268" s="204">
        <f>IF(O268="základní",K268,0)</f>
        <v>0</v>
      </c>
      <c r="BF268" s="204">
        <f>IF(O268="snížená",K268,0)</f>
        <v>0</v>
      </c>
      <c r="BG268" s="204">
        <f>IF(O268="zákl. přenesená",K268,0)</f>
        <v>0</v>
      </c>
      <c r="BH268" s="204">
        <f>IF(O268="sníž. přenesená",K268,0)</f>
        <v>0</v>
      </c>
      <c r="BI268" s="204">
        <f>IF(O268="nulová",K268,0)</f>
        <v>0</v>
      </c>
      <c r="BJ268" s="14" t="s">
        <v>87</v>
      </c>
      <c r="BK268" s="204">
        <f>ROUND(P268*H268,2)</f>
        <v>0</v>
      </c>
      <c r="BL268" s="14" t="s">
        <v>135</v>
      </c>
      <c r="BM268" s="203" t="s">
        <v>1754</v>
      </c>
    </row>
    <row r="269" s="2" customFormat="1" ht="24.15" customHeight="1">
      <c r="A269" s="35"/>
      <c r="B269" s="36"/>
      <c r="C269" s="228" t="s">
        <v>1329</v>
      </c>
      <c r="D269" s="228" t="s">
        <v>347</v>
      </c>
      <c r="E269" s="229" t="s">
        <v>4614</v>
      </c>
      <c r="F269" s="230" t="s">
        <v>4615</v>
      </c>
      <c r="G269" s="231" t="s">
        <v>131</v>
      </c>
      <c r="H269" s="232">
        <v>10</v>
      </c>
      <c r="I269" s="233"/>
      <c r="J269" s="233"/>
      <c r="K269" s="234">
        <f>ROUND(P269*H269,2)</f>
        <v>0</v>
      </c>
      <c r="L269" s="230" t="s">
        <v>879</v>
      </c>
      <c r="M269" s="41"/>
      <c r="N269" s="235" t="s">
        <v>1</v>
      </c>
      <c r="O269" s="199" t="s">
        <v>42</v>
      </c>
      <c r="P269" s="200">
        <f>I269+J269</f>
        <v>0</v>
      </c>
      <c r="Q269" s="200">
        <f>ROUND(I269*H269,2)</f>
        <v>0</v>
      </c>
      <c r="R269" s="200">
        <f>ROUND(J269*H269,2)</f>
        <v>0</v>
      </c>
      <c r="S269" s="88"/>
      <c r="T269" s="201">
        <f>S269*H269</f>
        <v>0</v>
      </c>
      <c r="U269" s="201">
        <v>0</v>
      </c>
      <c r="V269" s="201">
        <f>U269*H269</f>
        <v>0</v>
      </c>
      <c r="W269" s="201">
        <v>0</v>
      </c>
      <c r="X269" s="202">
        <f>W269*H269</f>
        <v>0</v>
      </c>
      <c r="Y269" s="35"/>
      <c r="Z269" s="35"/>
      <c r="AA269" s="35"/>
      <c r="AB269" s="35"/>
      <c r="AC269" s="35"/>
      <c r="AD269" s="35"/>
      <c r="AE269" s="35"/>
      <c r="AR269" s="203" t="s">
        <v>1932</v>
      </c>
      <c r="AT269" s="203" t="s">
        <v>347</v>
      </c>
      <c r="AU269" s="203" t="s">
        <v>87</v>
      </c>
      <c r="AY269" s="14" t="s">
        <v>134</v>
      </c>
      <c r="BE269" s="204">
        <f>IF(O269="základní",K269,0)</f>
        <v>0</v>
      </c>
      <c r="BF269" s="204">
        <f>IF(O269="snížená",K269,0)</f>
        <v>0</v>
      </c>
      <c r="BG269" s="204">
        <f>IF(O269="zákl. přenesená",K269,0)</f>
        <v>0</v>
      </c>
      <c r="BH269" s="204">
        <f>IF(O269="sníž. přenesená",K269,0)</f>
        <v>0</v>
      </c>
      <c r="BI269" s="204">
        <f>IF(O269="nulová",K269,0)</f>
        <v>0</v>
      </c>
      <c r="BJ269" s="14" t="s">
        <v>87</v>
      </c>
      <c r="BK269" s="204">
        <f>ROUND(P269*H269,2)</f>
        <v>0</v>
      </c>
      <c r="BL269" s="14" t="s">
        <v>1932</v>
      </c>
      <c r="BM269" s="203" t="s">
        <v>4616</v>
      </c>
    </row>
    <row r="270" s="2" customFormat="1" ht="24.15" customHeight="1">
      <c r="A270" s="35"/>
      <c r="B270" s="36"/>
      <c r="C270" s="228" t="s">
        <v>1216</v>
      </c>
      <c r="D270" s="228" t="s">
        <v>347</v>
      </c>
      <c r="E270" s="229" t="s">
        <v>4617</v>
      </c>
      <c r="F270" s="230" t="s">
        <v>4618</v>
      </c>
      <c r="G270" s="231" t="s">
        <v>131</v>
      </c>
      <c r="H270" s="232">
        <v>1</v>
      </c>
      <c r="I270" s="233"/>
      <c r="J270" s="233"/>
      <c r="K270" s="234">
        <f>ROUND(P270*H270,2)</f>
        <v>0</v>
      </c>
      <c r="L270" s="230" t="s">
        <v>879</v>
      </c>
      <c r="M270" s="41"/>
      <c r="N270" s="235" t="s">
        <v>1</v>
      </c>
      <c r="O270" s="199" t="s">
        <v>42</v>
      </c>
      <c r="P270" s="200">
        <f>I270+J270</f>
        <v>0</v>
      </c>
      <c r="Q270" s="200">
        <f>ROUND(I270*H270,2)</f>
        <v>0</v>
      </c>
      <c r="R270" s="200">
        <f>ROUND(J270*H270,2)</f>
        <v>0</v>
      </c>
      <c r="S270" s="88"/>
      <c r="T270" s="201">
        <f>S270*H270</f>
        <v>0</v>
      </c>
      <c r="U270" s="201">
        <v>0</v>
      </c>
      <c r="V270" s="201">
        <f>U270*H270</f>
        <v>0</v>
      </c>
      <c r="W270" s="201">
        <v>0</v>
      </c>
      <c r="X270" s="202">
        <f>W270*H270</f>
        <v>0</v>
      </c>
      <c r="Y270" s="35"/>
      <c r="Z270" s="35"/>
      <c r="AA270" s="35"/>
      <c r="AB270" s="35"/>
      <c r="AC270" s="35"/>
      <c r="AD270" s="35"/>
      <c r="AE270" s="35"/>
      <c r="AR270" s="203" t="s">
        <v>1932</v>
      </c>
      <c r="AT270" s="203" t="s">
        <v>347</v>
      </c>
      <c r="AU270" s="203" t="s">
        <v>87</v>
      </c>
      <c r="AY270" s="14" t="s">
        <v>134</v>
      </c>
      <c r="BE270" s="204">
        <f>IF(O270="základní",K270,0)</f>
        <v>0</v>
      </c>
      <c r="BF270" s="204">
        <f>IF(O270="snížená",K270,0)</f>
        <v>0</v>
      </c>
      <c r="BG270" s="204">
        <f>IF(O270="zákl. přenesená",K270,0)</f>
        <v>0</v>
      </c>
      <c r="BH270" s="204">
        <f>IF(O270="sníž. přenesená",K270,0)</f>
        <v>0</v>
      </c>
      <c r="BI270" s="204">
        <f>IF(O270="nulová",K270,0)</f>
        <v>0</v>
      </c>
      <c r="BJ270" s="14" t="s">
        <v>87</v>
      </c>
      <c r="BK270" s="204">
        <f>ROUND(P270*H270,2)</f>
        <v>0</v>
      </c>
      <c r="BL270" s="14" t="s">
        <v>1932</v>
      </c>
      <c r="BM270" s="203" t="s">
        <v>4619</v>
      </c>
    </row>
    <row r="271" s="2" customFormat="1" ht="24.15" customHeight="1">
      <c r="A271" s="35"/>
      <c r="B271" s="36"/>
      <c r="C271" s="228" t="s">
        <v>1336</v>
      </c>
      <c r="D271" s="228" t="s">
        <v>347</v>
      </c>
      <c r="E271" s="229" t="s">
        <v>4620</v>
      </c>
      <c r="F271" s="230" t="s">
        <v>4621</v>
      </c>
      <c r="G271" s="231" t="s">
        <v>131</v>
      </c>
      <c r="H271" s="232">
        <v>1</v>
      </c>
      <c r="I271" s="233"/>
      <c r="J271" s="233"/>
      <c r="K271" s="234">
        <f>ROUND(P271*H271,2)</f>
        <v>0</v>
      </c>
      <c r="L271" s="230" t="s">
        <v>879</v>
      </c>
      <c r="M271" s="41"/>
      <c r="N271" s="235" t="s">
        <v>1</v>
      </c>
      <c r="O271" s="199" t="s">
        <v>42</v>
      </c>
      <c r="P271" s="200">
        <f>I271+J271</f>
        <v>0</v>
      </c>
      <c r="Q271" s="200">
        <f>ROUND(I271*H271,2)</f>
        <v>0</v>
      </c>
      <c r="R271" s="200">
        <f>ROUND(J271*H271,2)</f>
        <v>0</v>
      </c>
      <c r="S271" s="88"/>
      <c r="T271" s="201">
        <f>S271*H271</f>
        <v>0</v>
      </c>
      <c r="U271" s="201">
        <v>0</v>
      </c>
      <c r="V271" s="201">
        <f>U271*H271</f>
        <v>0</v>
      </c>
      <c r="W271" s="201">
        <v>0</v>
      </c>
      <c r="X271" s="202">
        <f>W271*H271</f>
        <v>0</v>
      </c>
      <c r="Y271" s="35"/>
      <c r="Z271" s="35"/>
      <c r="AA271" s="35"/>
      <c r="AB271" s="35"/>
      <c r="AC271" s="35"/>
      <c r="AD271" s="35"/>
      <c r="AE271" s="35"/>
      <c r="AR271" s="203" t="s">
        <v>135</v>
      </c>
      <c r="AT271" s="203" t="s">
        <v>347</v>
      </c>
      <c r="AU271" s="203" t="s">
        <v>87</v>
      </c>
      <c r="AY271" s="14" t="s">
        <v>134</v>
      </c>
      <c r="BE271" s="204">
        <f>IF(O271="základní",K271,0)</f>
        <v>0</v>
      </c>
      <c r="BF271" s="204">
        <f>IF(O271="snížená",K271,0)</f>
        <v>0</v>
      </c>
      <c r="BG271" s="204">
        <f>IF(O271="zákl. přenesená",K271,0)</f>
        <v>0</v>
      </c>
      <c r="BH271" s="204">
        <f>IF(O271="sníž. přenesená",K271,0)</f>
        <v>0</v>
      </c>
      <c r="BI271" s="204">
        <f>IF(O271="nulová",K271,0)</f>
        <v>0</v>
      </c>
      <c r="BJ271" s="14" t="s">
        <v>87</v>
      </c>
      <c r="BK271" s="204">
        <f>ROUND(P271*H271,2)</f>
        <v>0</v>
      </c>
      <c r="BL271" s="14" t="s">
        <v>135</v>
      </c>
      <c r="BM271" s="203" t="s">
        <v>1405</v>
      </c>
    </row>
    <row r="272" s="2" customFormat="1" ht="24.15" customHeight="1">
      <c r="A272" s="35"/>
      <c r="B272" s="36"/>
      <c r="C272" s="228" t="s">
        <v>1340</v>
      </c>
      <c r="D272" s="228" t="s">
        <v>347</v>
      </c>
      <c r="E272" s="229" t="s">
        <v>4622</v>
      </c>
      <c r="F272" s="230" t="s">
        <v>4623</v>
      </c>
      <c r="G272" s="231" t="s">
        <v>131</v>
      </c>
      <c r="H272" s="232">
        <v>1</v>
      </c>
      <c r="I272" s="233"/>
      <c r="J272" s="233"/>
      <c r="K272" s="234">
        <f>ROUND(P272*H272,2)</f>
        <v>0</v>
      </c>
      <c r="L272" s="230" t="s">
        <v>879</v>
      </c>
      <c r="M272" s="41"/>
      <c r="N272" s="235" t="s">
        <v>1</v>
      </c>
      <c r="O272" s="199" t="s">
        <v>42</v>
      </c>
      <c r="P272" s="200">
        <f>I272+J272</f>
        <v>0</v>
      </c>
      <c r="Q272" s="200">
        <f>ROUND(I272*H272,2)</f>
        <v>0</v>
      </c>
      <c r="R272" s="200">
        <f>ROUND(J272*H272,2)</f>
        <v>0</v>
      </c>
      <c r="S272" s="88"/>
      <c r="T272" s="201">
        <f>S272*H272</f>
        <v>0</v>
      </c>
      <c r="U272" s="201">
        <v>0</v>
      </c>
      <c r="V272" s="201">
        <f>U272*H272</f>
        <v>0</v>
      </c>
      <c r="W272" s="201">
        <v>0</v>
      </c>
      <c r="X272" s="202">
        <f>W272*H272</f>
        <v>0</v>
      </c>
      <c r="Y272" s="35"/>
      <c r="Z272" s="35"/>
      <c r="AA272" s="35"/>
      <c r="AB272" s="35"/>
      <c r="AC272" s="35"/>
      <c r="AD272" s="35"/>
      <c r="AE272" s="35"/>
      <c r="AR272" s="203" t="s">
        <v>135</v>
      </c>
      <c r="AT272" s="203" t="s">
        <v>347</v>
      </c>
      <c r="AU272" s="203" t="s">
        <v>87</v>
      </c>
      <c r="AY272" s="14" t="s">
        <v>134</v>
      </c>
      <c r="BE272" s="204">
        <f>IF(O272="základní",K272,0)</f>
        <v>0</v>
      </c>
      <c r="BF272" s="204">
        <f>IF(O272="snížená",K272,0)</f>
        <v>0</v>
      </c>
      <c r="BG272" s="204">
        <f>IF(O272="zákl. přenesená",K272,0)</f>
        <v>0</v>
      </c>
      <c r="BH272" s="204">
        <f>IF(O272="sníž. přenesená",K272,0)</f>
        <v>0</v>
      </c>
      <c r="BI272" s="204">
        <f>IF(O272="nulová",K272,0)</f>
        <v>0</v>
      </c>
      <c r="BJ272" s="14" t="s">
        <v>87</v>
      </c>
      <c r="BK272" s="204">
        <f>ROUND(P272*H272,2)</f>
        <v>0</v>
      </c>
      <c r="BL272" s="14" t="s">
        <v>135</v>
      </c>
      <c r="BM272" s="203" t="s">
        <v>1409</v>
      </c>
    </row>
    <row r="273" s="2" customFormat="1" ht="24.15" customHeight="1">
      <c r="A273" s="35"/>
      <c r="B273" s="36"/>
      <c r="C273" s="228" t="s">
        <v>1344</v>
      </c>
      <c r="D273" s="228" t="s">
        <v>347</v>
      </c>
      <c r="E273" s="229" t="s">
        <v>4624</v>
      </c>
      <c r="F273" s="230" t="s">
        <v>4625</v>
      </c>
      <c r="G273" s="231" t="s">
        <v>131</v>
      </c>
      <c r="H273" s="232">
        <v>1</v>
      </c>
      <c r="I273" s="233"/>
      <c r="J273" s="233"/>
      <c r="K273" s="234">
        <f>ROUND(P273*H273,2)</f>
        <v>0</v>
      </c>
      <c r="L273" s="230" t="s">
        <v>879</v>
      </c>
      <c r="M273" s="41"/>
      <c r="N273" s="235" t="s">
        <v>1</v>
      </c>
      <c r="O273" s="199" t="s">
        <v>42</v>
      </c>
      <c r="P273" s="200">
        <f>I273+J273</f>
        <v>0</v>
      </c>
      <c r="Q273" s="200">
        <f>ROUND(I273*H273,2)</f>
        <v>0</v>
      </c>
      <c r="R273" s="200">
        <f>ROUND(J273*H273,2)</f>
        <v>0</v>
      </c>
      <c r="S273" s="88"/>
      <c r="T273" s="201">
        <f>S273*H273</f>
        <v>0</v>
      </c>
      <c r="U273" s="201">
        <v>0</v>
      </c>
      <c r="V273" s="201">
        <f>U273*H273</f>
        <v>0</v>
      </c>
      <c r="W273" s="201">
        <v>0</v>
      </c>
      <c r="X273" s="202">
        <f>W273*H273</f>
        <v>0</v>
      </c>
      <c r="Y273" s="35"/>
      <c r="Z273" s="35"/>
      <c r="AA273" s="35"/>
      <c r="AB273" s="35"/>
      <c r="AC273" s="35"/>
      <c r="AD273" s="35"/>
      <c r="AE273" s="35"/>
      <c r="AR273" s="203" t="s">
        <v>135</v>
      </c>
      <c r="AT273" s="203" t="s">
        <v>347</v>
      </c>
      <c r="AU273" s="203" t="s">
        <v>87</v>
      </c>
      <c r="AY273" s="14" t="s">
        <v>134</v>
      </c>
      <c r="BE273" s="204">
        <f>IF(O273="základní",K273,0)</f>
        <v>0</v>
      </c>
      <c r="BF273" s="204">
        <f>IF(O273="snížená",K273,0)</f>
        <v>0</v>
      </c>
      <c r="BG273" s="204">
        <f>IF(O273="zákl. přenesená",K273,0)</f>
        <v>0</v>
      </c>
      <c r="BH273" s="204">
        <f>IF(O273="sníž. přenesená",K273,0)</f>
        <v>0</v>
      </c>
      <c r="BI273" s="204">
        <f>IF(O273="nulová",K273,0)</f>
        <v>0</v>
      </c>
      <c r="BJ273" s="14" t="s">
        <v>87</v>
      </c>
      <c r="BK273" s="204">
        <f>ROUND(P273*H273,2)</f>
        <v>0</v>
      </c>
      <c r="BL273" s="14" t="s">
        <v>135</v>
      </c>
      <c r="BM273" s="203" t="s">
        <v>1447</v>
      </c>
    </row>
    <row r="274" s="2" customFormat="1" ht="24.15" customHeight="1">
      <c r="A274" s="35"/>
      <c r="B274" s="36"/>
      <c r="C274" s="228" t="s">
        <v>1348</v>
      </c>
      <c r="D274" s="228" t="s">
        <v>347</v>
      </c>
      <c r="E274" s="229" t="s">
        <v>4626</v>
      </c>
      <c r="F274" s="230" t="s">
        <v>4627</v>
      </c>
      <c r="G274" s="231" t="s">
        <v>131</v>
      </c>
      <c r="H274" s="232">
        <v>1</v>
      </c>
      <c r="I274" s="233"/>
      <c r="J274" s="233"/>
      <c r="K274" s="234">
        <f>ROUND(P274*H274,2)</f>
        <v>0</v>
      </c>
      <c r="L274" s="230" t="s">
        <v>879</v>
      </c>
      <c r="M274" s="41"/>
      <c r="N274" s="235" t="s">
        <v>1</v>
      </c>
      <c r="O274" s="199" t="s">
        <v>42</v>
      </c>
      <c r="P274" s="200">
        <f>I274+J274</f>
        <v>0</v>
      </c>
      <c r="Q274" s="200">
        <f>ROUND(I274*H274,2)</f>
        <v>0</v>
      </c>
      <c r="R274" s="200">
        <f>ROUND(J274*H274,2)</f>
        <v>0</v>
      </c>
      <c r="S274" s="88"/>
      <c r="T274" s="201">
        <f>S274*H274</f>
        <v>0</v>
      </c>
      <c r="U274" s="201">
        <v>0</v>
      </c>
      <c r="V274" s="201">
        <f>U274*H274</f>
        <v>0</v>
      </c>
      <c r="W274" s="201">
        <v>0</v>
      </c>
      <c r="X274" s="202">
        <f>W274*H274</f>
        <v>0</v>
      </c>
      <c r="Y274" s="35"/>
      <c r="Z274" s="35"/>
      <c r="AA274" s="35"/>
      <c r="AB274" s="35"/>
      <c r="AC274" s="35"/>
      <c r="AD274" s="35"/>
      <c r="AE274" s="35"/>
      <c r="AR274" s="203" t="s">
        <v>135</v>
      </c>
      <c r="AT274" s="203" t="s">
        <v>347</v>
      </c>
      <c r="AU274" s="203" t="s">
        <v>87</v>
      </c>
      <c r="AY274" s="14" t="s">
        <v>134</v>
      </c>
      <c r="BE274" s="204">
        <f>IF(O274="základní",K274,0)</f>
        <v>0</v>
      </c>
      <c r="BF274" s="204">
        <f>IF(O274="snížená",K274,0)</f>
        <v>0</v>
      </c>
      <c r="BG274" s="204">
        <f>IF(O274="zákl. přenesená",K274,0)</f>
        <v>0</v>
      </c>
      <c r="BH274" s="204">
        <f>IF(O274="sníž. přenesená",K274,0)</f>
        <v>0</v>
      </c>
      <c r="BI274" s="204">
        <f>IF(O274="nulová",K274,0)</f>
        <v>0</v>
      </c>
      <c r="BJ274" s="14" t="s">
        <v>87</v>
      </c>
      <c r="BK274" s="204">
        <f>ROUND(P274*H274,2)</f>
        <v>0</v>
      </c>
      <c r="BL274" s="14" t="s">
        <v>135</v>
      </c>
      <c r="BM274" s="203" t="s">
        <v>1451</v>
      </c>
    </row>
    <row r="275" s="2" customFormat="1" ht="24.15" customHeight="1">
      <c r="A275" s="35"/>
      <c r="B275" s="36"/>
      <c r="C275" s="228" t="s">
        <v>1352</v>
      </c>
      <c r="D275" s="228" t="s">
        <v>347</v>
      </c>
      <c r="E275" s="229" t="s">
        <v>4628</v>
      </c>
      <c r="F275" s="230" t="s">
        <v>4629</v>
      </c>
      <c r="G275" s="231" t="s">
        <v>131</v>
      </c>
      <c r="H275" s="232">
        <v>2</v>
      </c>
      <c r="I275" s="233"/>
      <c r="J275" s="233"/>
      <c r="K275" s="234">
        <f>ROUND(P275*H275,2)</f>
        <v>0</v>
      </c>
      <c r="L275" s="230" t="s">
        <v>879</v>
      </c>
      <c r="M275" s="41"/>
      <c r="N275" s="235" t="s">
        <v>1</v>
      </c>
      <c r="O275" s="199" t="s">
        <v>42</v>
      </c>
      <c r="P275" s="200">
        <f>I275+J275</f>
        <v>0</v>
      </c>
      <c r="Q275" s="200">
        <f>ROUND(I275*H275,2)</f>
        <v>0</v>
      </c>
      <c r="R275" s="200">
        <f>ROUND(J275*H275,2)</f>
        <v>0</v>
      </c>
      <c r="S275" s="88"/>
      <c r="T275" s="201">
        <f>S275*H275</f>
        <v>0</v>
      </c>
      <c r="U275" s="201">
        <v>0</v>
      </c>
      <c r="V275" s="201">
        <f>U275*H275</f>
        <v>0</v>
      </c>
      <c r="W275" s="201">
        <v>0</v>
      </c>
      <c r="X275" s="202">
        <f>W275*H275</f>
        <v>0</v>
      </c>
      <c r="Y275" s="35"/>
      <c r="Z275" s="35"/>
      <c r="AA275" s="35"/>
      <c r="AB275" s="35"/>
      <c r="AC275" s="35"/>
      <c r="AD275" s="35"/>
      <c r="AE275" s="35"/>
      <c r="AR275" s="203" t="s">
        <v>135</v>
      </c>
      <c r="AT275" s="203" t="s">
        <v>347</v>
      </c>
      <c r="AU275" s="203" t="s">
        <v>87</v>
      </c>
      <c r="AY275" s="14" t="s">
        <v>134</v>
      </c>
      <c r="BE275" s="204">
        <f>IF(O275="základní",K275,0)</f>
        <v>0</v>
      </c>
      <c r="BF275" s="204">
        <f>IF(O275="snížená",K275,0)</f>
        <v>0</v>
      </c>
      <c r="BG275" s="204">
        <f>IF(O275="zákl. přenesená",K275,0)</f>
        <v>0</v>
      </c>
      <c r="BH275" s="204">
        <f>IF(O275="sníž. přenesená",K275,0)</f>
        <v>0</v>
      </c>
      <c r="BI275" s="204">
        <f>IF(O275="nulová",K275,0)</f>
        <v>0</v>
      </c>
      <c r="BJ275" s="14" t="s">
        <v>87</v>
      </c>
      <c r="BK275" s="204">
        <f>ROUND(P275*H275,2)</f>
        <v>0</v>
      </c>
      <c r="BL275" s="14" t="s">
        <v>135</v>
      </c>
      <c r="BM275" s="203" t="s">
        <v>1811</v>
      </c>
    </row>
    <row r="276" s="2" customFormat="1" ht="24.15" customHeight="1">
      <c r="A276" s="35"/>
      <c r="B276" s="36"/>
      <c r="C276" s="228" t="s">
        <v>1356</v>
      </c>
      <c r="D276" s="228" t="s">
        <v>347</v>
      </c>
      <c r="E276" s="229" t="s">
        <v>4630</v>
      </c>
      <c r="F276" s="230" t="s">
        <v>4631</v>
      </c>
      <c r="G276" s="231" t="s">
        <v>131</v>
      </c>
      <c r="H276" s="232">
        <v>2</v>
      </c>
      <c r="I276" s="233"/>
      <c r="J276" s="233"/>
      <c r="K276" s="234">
        <f>ROUND(P276*H276,2)</f>
        <v>0</v>
      </c>
      <c r="L276" s="230" t="s">
        <v>879</v>
      </c>
      <c r="M276" s="41"/>
      <c r="N276" s="235" t="s">
        <v>1</v>
      </c>
      <c r="O276" s="199" t="s">
        <v>42</v>
      </c>
      <c r="P276" s="200">
        <f>I276+J276</f>
        <v>0</v>
      </c>
      <c r="Q276" s="200">
        <f>ROUND(I276*H276,2)</f>
        <v>0</v>
      </c>
      <c r="R276" s="200">
        <f>ROUND(J276*H276,2)</f>
        <v>0</v>
      </c>
      <c r="S276" s="88"/>
      <c r="T276" s="201">
        <f>S276*H276</f>
        <v>0</v>
      </c>
      <c r="U276" s="201">
        <v>0</v>
      </c>
      <c r="V276" s="201">
        <f>U276*H276</f>
        <v>0</v>
      </c>
      <c r="W276" s="201">
        <v>0</v>
      </c>
      <c r="X276" s="202">
        <f>W276*H276</f>
        <v>0</v>
      </c>
      <c r="Y276" s="35"/>
      <c r="Z276" s="35"/>
      <c r="AA276" s="35"/>
      <c r="AB276" s="35"/>
      <c r="AC276" s="35"/>
      <c r="AD276" s="35"/>
      <c r="AE276" s="35"/>
      <c r="AR276" s="203" t="s">
        <v>135</v>
      </c>
      <c r="AT276" s="203" t="s">
        <v>347</v>
      </c>
      <c r="AU276" s="203" t="s">
        <v>87</v>
      </c>
      <c r="AY276" s="14" t="s">
        <v>134</v>
      </c>
      <c r="BE276" s="204">
        <f>IF(O276="základní",K276,0)</f>
        <v>0</v>
      </c>
      <c r="BF276" s="204">
        <f>IF(O276="snížená",K276,0)</f>
        <v>0</v>
      </c>
      <c r="BG276" s="204">
        <f>IF(O276="zákl. přenesená",K276,0)</f>
        <v>0</v>
      </c>
      <c r="BH276" s="204">
        <f>IF(O276="sníž. přenesená",K276,0)</f>
        <v>0</v>
      </c>
      <c r="BI276" s="204">
        <f>IF(O276="nulová",K276,0)</f>
        <v>0</v>
      </c>
      <c r="BJ276" s="14" t="s">
        <v>87</v>
      </c>
      <c r="BK276" s="204">
        <f>ROUND(P276*H276,2)</f>
        <v>0</v>
      </c>
      <c r="BL276" s="14" t="s">
        <v>135</v>
      </c>
      <c r="BM276" s="203" t="s">
        <v>1456</v>
      </c>
    </row>
    <row r="277" s="2" customFormat="1" ht="24.15" customHeight="1">
      <c r="A277" s="35"/>
      <c r="B277" s="36"/>
      <c r="C277" s="228" t="s">
        <v>1360</v>
      </c>
      <c r="D277" s="228" t="s">
        <v>347</v>
      </c>
      <c r="E277" s="229" t="s">
        <v>4632</v>
      </c>
      <c r="F277" s="230" t="s">
        <v>4633</v>
      </c>
      <c r="G277" s="231" t="s">
        <v>131</v>
      </c>
      <c r="H277" s="232">
        <v>1</v>
      </c>
      <c r="I277" s="233"/>
      <c r="J277" s="233"/>
      <c r="K277" s="234">
        <f>ROUND(P277*H277,2)</f>
        <v>0</v>
      </c>
      <c r="L277" s="230" t="s">
        <v>879</v>
      </c>
      <c r="M277" s="41"/>
      <c r="N277" s="235" t="s">
        <v>1</v>
      </c>
      <c r="O277" s="199" t="s">
        <v>42</v>
      </c>
      <c r="P277" s="200">
        <f>I277+J277</f>
        <v>0</v>
      </c>
      <c r="Q277" s="200">
        <f>ROUND(I277*H277,2)</f>
        <v>0</v>
      </c>
      <c r="R277" s="200">
        <f>ROUND(J277*H277,2)</f>
        <v>0</v>
      </c>
      <c r="S277" s="88"/>
      <c r="T277" s="201">
        <f>S277*H277</f>
        <v>0</v>
      </c>
      <c r="U277" s="201">
        <v>0</v>
      </c>
      <c r="V277" s="201">
        <f>U277*H277</f>
        <v>0</v>
      </c>
      <c r="W277" s="201">
        <v>0</v>
      </c>
      <c r="X277" s="202">
        <f>W277*H277</f>
        <v>0</v>
      </c>
      <c r="Y277" s="35"/>
      <c r="Z277" s="35"/>
      <c r="AA277" s="35"/>
      <c r="AB277" s="35"/>
      <c r="AC277" s="35"/>
      <c r="AD277" s="35"/>
      <c r="AE277" s="35"/>
      <c r="AR277" s="203" t="s">
        <v>135</v>
      </c>
      <c r="AT277" s="203" t="s">
        <v>347</v>
      </c>
      <c r="AU277" s="203" t="s">
        <v>87</v>
      </c>
      <c r="AY277" s="14" t="s">
        <v>134</v>
      </c>
      <c r="BE277" s="204">
        <f>IF(O277="základní",K277,0)</f>
        <v>0</v>
      </c>
      <c r="BF277" s="204">
        <f>IF(O277="snížená",K277,0)</f>
        <v>0</v>
      </c>
      <c r="BG277" s="204">
        <f>IF(O277="zákl. přenesená",K277,0)</f>
        <v>0</v>
      </c>
      <c r="BH277" s="204">
        <f>IF(O277="sníž. přenesená",K277,0)</f>
        <v>0</v>
      </c>
      <c r="BI277" s="204">
        <f>IF(O277="nulová",K277,0)</f>
        <v>0</v>
      </c>
      <c r="BJ277" s="14" t="s">
        <v>87</v>
      </c>
      <c r="BK277" s="204">
        <f>ROUND(P277*H277,2)</f>
        <v>0</v>
      </c>
      <c r="BL277" s="14" t="s">
        <v>135</v>
      </c>
      <c r="BM277" s="203" t="s">
        <v>1460</v>
      </c>
    </row>
    <row r="278" s="2" customFormat="1" ht="33" customHeight="1">
      <c r="A278" s="35"/>
      <c r="B278" s="36"/>
      <c r="C278" s="228" t="s">
        <v>1220</v>
      </c>
      <c r="D278" s="228" t="s">
        <v>347</v>
      </c>
      <c r="E278" s="229" t="s">
        <v>4634</v>
      </c>
      <c r="F278" s="230" t="s">
        <v>4635</v>
      </c>
      <c r="G278" s="231" t="s">
        <v>131</v>
      </c>
      <c r="H278" s="232">
        <v>1</v>
      </c>
      <c r="I278" s="233"/>
      <c r="J278" s="233"/>
      <c r="K278" s="234">
        <f>ROUND(P278*H278,2)</f>
        <v>0</v>
      </c>
      <c r="L278" s="230" t="s">
        <v>879</v>
      </c>
      <c r="M278" s="41"/>
      <c r="N278" s="235" t="s">
        <v>1</v>
      </c>
      <c r="O278" s="199" t="s">
        <v>42</v>
      </c>
      <c r="P278" s="200">
        <f>I278+J278</f>
        <v>0</v>
      </c>
      <c r="Q278" s="200">
        <f>ROUND(I278*H278,2)</f>
        <v>0</v>
      </c>
      <c r="R278" s="200">
        <f>ROUND(J278*H278,2)</f>
        <v>0</v>
      </c>
      <c r="S278" s="88"/>
      <c r="T278" s="201">
        <f>S278*H278</f>
        <v>0</v>
      </c>
      <c r="U278" s="201">
        <v>0</v>
      </c>
      <c r="V278" s="201">
        <f>U278*H278</f>
        <v>0</v>
      </c>
      <c r="W278" s="201">
        <v>0</v>
      </c>
      <c r="X278" s="202">
        <f>W278*H278</f>
        <v>0</v>
      </c>
      <c r="Y278" s="35"/>
      <c r="Z278" s="35"/>
      <c r="AA278" s="35"/>
      <c r="AB278" s="35"/>
      <c r="AC278" s="35"/>
      <c r="AD278" s="35"/>
      <c r="AE278" s="35"/>
      <c r="AR278" s="203" t="s">
        <v>135</v>
      </c>
      <c r="AT278" s="203" t="s">
        <v>347</v>
      </c>
      <c r="AU278" s="203" t="s">
        <v>87</v>
      </c>
      <c r="AY278" s="14" t="s">
        <v>134</v>
      </c>
      <c r="BE278" s="204">
        <f>IF(O278="základní",K278,0)</f>
        <v>0</v>
      </c>
      <c r="BF278" s="204">
        <f>IF(O278="snížená",K278,0)</f>
        <v>0</v>
      </c>
      <c r="BG278" s="204">
        <f>IF(O278="zákl. přenesená",K278,0)</f>
        <v>0</v>
      </c>
      <c r="BH278" s="204">
        <f>IF(O278="sníž. přenesená",K278,0)</f>
        <v>0</v>
      </c>
      <c r="BI278" s="204">
        <f>IF(O278="nulová",K278,0)</f>
        <v>0</v>
      </c>
      <c r="BJ278" s="14" t="s">
        <v>87</v>
      </c>
      <c r="BK278" s="204">
        <f>ROUND(P278*H278,2)</f>
        <v>0</v>
      </c>
      <c r="BL278" s="14" t="s">
        <v>135</v>
      </c>
      <c r="BM278" s="203" t="s">
        <v>1464</v>
      </c>
    </row>
    <row r="279" s="2" customFormat="1" ht="44.25" customHeight="1">
      <c r="A279" s="35"/>
      <c r="B279" s="36"/>
      <c r="C279" s="228" t="s">
        <v>1367</v>
      </c>
      <c r="D279" s="228" t="s">
        <v>347</v>
      </c>
      <c r="E279" s="229" t="s">
        <v>4636</v>
      </c>
      <c r="F279" s="230" t="s">
        <v>4637</v>
      </c>
      <c r="G279" s="231" t="s">
        <v>131</v>
      </c>
      <c r="H279" s="232">
        <v>1</v>
      </c>
      <c r="I279" s="233"/>
      <c r="J279" s="233"/>
      <c r="K279" s="234">
        <f>ROUND(P279*H279,2)</f>
        <v>0</v>
      </c>
      <c r="L279" s="230" t="s">
        <v>879</v>
      </c>
      <c r="M279" s="41"/>
      <c r="N279" s="235" t="s">
        <v>1</v>
      </c>
      <c r="O279" s="199" t="s">
        <v>42</v>
      </c>
      <c r="P279" s="200">
        <f>I279+J279</f>
        <v>0</v>
      </c>
      <c r="Q279" s="200">
        <f>ROUND(I279*H279,2)</f>
        <v>0</v>
      </c>
      <c r="R279" s="200">
        <f>ROUND(J279*H279,2)</f>
        <v>0</v>
      </c>
      <c r="S279" s="88"/>
      <c r="T279" s="201">
        <f>S279*H279</f>
        <v>0</v>
      </c>
      <c r="U279" s="201">
        <v>0</v>
      </c>
      <c r="V279" s="201">
        <f>U279*H279</f>
        <v>0</v>
      </c>
      <c r="W279" s="201">
        <v>0</v>
      </c>
      <c r="X279" s="202">
        <f>W279*H279</f>
        <v>0</v>
      </c>
      <c r="Y279" s="35"/>
      <c r="Z279" s="35"/>
      <c r="AA279" s="35"/>
      <c r="AB279" s="35"/>
      <c r="AC279" s="35"/>
      <c r="AD279" s="35"/>
      <c r="AE279" s="35"/>
      <c r="AR279" s="203" t="s">
        <v>135</v>
      </c>
      <c r="AT279" s="203" t="s">
        <v>347</v>
      </c>
      <c r="AU279" s="203" t="s">
        <v>87</v>
      </c>
      <c r="AY279" s="14" t="s">
        <v>134</v>
      </c>
      <c r="BE279" s="204">
        <f>IF(O279="základní",K279,0)</f>
        <v>0</v>
      </c>
      <c r="BF279" s="204">
        <f>IF(O279="snížená",K279,0)</f>
        <v>0</v>
      </c>
      <c r="BG279" s="204">
        <f>IF(O279="zákl. přenesená",K279,0)</f>
        <v>0</v>
      </c>
      <c r="BH279" s="204">
        <f>IF(O279="sníž. přenesená",K279,0)</f>
        <v>0</v>
      </c>
      <c r="BI279" s="204">
        <f>IF(O279="nulová",K279,0)</f>
        <v>0</v>
      </c>
      <c r="BJ279" s="14" t="s">
        <v>87</v>
      </c>
      <c r="BK279" s="204">
        <f>ROUND(P279*H279,2)</f>
        <v>0</v>
      </c>
      <c r="BL279" s="14" t="s">
        <v>135</v>
      </c>
      <c r="BM279" s="203" t="s">
        <v>1468</v>
      </c>
    </row>
    <row r="280" s="2" customFormat="1" ht="33" customHeight="1">
      <c r="A280" s="35"/>
      <c r="B280" s="36"/>
      <c r="C280" s="228" t="s">
        <v>1224</v>
      </c>
      <c r="D280" s="228" t="s">
        <v>347</v>
      </c>
      <c r="E280" s="229" t="s">
        <v>4638</v>
      </c>
      <c r="F280" s="230" t="s">
        <v>4639</v>
      </c>
      <c r="G280" s="231" t="s">
        <v>131</v>
      </c>
      <c r="H280" s="232">
        <v>1</v>
      </c>
      <c r="I280" s="233"/>
      <c r="J280" s="233"/>
      <c r="K280" s="234">
        <f>ROUND(P280*H280,2)</f>
        <v>0</v>
      </c>
      <c r="L280" s="230" t="s">
        <v>879</v>
      </c>
      <c r="M280" s="41"/>
      <c r="N280" s="235" t="s">
        <v>1</v>
      </c>
      <c r="O280" s="199" t="s">
        <v>42</v>
      </c>
      <c r="P280" s="200">
        <f>I280+J280</f>
        <v>0</v>
      </c>
      <c r="Q280" s="200">
        <f>ROUND(I280*H280,2)</f>
        <v>0</v>
      </c>
      <c r="R280" s="200">
        <f>ROUND(J280*H280,2)</f>
        <v>0</v>
      </c>
      <c r="S280" s="88"/>
      <c r="T280" s="201">
        <f>S280*H280</f>
        <v>0</v>
      </c>
      <c r="U280" s="201">
        <v>0</v>
      </c>
      <c r="V280" s="201">
        <f>U280*H280</f>
        <v>0</v>
      </c>
      <c r="W280" s="201">
        <v>0</v>
      </c>
      <c r="X280" s="202">
        <f>W280*H280</f>
        <v>0</v>
      </c>
      <c r="Y280" s="35"/>
      <c r="Z280" s="35"/>
      <c r="AA280" s="35"/>
      <c r="AB280" s="35"/>
      <c r="AC280" s="35"/>
      <c r="AD280" s="35"/>
      <c r="AE280" s="35"/>
      <c r="AR280" s="203" t="s">
        <v>135</v>
      </c>
      <c r="AT280" s="203" t="s">
        <v>347</v>
      </c>
      <c r="AU280" s="203" t="s">
        <v>87</v>
      </c>
      <c r="AY280" s="14" t="s">
        <v>134</v>
      </c>
      <c r="BE280" s="204">
        <f>IF(O280="základní",K280,0)</f>
        <v>0</v>
      </c>
      <c r="BF280" s="204">
        <f>IF(O280="snížená",K280,0)</f>
        <v>0</v>
      </c>
      <c r="BG280" s="204">
        <f>IF(O280="zákl. přenesená",K280,0)</f>
        <v>0</v>
      </c>
      <c r="BH280" s="204">
        <f>IF(O280="sníž. přenesená",K280,0)</f>
        <v>0</v>
      </c>
      <c r="BI280" s="204">
        <f>IF(O280="nulová",K280,0)</f>
        <v>0</v>
      </c>
      <c r="BJ280" s="14" t="s">
        <v>87</v>
      </c>
      <c r="BK280" s="204">
        <f>ROUND(P280*H280,2)</f>
        <v>0</v>
      </c>
      <c r="BL280" s="14" t="s">
        <v>135</v>
      </c>
      <c r="BM280" s="203" t="s">
        <v>1473</v>
      </c>
    </row>
    <row r="281" s="2" customFormat="1" ht="24.15" customHeight="1">
      <c r="A281" s="35"/>
      <c r="B281" s="36"/>
      <c r="C281" s="228" t="s">
        <v>1374</v>
      </c>
      <c r="D281" s="228" t="s">
        <v>347</v>
      </c>
      <c r="E281" s="229" t="s">
        <v>4640</v>
      </c>
      <c r="F281" s="230" t="s">
        <v>4641</v>
      </c>
      <c r="G281" s="231" t="s">
        <v>131</v>
      </c>
      <c r="H281" s="232">
        <v>1</v>
      </c>
      <c r="I281" s="233"/>
      <c r="J281" s="233"/>
      <c r="K281" s="234">
        <f>ROUND(P281*H281,2)</f>
        <v>0</v>
      </c>
      <c r="L281" s="230" t="s">
        <v>879</v>
      </c>
      <c r="M281" s="41"/>
      <c r="N281" s="235" t="s">
        <v>1</v>
      </c>
      <c r="O281" s="199" t="s">
        <v>42</v>
      </c>
      <c r="P281" s="200">
        <f>I281+J281</f>
        <v>0</v>
      </c>
      <c r="Q281" s="200">
        <f>ROUND(I281*H281,2)</f>
        <v>0</v>
      </c>
      <c r="R281" s="200">
        <f>ROUND(J281*H281,2)</f>
        <v>0</v>
      </c>
      <c r="S281" s="88"/>
      <c r="T281" s="201">
        <f>S281*H281</f>
        <v>0</v>
      </c>
      <c r="U281" s="201">
        <v>0</v>
      </c>
      <c r="V281" s="201">
        <f>U281*H281</f>
        <v>0</v>
      </c>
      <c r="W281" s="201">
        <v>0</v>
      </c>
      <c r="X281" s="202">
        <f>W281*H281</f>
        <v>0</v>
      </c>
      <c r="Y281" s="35"/>
      <c r="Z281" s="35"/>
      <c r="AA281" s="35"/>
      <c r="AB281" s="35"/>
      <c r="AC281" s="35"/>
      <c r="AD281" s="35"/>
      <c r="AE281" s="35"/>
      <c r="AR281" s="203" t="s">
        <v>135</v>
      </c>
      <c r="AT281" s="203" t="s">
        <v>347</v>
      </c>
      <c r="AU281" s="203" t="s">
        <v>87</v>
      </c>
      <c r="AY281" s="14" t="s">
        <v>134</v>
      </c>
      <c r="BE281" s="204">
        <f>IF(O281="základní",K281,0)</f>
        <v>0</v>
      </c>
      <c r="BF281" s="204">
        <f>IF(O281="snížená",K281,0)</f>
        <v>0</v>
      </c>
      <c r="BG281" s="204">
        <f>IF(O281="zákl. přenesená",K281,0)</f>
        <v>0</v>
      </c>
      <c r="BH281" s="204">
        <f>IF(O281="sníž. přenesená",K281,0)</f>
        <v>0</v>
      </c>
      <c r="BI281" s="204">
        <f>IF(O281="nulová",K281,0)</f>
        <v>0</v>
      </c>
      <c r="BJ281" s="14" t="s">
        <v>87</v>
      </c>
      <c r="BK281" s="204">
        <f>ROUND(P281*H281,2)</f>
        <v>0</v>
      </c>
      <c r="BL281" s="14" t="s">
        <v>135</v>
      </c>
      <c r="BM281" s="203" t="s">
        <v>1855</v>
      </c>
    </row>
    <row r="282" s="2" customFormat="1" ht="44.25" customHeight="1">
      <c r="A282" s="35"/>
      <c r="B282" s="36"/>
      <c r="C282" s="228" t="s">
        <v>1378</v>
      </c>
      <c r="D282" s="228" t="s">
        <v>347</v>
      </c>
      <c r="E282" s="229" t="s">
        <v>4642</v>
      </c>
      <c r="F282" s="230" t="s">
        <v>4643</v>
      </c>
      <c r="G282" s="231" t="s">
        <v>131</v>
      </c>
      <c r="H282" s="232">
        <v>1</v>
      </c>
      <c r="I282" s="233"/>
      <c r="J282" s="233"/>
      <c r="K282" s="234">
        <f>ROUND(P282*H282,2)</f>
        <v>0</v>
      </c>
      <c r="L282" s="230" t="s">
        <v>879</v>
      </c>
      <c r="M282" s="41"/>
      <c r="N282" s="235" t="s">
        <v>1</v>
      </c>
      <c r="O282" s="199" t="s">
        <v>42</v>
      </c>
      <c r="P282" s="200">
        <f>I282+J282</f>
        <v>0</v>
      </c>
      <c r="Q282" s="200">
        <f>ROUND(I282*H282,2)</f>
        <v>0</v>
      </c>
      <c r="R282" s="200">
        <f>ROUND(J282*H282,2)</f>
        <v>0</v>
      </c>
      <c r="S282" s="88"/>
      <c r="T282" s="201">
        <f>S282*H282</f>
        <v>0</v>
      </c>
      <c r="U282" s="201">
        <v>0</v>
      </c>
      <c r="V282" s="201">
        <f>U282*H282</f>
        <v>0</v>
      </c>
      <c r="W282" s="201">
        <v>0</v>
      </c>
      <c r="X282" s="202">
        <f>W282*H282</f>
        <v>0</v>
      </c>
      <c r="Y282" s="35"/>
      <c r="Z282" s="35"/>
      <c r="AA282" s="35"/>
      <c r="AB282" s="35"/>
      <c r="AC282" s="35"/>
      <c r="AD282" s="35"/>
      <c r="AE282" s="35"/>
      <c r="AR282" s="203" t="s">
        <v>135</v>
      </c>
      <c r="AT282" s="203" t="s">
        <v>347</v>
      </c>
      <c r="AU282" s="203" t="s">
        <v>87</v>
      </c>
      <c r="AY282" s="14" t="s">
        <v>134</v>
      </c>
      <c r="BE282" s="204">
        <f>IF(O282="základní",K282,0)</f>
        <v>0</v>
      </c>
      <c r="BF282" s="204">
        <f>IF(O282="snížená",K282,0)</f>
        <v>0</v>
      </c>
      <c r="BG282" s="204">
        <f>IF(O282="zákl. přenesená",K282,0)</f>
        <v>0</v>
      </c>
      <c r="BH282" s="204">
        <f>IF(O282="sníž. přenesená",K282,0)</f>
        <v>0</v>
      </c>
      <c r="BI282" s="204">
        <f>IF(O282="nulová",K282,0)</f>
        <v>0</v>
      </c>
      <c r="BJ282" s="14" t="s">
        <v>87</v>
      </c>
      <c r="BK282" s="204">
        <f>ROUND(P282*H282,2)</f>
        <v>0</v>
      </c>
      <c r="BL282" s="14" t="s">
        <v>135</v>
      </c>
      <c r="BM282" s="203" t="s">
        <v>1489</v>
      </c>
    </row>
    <row r="283" s="2" customFormat="1" ht="44.25" customHeight="1">
      <c r="A283" s="35"/>
      <c r="B283" s="36"/>
      <c r="C283" s="228" t="s">
        <v>1382</v>
      </c>
      <c r="D283" s="228" t="s">
        <v>347</v>
      </c>
      <c r="E283" s="229" t="s">
        <v>4644</v>
      </c>
      <c r="F283" s="230" t="s">
        <v>4645</v>
      </c>
      <c r="G283" s="231" t="s">
        <v>131</v>
      </c>
      <c r="H283" s="232">
        <v>1</v>
      </c>
      <c r="I283" s="233"/>
      <c r="J283" s="233"/>
      <c r="K283" s="234">
        <f>ROUND(P283*H283,2)</f>
        <v>0</v>
      </c>
      <c r="L283" s="230" t="s">
        <v>879</v>
      </c>
      <c r="M283" s="41"/>
      <c r="N283" s="235" t="s">
        <v>1</v>
      </c>
      <c r="O283" s="199" t="s">
        <v>42</v>
      </c>
      <c r="P283" s="200">
        <f>I283+J283</f>
        <v>0</v>
      </c>
      <c r="Q283" s="200">
        <f>ROUND(I283*H283,2)</f>
        <v>0</v>
      </c>
      <c r="R283" s="200">
        <f>ROUND(J283*H283,2)</f>
        <v>0</v>
      </c>
      <c r="S283" s="88"/>
      <c r="T283" s="201">
        <f>S283*H283</f>
        <v>0</v>
      </c>
      <c r="U283" s="201">
        <v>0</v>
      </c>
      <c r="V283" s="201">
        <f>U283*H283</f>
        <v>0</v>
      </c>
      <c r="W283" s="201">
        <v>0</v>
      </c>
      <c r="X283" s="202">
        <f>W283*H283</f>
        <v>0</v>
      </c>
      <c r="Y283" s="35"/>
      <c r="Z283" s="35"/>
      <c r="AA283" s="35"/>
      <c r="AB283" s="35"/>
      <c r="AC283" s="35"/>
      <c r="AD283" s="35"/>
      <c r="AE283" s="35"/>
      <c r="AR283" s="203" t="s">
        <v>135</v>
      </c>
      <c r="AT283" s="203" t="s">
        <v>347</v>
      </c>
      <c r="AU283" s="203" t="s">
        <v>87</v>
      </c>
      <c r="AY283" s="14" t="s">
        <v>134</v>
      </c>
      <c r="BE283" s="204">
        <f>IF(O283="základní",K283,0)</f>
        <v>0</v>
      </c>
      <c r="BF283" s="204">
        <f>IF(O283="snížená",K283,0)</f>
        <v>0</v>
      </c>
      <c r="BG283" s="204">
        <f>IF(O283="zákl. přenesená",K283,0)</f>
        <v>0</v>
      </c>
      <c r="BH283" s="204">
        <f>IF(O283="sníž. přenesená",K283,0)</f>
        <v>0</v>
      </c>
      <c r="BI283" s="204">
        <f>IF(O283="nulová",K283,0)</f>
        <v>0</v>
      </c>
      <c r="BJ283" s="14" t="s">
        <v>87</v>
      </c>
      <c r="BK283" s="204">
        <f>ROUND(P283*H283,2)</f>
        <v>0</v>
      </c>
      <c r="BL283" s="14" t="s">
        <v>135</v>
      </c>
      <c r="BM283" s="203" t="s">
        <v>1493</v>
      </c>
    </row>
    <row r="284" s="2" customFormat="1" ht="44.25" customHeight="1">
      <c r="A284" s="35"/>
      <c r="B284" s="36"/>
      <c r="C284" s="228" t="s">
        <v>1386</v>
      </c>
      <c r="D284" s="228" t="s">
        <v>347</v>
      </c>
      <c r="E284" s="229" t="s">
        <v>4646</v>
      </c>
      <c r="F284" s="230" t="s">
        <v>4647</v>
      </c>
      <c r="G284" s="231" t="s">
        <v>131</v>
      </c>
      <c r="H284" s="232">
        <v>1</v>
      </c>
      <c r="I284" s="233"/>
      <c r="J284" s="233"/>
      <c r="K284" s="234">
        <f>ROUND(P284*H284,2)</f>
        <v>0</v>
      </c>
      <c r="L284" s="230" t="s">
        <v>879</v>
      </c>
      <c r="M284" s="41"/>
      <c r="N284" s="235" t="s">
        <v>1</v>
      </c>
      <c r="O284" s="199" t="s">
        <v>42</v>
      </c>
      <c r="P284" s="200">
        <f>I284+J284</f>
        <v>0</v>
      </c>
      <c r="Q284" s="200">
        <f>ROUND(I284*H284,2)</f>
        <v>0</v>
      </c>
      <c r="R284" s="200">
        <f>ROUND(J284*H284,2)</f>
        <v>0</v>
      </c>
      <c r="S284" s="88"/>
      <c r="T284" s="201">
        <f>S284*H284</f>
        <v>0</v>
      </c>
      <c r="U284" s="201">
        <v>0</v>
      </c>
      <c r="V284" s="201">
        <f>U284*H284</f>
        <v>0</v>
      </c>
      <c r="W284" s="201">
        <v>0</v>
      </c>
      <c r="X284" s="202">
        <f>W284*H284</f>
        <v>0</v>
      </c>
      <c r="Y284" s="35"/>
      <c r="Z284" s="35"/>
      <c r="AA284" s="35"/>
      <c r="AB284" s="35"/>
      <c r="AC284" s="35"/>
      <c r="AD284" s="35"/>
      <c r="AE284" s="35"/>
      <c r="AR284" s="203" t="s">
        <v>135</v>
      </c>
      <c r="AT284" s="203" t="s">
        <v>347</v>
      </c>
      <c r="AU284" s="203" t="s">
        <v>87</v>
      </c>
      <c r="AY284" s="14" t="s">
        <v>134</v>
      </c>
      <c r="BE284" s="204">
        <f>IF(O284="základní",K284,0)</f>
        <v>0</v>
      </c>
      <c r="BF284" s="204">
        <f>IF(O284="snížená",K284,0)</f>
        <v>0</v>
      </c>
      <c r="BG284" s="204">
        <f>IF(O284="zákl. přenesená",K284,0)</f>
        <v>0</v>
      </c>
      <c r="BH284" s="204">
        <f>IF(O284="sníž. přenesená",K284,0)</f>
        <v>0</v>
      </c>
      <c r="BI284" s="204">
        <f>IF(O284="nulová",K284,0)</f>
        <v>0</v>
      </c>
      <c r="BJ284" s="14" t="s">
        <v>87</v>
      </c>
      <c r="BK284" s="204">
        <f>ROUND(P284*H284,2)</f>
        <v>0</v>
      </c>
      <c r="BL284" s="14" t="s">
        <v>135</v>
      </c>
      <c r="BM284" s="203" t="s">
        <v>1497</v>
      </c>
    </row>
    <row r="285" s="2" customFormat="1" ht="37.8" customHeight="1">
      <c r="A285" s="35"/>
      <c r="B285" s="36"/>
      <c r="C285" s="228" t="s">
        <v>1390</v>
      </c>
      <c r="D285" s="228" t="s">
        <v>347</v>
      </c>
      <c r="E285" s="229" t="s">
        <v>4648</v>
      </c>
      <c r="F285" s="230" t="s">
        <v>4649</v>
      </c>
      <c r="G285" s="231" t="s">
        <v>131</v>
      </c>
      <c r="H285" s="232">
        <v>1</v>
      </c>
      <c r="I285" s="233"/>
      <c r="J285" s="233"/>
      <c r="K285" s="234">
        <f>ROUND(P285*H285,2)</f>
        <v>0</v>
      </c>
      <c r="L285" s="230" t="s">
        <v>879</v>
      </c>
      <c r="M285" s="41"/>
      <c r="N285" s="235" t="s">
        <v>1</v>
      </c>
      <c r="O285" s="199" t="s">
        <v>42</v>
      </c>
      <c r="P285" s="200">
        <f>I285+J285</f>
        <v>0</v>
      </c>
      <c r="Q285" s="200">
        <f>ROUND(I285*H285,2)</f>
        <v>0</v>
      </c>
      <c r="R285" s="200">
        <f>ROUND(J285*H285,2)</f>
        <v>0</v>
      </c>
      <c r="S285" s="88"/>
      <c r="T285" s="201">
        <f>S285*H285</f>
        <v>0</v>
      </c>
      <c r="U285" s="201">
        <v>0</v>
      </c>
      <c r="V285" s="201">
        <f>U285*H285</f>
        <v>0</v>
      </c>
      <c r="W285" s="201">
        <v>0</v>
      </c>
      <c r="X285" s="202">
        <f>W285*H285</f>
        <v>0</v>
      </c>
      <c r="Y285" s="35"/>
      <c r="Z285" s="35"/>
      <c r="AA285" s="35"/>
      <c r="AB285" s="35"/>
      <c r="AC285" s="35"/>
      <c r="AD285" s="35"/>
      <c r="AE285" s="35"/>
      <c r="AR285" s="203" t="s">
        <v>135</v>
      </c>
      <c r="AT285" s="203" t="s">
        <v>347</v>
      </c>
      <c r="AU285" s="203" t="s">
        <v>87</v>
      </c>
      <c r="AY285" s="14" t="s">
        <v>134</v>
      </c>
      <c r="BE285" s="204">
        <f>IF(O285="základní",K285,0)</f>
        <v>0</v>
      </c>
      <c r="BF285" s="204">
        <f>IF(O285="snížená",K285,0)</f>
        <v>0</v>
      </c>
      <c r="BG285" s="204">
        <f>IF(O285="zákl. přenesená",K285,0)</f>
        <v>0</v>
      </c>
      <c r="BH285" s="204">
        <f>IF(O285="sníž. přenesená",K285,0)</f>
        <v>0</v>
      </c>
      <c r="BI285" s="204">
        <f>IF(O285="nulová",K285,0)</f>
        <v>0</v>
      </c>
      <c r="BJ285" s="14" t="s">
        <v>87</v>
      </c>
      <c r="BK285" s="204">
        <f>ROUND(P285*H285,2)</f>
        <v>0</v>
      </c>
      <c r="BL285" s="14" t="s">
        <v>135</v>
      </c>
      <c r="BM285" s="203" t="s">
        <v>1884</v>
      </c>
    </row>
    <row r="286" s="2" customFormat="1" ht="24.15" customHeight="1">
      <c r="A286" s="35"/>
      <c r="B286" s="36"/>
      <c r="C286" s="228" t="s">
        <v>1394</v>
      </c>
      <c r="D286" s="228" t="s">
        <v>347</v>
      </c>
      <c r="E286" s="229" t="s">
        <v>4650</v>
      </c>
      <c r="F286" s="230" t="s">
        <v>4651</v>
      </c>
      <c r="G286" s="231" t="s">
        <v>131</v>
      </c>
      <c r="H286" s="232">
        <v>1</v>
      </c>
      <c r="I286" s="233"/>
      <c r="J286" s="233"/>
      <c r="K286" s="234">
        <f>ROUND(P286*H286,2)</f>
        <v>0</v>
      </c>
      <c r="L286" s="230" t="s">
        <v>879</v>
      </c>
      <c r="M286" s="41"/>
      <c r="N286" s="235" t="s">
        <v>1</v>
      </c>
      <c r="O286" s="199" t="s">
        <v>42</v>
      </c>
      <c r="P286" s="200">
        <f>I286+J286</f>
        <v>0</v>
      </c>
      <c r="Q286" s="200">
        <f>ROUND(I286*H286,2)</f>
        <v>0</v>
      </c>
      <c r="R286" s="200">
        <f>ROUND(J286*H286,2)</f>
        <v>0</v>
      </c>
      <c r="S286" s="88"/>
      <c r="T286" s="201">
        <f>S286*H286</f>
        <v>0</v>
      </c>
      <c r="U286" s="201">
        <v>0</v>
      </c>
      <c r="V286" s="201">
        <f>U286*H286</f>
        <v>0</v>
      </c>
      <c r="W286" s="201">
        <v>0</v>
      </c>
      <c r="X286" s="202">
        <f>W286*H286</f>
        <v>0</v>
      </c>
      <c r="Y286" s="35"/>
      <c r="Z286" s="35"/>
      <c r="AA286" s="35"/>
      <c r="AB286" s="35"/>
      <c r="AC286" s="35"/>
      <c r="AD286" s="35"/>
      <c r="AE286" s="35"/>
      <c r="AR286" s="203" t="s">
        <v>135</v>
      </c>
      <c r="AT286" s="203" t="s">
        <v>347</v>
      </c>
      <c r="AU286" s="203" t="s">
        <v>87</v>
      </c>
      <c r="AY286" s="14" t="s">
        <v>134</v>
      </c>
      <c r="BE286" s="204">
        <f>IF(O286="základní",K286,0)</f>
        <v>0</v>
      </c>
      <c r="BF286" s="204">
        <f>IF(O286="snížená",K286,0)</f>
        <v>0</v>
      </c>
      <c r="BG286" s="204">
        <f>IF(O286="zákl. přenesená",K286,0)</f>
        <v>0</v>
      </c>
      <c r="BH286" s="204">
        <f>IF(O286="sníž. přenesená",K286,0)</f>
        <v>0</v>
      </c>
      <c r="BI286" s="204">
        <f>IF(O286="nulová",K286,0)</f>
        <v>0</v>
      </c>
      <c r="BJ286" s="14" t="s">
        <v>87</v>
      </c>
      <c r="BK286" s="204">
        <f>ROUND(P286*H286,2)</f>
        <v>0</v>
      </c>
      <c r="BL286" s="14" t="s">
        <v>135</v>
      </c>
      <c r="BM286" s="203" t="s">
        <v>1501</v>
      </c>
    </row>
    <row r="287" s="2" customFormat="1" ht="24.15" customHeight="1">
      <c r="A287" s="35"/>
      <c r="B287" s="36"/>
      <c r="C287" s="228" t="s">
        <v>1398</v>
      </c>
      <c r="D287" s="228" t="s">
        <v>347</v>
      </c>
      <c r="E287" s="229" t="s">
        <v>4652</v>
      </c>
      <c r="F287" s="230" t="s">
        <v>4653</v>
      </c>
      <c r="G287" s="231" t="s">
        <v>131</v>
      </c>
      <c r="H287" s="232">
        <v>5</v>
      </c>
      <c r="I287" s="233"/>
      <c r="J287" s="233"/>
      <c r="K287" s="234">
        <f>ROUND(P287*H287,2)</f>
        <v>0</v>
      </c>
      <c r="L287" s="230" t="s">
        <v>879</v>
      </c>
      <c r="M287" s="41"/>
      <c r="N287" s="235" t="s">
        <v>1</v>
      </c>
      <c r="O287" s="199" t="s">
        <v>42</v>
      </c>
      <c r="P287" s="200">
        <f>I287+J287</f>
        <v>0</v>
      </c>
      <c r="Q287" s="200">
        <f>ROUND(I287*H287,2)</f>
        <v>0</v>
      </c>
      <c r="R287" s="200">
        <f>ROUND(J287*H287,2)</f>
        <v>0</v>
      </c>
      <c r="S287" s="88"/>
      <c r="T287" s="201">
        <f>S287*H287</f>
        <v>0</v>
      </c>
      <c r="U287" s="201">
        <v>0</v>
      </c>
      <c r="V287" s="201">
        <f>U287*H287</f>
        <v>0</v>
      </c>
      <c r="W287" s="201">
        <v>0</v>
      </c>
      <c r="X287" s="202">
        <f>W287*H287</f>
        <v>0</v>
      </c>
      <c r="Y287" s="35"/>
      <c r="Z287" s="35"/>
      <c r="AA287" s="35"/>
      <c r="AB287" s="35"/>
      <c r="AC287" s="35"/>
      <c r="AD287" s="35"/>
      <c r="AE287" s="35"/>
      <c r="AR287" s="203" t="s">
        <v>135</v>
      </c>
      <c r="AT287" s="203" t="s">
        <v>347</v>
      </c>
      <c r="AU287" s="203" t="s">
        <v>87</v>
      </c>
      <c r="AY287" s="14" t="s">
        <v>134</v>
      </c>
      <c r="BE287" s="204">
        <f>IF(O287="základní",K287,0)</f>
        <v>0</v>
      </c>
      <c r="BF287" s="204">
        <f>IF(O287="snížená",K287,0)</f>
        <v>0</v>
      </c>
      <c r="BG287" s="204">
        <f>IF(O287="zákl. přenesená",K287,0)</f>
        <v>0</v>
      </c>
      <c r="BH287" s="204">
        <f>IF(O287="sníž. přenesená",K287,0)</f>
        <v>0</v>
      </c>
      <c r="BI287" s="204">
        <f>IF(O287="nulová",K287,0)</f>
        <v>0</v>
      </c>
      <c r="BJ287" s="14" t="s">
        <v>87</v>
      </c>
      <c r="BK287" s="204">
        <f>ROUND(P287*H287,2)</f>
        <v>0</v>
      </c>
      <c r="BL287" s="14" t="s">
        <v>135</v>
      </c>
      <c r="BM287" s="203" t="s">
        <v>1553</v>
      </c>
    </row>
    <row r="288" s="2" customFormat="1" ht="24.15" customHeight="1">
      <c r="A288" s="35"/>
      <c r="B288" s="36"/>
      <c r="C288" s="228" t="s">
        <v>1402</v>
      </c>
      <c r="D288" s="228" t="s">
        <v>347</v>
      </c>
      <c r="E288" s="229" t="s">
        <v>4654</v>
      </c>
      <c r="F288" s="230" t="s">
        <v>4655</v>
      </c>
      <c r="G288" s="231" t="s">
        <v>131</v>
      </c>
      <c r="H288" s="232">
        <v>1</v>
      </c>
      <c r="I288" s="233"/>
      <c r="J288" s="233"/>
      <c r="K288" s="234">
        <f>ROUND(P288*H288,2)</f>
        <v>0</v>
      </c>
      <c r="L288" s="230" t="s">
        <v>879</v>
      </c>
      <c r="M288" s="41"/>
      <c r="N288" s="235" t="s">
        <v>1</v>
      </c>
      <c r="O288" s="199" t="s">
        <v>42</v>
      </c>
      <c r="P288" s="200">
        <f>I288+J288</f>
        <v>0</v>
      </c>
      <c r="Q288" s="200">
        <f>ROUND(I288*H288,2)</f>
        <v>0</v>
      </c>
      <c r="R288" s="200">
        <f>ROUND(J288*H288,2)</f>
        <v>0</v>
      </c>
      <c r="S288" s="88"/>
      <c r="T288" s="201">
        <f>S288*H288</f>
        <v>0</v>
      </c>
      <c r="U288" s="201">
        <v>0</v>
      </c>
      <c r="V288" s="201">
        <f>U288*H288</f>
        <v>0</v>
      </c>
      <c r="W288" s="201">
        <v>0</v>
      </c>
      <c r="X288" s="202">
        <f>W288*H288</f>
        <v>0</v>
      </c>
      <c r="Y288" s="35"/>
      <c r="Z288" s="35"/>
      <c r="AA288" s="35"/>
      <c r="AB288" s="35"/>
      <c r="AC288" s="35"/>
      <c r="AD288" s="35"/>
      <c r="AE288" s="35"/>
      <c r="AR288" s="203" t="s">
        <v>135</v>
      </c>
      <c r="AT288" s="203" t="s">
        <v>347</v>
      </c>
      <c r="AU288" s="203" t="s">
        <v>87</v>
      </c>
      <c r="AY288" s="14" t="s">
        <v>134</v>
      </c>
      <c r="BE288" s="204">
        <f>IF(O288="základní",K288,0)</f>
        <v>0</v>
      </c>
      <c r="BF288" s="204">
        <f>IF(O288="snížená",K288,0)</f>
        <v>0</v>
      </c>
      <c r="BG288" s="204">
        <f>IF(O288="zákl. přenesená",K288,0)</f>
        <v>0</v>
      </c>
      <c r="BH288" s="204">
        <f>IF(O288="sníž. přenesená",K288,0)</f>
        <v>0</v>
      </c>
      <c r="BI288" s="204">
        <f>IF(O288="nulová",K288,0)</f>
        <v>0</v>
      </c>
      <c r="BJ288" s="14" t="s">
        <v>87</v>
      </c>
      <c r="BK288" s="204">
        <f>ROUND(P288*H288,2)</f>
        <v>0</v>
      </c>
      <c r="BL288" s="14" t="s">
        <v>135</v>
      </c>
      <c r="BM288" s="203" t="s">
        <v>1557</v>
      </c>
    </row>
    <row r="289" s="2" customFormat="1" ht="24.15" customHeight="1">
      <c r="A289" s="35"/>
      <c r="B289" s="36"/>
      <c r="C289" s="228" t="s">
        <v>1406</v>
      </c>
      <c r="D289" s="228" t="s">
        <v>347</v>
      </c>
      <c r="E289" s="229" t="s">
        <v>4656</v>
      </c>
      <c r="F289" s="230" t="s">
        <v>4657</v>
      </c>
      <c r="G289" s="231" t="s">
        <v>131</v>
      </c>
      <c r="H289" s="232">
        <v>1</v>
      </c>
      <c r="I289" s="233"/>
      <c r="J289" s="233"/>
      <c r="K289" s="234">
        <f>ROUND(P289*H289,2)</f>
        <v>0</v>
      </c>
      <c r="L289" s="230" t="s">
        <v>879</v>
      </c>
      <c r="M289" s="41"/>
      <c r="N289" s="235" t="s">
        <v>1</v>
      </c>
      <c r="O289" s="199" t="s">
        <v>42</v>
      </c>
      <c r="P289" s="200">
        <f>I289+J289</f>
        <v>0</v>
      </c>
      <c r="Q289" s="200">
        <f>ROUND(I289*H289,2)</f>
        <v>0</v>
      </c>
      <c r="R289" s="200">
        <f>ROUND(J289*H289,2)</f>
        <v>0</v>
      </c>
      <c r="S289" s="88"/>
      <c r="T289" s="201">
        <f>S289*H289</f>
        <v>0</v>
      </c>
      <c r="U289" s="201">
        <v>0</v>
      </c>
      <c r="V289" s="201">
        <f>U289*H289</f>
        <v>0</v>
      </c>
      <c r="W289" s="201">
        <v>0</v>
      </c>
      <c r="X289" s="202">
        <f>W289*H289</f>
        <v>0</v>
      </c>
      <c r="Y289" s="35"/>
      <c r="Z289" s="35"/>
      <c r="AA289" s="35"/>
      <c r="AB289" s="35"/>
      <c r="AC289" s="35"/>
      <c r="AD289" s="35"/>
      <c r="AE289" s="35"/>
      <c r="AR289" s="203" t="s">
        <v>135</v>
      </c>
      <c r="AT289" s="203" t="s">
        <v>347</v>
      </c>
      <c r="AU289" s="203" t="s">
        <v>87</v>
      </c>
      <c r="AY289" s="14" t="s">
        <v>134</v>
      </c>
      <c r="BE289" s="204">
        <f>IF(O289="základní",K289,0)</f>
        <v>0</v>
      </c>
      <c r="BF289" s="204">
        <f>IF(O289="snížená",K289,0)</f>
        <v>0</v>
      </c>
      <c r="BG289" s="204">
        <f>IF(O289="zákl. přenesená",K289,0)</f>
        <v>0</v>
      </c>
      <c r="BH289" s="204">
        <f>IF(O289="sníž. přenesená",K289,0)</f>
        <v>0</v>
      </c>
      <c r="BI289" s="204">
        <f>IF(O289="nulová",K289,0)</f>
        <v>0</v>
      </c>
      <c r="BJ289" s="14" t="s">
        <v>87</v>
      </c>
      <c r="BK289" s="204">
        <f>ROUND(P289*H289,2)</f>
        <v>0</v>
      </c>
      <c r="BL289" s="14" t="s">
        <v>135</v>
      </c>
      <c r="BM289" s="203" t="s">
        <v>1569</v>
      </c>
    </row>
    <row r="290" s="2" customFormat="1" ht="33" customHeight="1">
      <c r="A290" s="35"/>
      <c r="B290" s="36"/>
      <c r="C290" s="228" t="s">
        <v>1228</v>
      </c>
      <c r="D290" s="228" t="s">
        <v>347</v>
      </c>
      <c r="E290" s="229" t="s">
        <v>4658</v>
      </c>
      <c r="F290" s="230" t="s">
        <v>4659</v>
      </c>
      <c r="G290" s="231" t="s">
        <v>131</v>
      </c>
      <c r="H290" s="232">
        <v>2</v>
      </c>
      <c r="I290" s="233"/>
      <c r="J290" s="233"/>
      <c r="K290" s="234">
        <f>ROUND(P290*H290,2)</f>
        <v>0</v>
      </c>
      <c r="L290" s="230" t="s">
        <v>879</v>
      </c>
      <c r="M290" s="41"/>
      <c r="N290" s="235" t="s">
        <v>1</v>
      </c>
      <c r="O290" s="199" t="s">
        <v>42</v>
      </c>
      <c r="P290" s="200">
        <f>I290+J290</f>
        <v>0</v>
      </c>
      <c r="Q290" s="200">
        <f>ROUND(I290*H290,2)</f>
        <v>0</v>
      </c>
      <c r="R290" s="200">
        <f>ROUND(J290*H290,2)</f>
        <v>0</v>
      </c>
      <c r="S290" s="88"/>
      <c r="T290" s="201">
        <f>S290*H290</f>
        <v>0</v>
      </c>
      <c r="U290" s="201">
        <v>0</v>
      </c>
      <c r="V290" s="201">
        <f>U290*H290</f>
        <v>0</v>
      </c>
      <c r="W290" s="201">
        <v>0</v>
      </c>
      <c r="X290" s="202">
        <f>W290*H290</f>
        <v>0</v>
      </c>
      <c r="Y290" s="35"/>
      <c r="Z290" s="35"/>
      <c r="AA290" s="35"/>
      <c r="AB290" s="35"/>
      <c r="AC290" s="35"/>
      <c r="AD290" s="35"/>
      <c r="AE290" s="35"/>
      <c r="AR290" s="203" t="s">
        <v>135</v>
      </c>
      <c r="AT290" s="203" t="s">
        <v>347</v>
      </c>
      <c r="AU290" s="203" t="s">
        <v>87</v>
      </c>
      <c r="AY290" s="14" t="s">
        <v>134</v>
      </c>
      <c r="BE290" s="204">
        <f>IF(O290="základní",K290,0)</f>
        <v>0</v>
      </c>
      <c r="BF290" s="204">
        <f>IF(O290="snížená",K290,0)</f>
        <v>0</v>
      </c>
      <c r="BG290" s="204">
        <f>IF(O290="zákl. přenesená",K290,0)</f>
        <v>0</v>
      </c>
      <c r="BH290" s="204">
        <f>IF(O290="sníž. přenesená",K290,0)</f>
        <v>0</v>
      </c>
      <c r="BI290" s="204">
        <f>IF(O290="nulová",K290,0)</f>
        <v>0</v>
      </c>
      <c r="BJ290" s="14" t="s">
        <v>87</v>
      </c>
      <c r="BK290" s="204">
        <f>ROUND(P290*H290,2)</f>
        <v>0</v>
      </c>
      <c r="BL290" s="14" t="s">
        <v>135</v>
      </c>
      <c r="BM290" s="203" t="s">
        <v>1921</v>
      </c>
    </row>
    <row r="291" s="2" customFormat="1" ht="37.8" customHeight="1">
      <c r="A291" s="35"/>
      <c r="B291" s="36"/>
      <c r="C291" s="228" t="s">
        <v>1413</v>
      </c>
      <c r="D291" s="228" t="s">
        <v>347</v>
      </c>
      <c r="E291" s="229" t="s">
        <v>4660</v>
      </c>
      <c r="F291" s="230" t="s">
        <v>4661</v>
      </c>
      <c r="G291" s="231" t="s">
        <v>131</v>
      </c>
      <c r="H291" s="232">
        <v>8</v>
      </c>
      <c r="I291" s="233"/>
      <c r="J291" s="233"/>
      <c r="K291" s="234">
        <f>ROUND(P291*H291,2)</f>
        <v>0</v>
      </c>
      <c r="L291" s="230" t="s">
        <v>879</v>
      </c>
      <c r="M291" s="41"/>
      <c r="N291" s="235" t="s">
        <v>1</v>
      </c>
      <c r="O291" s="199" t="s">
        <v>42</v>
      </c>
      <c r="P291" s="200">
        <f>I291+J291</f>
        <v>0</v>
      </c>
      <c r="Q291" s="200">
        <f>ROUND(I291*H291,2)</f>
        <v>0</v>
      </c>
      <c r="R291" s="200">
        <f>ROUND(J291*H291,2)</f>
        <v>0</v>
      </c>
      <c r="S291" s="88"/>
      <c r="T291" s="201">
        <f>S291*H291</f>
        <v>0</v>
      </c>
      <c r="U291" s="201">
        <v>0</v>
      </c>
      <c r="V291" s="201">
        <f>U291*H291</f>
        <v>0</v>
      </c>
      <c r="W291" s="201">
        <v>0</v>
      </c>
      <c r="X291" s="202">
        <f>W291*H291</f>
        <v>0</v>
      </c>
      <c r="Y291" s="35"/>
      <c r="Z291" s="35"/>
      <c r="AA291" s="35"/>
      <c r="AB291" s="35"/>
      <c r="AC291" s="35"/>
      <c r="AD291" s="35"/>
      <c r="AE291" s="35"/>
      <c r="AR291" s="203" t="s">
        <v>135</v>
      </c>
      <c r="AT291" s="203" t="s">
        <v>347</v>
      </c>
      <c r="AU291" s="203" t="s">
        <v>87</v>
      </c>
      <c r="AY291" s="14" t="s">
        <v>134</v>
      </c>
      <c r="BE291" s="204">
        <f>IF(O291="základní",K291,0)</f>
        <v>0</v>
      </c>
      <c r="BF291" s="204">
        <f>IF(O291="snížená",K291,0)</f>
        <v>0</v>
      </c>
      <c r="BG291" s="204">
        <f>IF(O291="zákl. přenesená",K291,0)</f>
        <v>0</v>
      </c>
      <c r="BH291" s="204">
        <f>IF(O291="sníž. přenesená",K291,0)</f>
        <v>0</v>
      </c>
      <c r="BI291" s="204">
        <f>IF(O291="nulová",K291,0)</f>
        <v>0</v>
      </c>
      <c r="BJ291" s="14" t="s">
        <v>87</v>
      </c>
      <c r="BK291" s="204">
        <f>ROUND(P291*H291,2)</f>
        <v>0</v>
      </c>
      <c r="BL291" s="14" t="s">
        <v>135</v>
      </c>
      <c r="BM291" s="203" t="s">
        <v>1929</v>
      </c>
    </row>
    <row r="292" s="2" customFormat="1" ht="37.8" customHeight="1">
      <c r="A292" s="35"/>
      <c r="B292" s="36"/>
      <c r="C292" s="228" t="s">
        <v>1232</v>
      </c>
      <c r="D292" s="228" t="s">
        <v>347</v>
      </c>
      <c r="E292" s="229" t="s">
        <v>4662</v>
      </c>
      <c r="F292" s="230" t="s">
        <v>4663</v>
      </c>
      <c r="G292" s="231" t="s">
        <v>131</v>
      </c>
      <c r="H292" s="232">
        <v>2</v>
      </c>
      <c r="I292" s="233"/>
      <c r="J292" s="233"/>
      <c r="K292" s="234">
        <f>ROUND(P292*H292,2)</f>
        <v>0</v>
      </c>
      <c r="L292" s="230" t="s">
        <v>879</v>
      </c>
      <c r="M292" s="41"/>
      <c r="N292" s="235" t="s">
        <v>1</v>
      </c>
      <c r="O292" s="199" t="s">
        <v>42</v>
      </c>
      <c r="P292" s="200">
        <f>I292+J292</f>
        <v>0</v>
      </c>
      <c r="Q292" s="200">
        <f>ROUND(I292*H292,2)</f>
        <v>0</v>
      </c>
      <c r="R292" s="200">
        <f>ROUND(J292*H292,2)</f>
        <v>0</v>
      </c>
      <c r="S292" s="88"/>
      <c r="T292" s="201">
        <f>S292*H292</f>
        <v>0</v>
      </c>
      <c r="U292" s="201">
        <v>0</v>
      </c>
      <c r="V292" s="201">
        <f>U292*H292</f>
        <v>0</v>
      </c>
      <c r="W292" s="201">
        <v>0</v>
      </c>
      <c r="X292" s="202">
        <f>W292*H292</f>
        <v>0</v>
      </c>
      <c r="Y292" s="35"/>
      <c r="Z292" s="35"/>
      <c r="AA292" s="35"/>
      <c r="AB292" s="35"/>
      <c r="AC292" s="35"/>
      <c r="AD292" s="35"/>
      <c r="AE292" s="35"/>
      <c r="AR292" s="203" t="s">
        <v>135</v>
      </c>
      <c r="AT292" s="203" t="s">
        <v>347</v>
      </c>
      <c r="AU292" s="203" t="s">
        <v>87</v>
      </c>
      <c r="AY292" s="14" t="s">
        <v>134</v>
      </c>
      <c r="BE292" s="204">
        <f>IF(O292="základní",K292,0)</f>
        <v>0</v>
      </c>
      <c r="BF292" s="204">
        <f>IF(O292="snížená",K292,0)</f>
        <v>0</v>
      </c>
      <c r="BG292" s="204">
        <f>IF(O292="zákl. přenesená",K292,0)</f>
        <v>0</v>
      </c>
      <c r="BH292" s="204">
        <f>IF(O292="sníž. přenesená",K292,0)</f>
        <v>0</v>
      </c>
      <c r="BI292" s="204">
        <f>IF(O292="nulová",K292,0)</f>
        <v>0</v>
      </c>
      <c r="BJ292" s="14" t="s">
        <v>87</v>
      </c>
      <c r="BK292" s="204">
        <f>ROUND(P292*H292,2)</f>
        <v>0</v>
      </c>
      <c r="BL292" s="14" t="s">
        <v>135</v>
      </c>
      <c r="BM292" s="203" t="s">
        <v>1937</v>
      </c>
    </row>
    <row r="293" s="2" customFormat="1" ht="49.05" customHeight="1">
      <c r="A293" s="35"/>
      <c r="B293" s="36"/>
      <c r="C293" s="228" t="s">
        <v>1420</v>
      </c>
      <c r="D293" s="228" t="s">
        <v>347</v>
      </c>
      <c r="E293" s="229" t="s">
        <v>4664</v>
      </c>
      <c r="F293" s="230" t="s">
        <v>4665</v>
      </c>
      <c r="G293" s="231" t="s">
        <v>131</v>
      </c>
      <c r="H293" s="232">
        <v>2</v>
      </c>
      <c r="I293" s="233"/>
      <c r="J293" s="233"/>
      <c r="K293" s="234">
        <f>ROUND(P293*H293,2)</f>
        <v>0</v>
      </c>
      <c r="L293" s="230" t="s">
        <v>879</v>
      </c>
      <c r="M293" s="41"/>
      <c r="N293" s="235" t="s">
        <v>1</v>
      </c>
      <c r="O293" s="199" t="s">
        <v>42</v>
      </c>
      <c r="P293" s="200">
        <f>I293+J293</f>
        <v>0</v>
      </c>
      <c r="Q293" s="200">
        <f>ROUND(I293*H293,2)</f>
        <v>0</v>
      </c>
      <c r="R293" s="200">
        <f>ROUND(J293*H293,2)</f>
        <v>0</v>
      </c>
      <c r="S293" s="88"/>
      <c r="T293" s="201">
        <f>S293*H293</f>
        <v>0</v>
      </c>
      <c r="U293" s="201">
        <v>0</v>
      </c>
      <c r="V293" s="201">
        <f>U293*H293</f>
        <v>0</v>
      </c>
      <c r="W293" s="201">
        <v>0</v>
      </c>
      <c r="X293" s="202">
        <f>W293*H293</f>
        <v>0</v>
      </c>
      <c r="Y293" s="35"/>
      <c r="Z293" s="35"/>
      <c r="AA293" s="35"/>
      <c r="AB293" s="35"/>
      <c r="AC293" s="35"/>
      <c r="AD293" s="35"/>
      <c r="AE293" s="35"/>
      <c r="AR293" s="203" t="s">
        <v>135</v>
      </c>
      <c r="AT293" s="203" t="s">
        <v>347</v>
      </c>
      <c r="AU293" s="203" t="s">
        <v>87</v>
      </c>
      <c r="AY293" s="14" t="s">
        <v>134</v>
      </c>
      <c r="BE293" s="204">
        <f>IF(O293="základní",K293,0)</f>
        <v>0</v>
      </c>
      <c r="BF293" s="204">
        <f>IF(O293="snížená",K293,0)</f>
        <v>0</v>
      </c>
      <c r="BG293" s="204">
        <f>IF(O293="zákl. přenesená",K293,0)</f>
        <v>0</v>
      </c>
      <c r="BH293" s="204">
        <f>IF(O293="sníž. přenesená",K293,0)</f>
        <v>0</v>
      </c>
      <c r="BI293" s="204">
        <f>IF(O293="nulová",K293,0)</f>
        <v>0</v>
      </c>
      <c r="BJ293" s="14" t="s">
        <v>87</v>
      </c>
      <c r="BK293" s="204">
        <f>ROUND(P293*H293,2)</f>
        <v>0</v>
      </c>
      <c r="BL293" s="14" t="s">
        <v>135</v>
      </c>
      <c r="BM293" s="203" t="s">
        <v>1945</v>
      </c>
    </row>
    <row r="294" s="2" customFormat="1" ht="24.15" customHeight="1">
      <c r="A294" s="35"/>
      <c r="B294" s="36"/>
      <c r="C294" s="228" t="s">
        <v>1424</v>
      </c>
      <c r="D294" s="228" t="s">
        <v>347</v>
      </c>
      <c r="E294" s="229" t="s">
        <v>4666</v>
      </c>
      <c r="F294" s="230" t="s">
        <v>4667</v>
      </c>
      <c r="G294" s="231" t="s">
        <v>131</v>
      </c>
      <c r="H294" s="232">
        <v>2</v>
      </c>
      <c r="I294" s="233"/>
      <c r="J294" s="233"/>
      <c r="K294" s="234">
        <f>ROUND(P294*H294,2)</f>
        <v>0</v>
      </c>
      <c r="L294" s="230" t="s">
        <v>879</v>
      </c>
      <c r="M294" s="41"/>
      <c r="N294" s="235" t="s">
        <v>1</v>
      </c>
      <c r="O294" s="199" t="s">
        <v>42</v>
      </c>
      <c r="P294" s="200">
        <f>I294+J294</f>
        <v>0</v>
      </c>
      <c r="Q294" s="200">
        <f>ROUND(I294*H294,2)</f>
        <v>0</v>
      </c>
      <c r="R294" s="200">
        <f>ROUND(J294*H294,2)</f>
        <v>0</v>
      </c>
      <c r="S294" s="88"/>
      <c r="T294" s="201">
        <f>S294*H294</f>
        <v>0</v>
      </c>
      <c r="U294" s="201">
        <v>0</v>
      </c>
      <c r="V294" s="201">
        <f>U294*H294</f>
        <v>0</v>
      </c>
      <c r="W294" s="201">
        <v>0</v>
      </c>
      <c r="X294" s="202">
        <f>W294*H294</f>
        <v>0</v>
      </c>
      <c r="Y294" s="35"/>
      <c r="Z294" s="35"/>
      <c r="AA294" s="35"/>
      <c r="AB294" s="35"/>
      <c r="AC294" s="35"/>
      <c r="AD294" s="35"/>
      <c r="AE294" s="35"/>
      <c r="AR294" s="203" t="s">
        <v>135</v>
      </c>
      <c r="AT294" s="203" t="s">
        <v>347</v>
      </c>
      <c r="AU294" s="203" t="s">
        <v>87</v>
      </c>
      <c r="AY294" s="14" t="s">
        <v>134</v>
      </c>
      <c r="BE294" s="204">
        <f>IF(O294="základní",K294,0)</f>
        <v>0</v>
      </c>
      <c r="BF294" s="204">
        <f>IF(O294="snížená",K294,0)</f>
        <v>0</v>
      </c>
      <c r="BG294" s="204">
        <f>IF(O294="zákl. přenesená",K294,0)</f>
        <v>0</v>
      </c>
      <c r="BH294" s="204">
        <f>IF(O294="sníž. přenesená",K294,0)</f>
        <v>0</v>
      </c>
      <c r="BI294" s="204">
        <f>IF(O294="nulová",K294,0)</f>
        <v>0</v>
      </c>
      <c r="BJ294" s="14" t="s">
        <v>87</v>
      </c>
      <c r="BK294" s="204">
        <f>ROUND(P294*H294,2)</f>
        <v>0</v>
      </c>
      <c r="BL294" s="14" t="s">
        <v>135</v>
      </c>
      <c r="BM294" s="203" t="s">
        <v>1960</v>
      </c>
    </row>
    <row r="295" s="2" customFormat="1" ht="49.05" customHeight="1">
      <c r="A295" s="35"/>
      <c r="B295" s="36"/>
      <c r="C295" s="228" t="s">
        <v>1428</v>
      </c>
      <c r="D295" s="228" t="s">
        <v>347</v>
      </c>
      <c r="E295" s="229" t="s">
        <v>4668</v>
      </c>
      <c r="F295" s="230" t="s">
        <v>4669</v>
      </c>
      <c r="G295" s="231" t="s">
        <v>131</v>
      </c>
      <c r="H295" s="232">
        <v>1</v>
      </c>
      <c r="I295" s="233"/>
      <c r="J295" s="233"/>
      <c r="K295" s="234">
        <f>ROUND(P295*H295,2)</f>
        <v>0</v>
      </c>
      <c r="L295" s="230" t="s">
        <v>879</v>
      </c>
      <c r="M295" s="41"/>
      <c r="N295" s="235" t="s">
        <v>1</v>
      </c>
      <c r="O295" s="199" t="s">
        <v>42</v>
      </c>
      <c r="P295" s="200">
        <f>I295+J295</f>
        <v>0</v>
      </c>
      <c r="Q295" s="200">
        <f>ROUND(I295*H295,2)</f>
        <v>0</v>
      </c>
      <c r="R295" s="200">
        <f>ROUND(J295*H295,2)</f>
        <v>0</v>
      </c>
      <c r="S295" s="88"/>
      <c r="T295" s="201">
        <f>S295*H295</f>
        <v>0</v>
      </c>
      <c r="U295" s="201">
        <v>0</v>
      </c>
      <c r="V295" s="201">
        <f>U295*H295</f>
        <v>0</v>
      </c>
      <c r="W295" s="201">
        <v>0</v>
      </c>
      <c r="X295" s="202">
        <f>W295*H295</f>
        <v>0</v>
      </c>
      <c r="Y295" s="35"/>
      <c r="Z295" s="35"/>
      <c r="AA295" s="35"/>
      <c r="AB295" s="35"/>
      <c r="AC295" s="35"/>
      <c r="AD295" s="35"/>
      <c r="AE295" s="35"/>
      <c r="AR295" s="203" t="s">
        <v>135</v>
      </c>
      <c r="AT295" s="203" t="s">
        <v>347</v>
      </c>
      <c r="AU295" s="203" t="s">
        <v>87</v>
      </c>
      <c r="AY295" s="14" t="s">
        <v>134</v>
      </c>
      <c r="BE295" s="204">
        <f>IF(O295="základní",K295,0)</f>
        <v>0</v>
      </c>
      <c r="BF295" s="204">
        <f>IF(O295="snížená",K295,0)</f>
        <v>0</v>
      </c>
      <c r="BG295" s="204">
        <f>IF(O295="zákl. přenesená",K295,0)</f>
        <v>0</v>
      </c>
      <c r="BH295" s="204">
        <f>IF(O295="sníž. přenesená",K295,0)</f>
        <v>0</v>
      </c>
      <c r="BI295" s="204">
        <f>IF(O295="nulová",K295,0)</f>
        <v>0</v>
      </c>
      <c r="BJ295" s="14" t="s">
        <v>87</v>
      </c>
      <c r="BK295" s="204">
        <f>ROUND(P295*H295,2)</f>
        <v>0</v>
      </c>
      <c r="BL295" s="14" t="s">
        <v>135</v>
      </c>
      <c r="BM295" s="203" t="s">
        <v>1968</v>
      </c>
    </row>
    <row r="296" s="2" customFormat="1" ht="44.25" customHeight="1">
      <c r="A296" s="35"/>
      <c r="B296" s="36"/>
      <c r="C296" s="228" t="s">
        <v>1432</v>
      </c>
      <c r="D296" s="228" t="s">
        <v>347</v>
      </c>
      <c r="E296" s="229" t="s">
        <v>4670</v>
      </c>
      <c r="F296" s="230" t="s">
        <v>4671</v>
      </c>
      <c r="G296" s="231" t="s">
        <v>131</v>
      </c>
      <c r="H296" s="232">
        <v>3</v>
      </c>
      <c r="I296" s="233"/>
      <c r="J296" s="233"/>
      <c r="K296" s="234">
        <f>ROUND(P296*H296,2)</f>
        <v>0</v>
      </c>
      <c r="L296" s="230" t="s">
        <v>879</v>
      </c>
      <c r="M296" s="41"/>
      <c r="N296" s="235" t="s">
        <v>1</v>
      </c>
      <c r="O296" s="199" t="s">
        <v>42</v>
      </c>
      <c r="P296" s="200">
        <f>I296+J296</f>
        <v>0</v>
      </c>
      <c r="Q296" s="200">
        <f>ROUND(I296*H296,2)</f>
        <v>0</v>
      </c>
      <c r="R296" s="200">
        <f>ROUND(J296*H296,2)</f>
        <v>0</v>
      </c>
      <c r="S296" s="88"/>
      <c r="T296" s="201">
        <f>S296*H296</f>
        <v>0</v>
      </c>
      <c r="U296" s="201">
        <v>0</v>
      </c>
      <c r="V296" s="201">
        <f>U296*H296</f>
        <v>0</v>
      </c>
      <c r="W296" s="201">
        <v>0</v>
      </c>
      <c r="X296" s="202">
        <f>W296*H296</f>
        <v>0</v>
      </c>
      <c r="Y296" s="35"/>
      <c r="Z296" s="35"/>
      <c r="AA296" s="35"/>
      <c r="AB296" s="35"/>
      <c r="AC296" s="35"/>
      <c r="AD296" s="35"/>
      <c r="AE296" s="35"/>
      <c r="AR296" s="203" t="s">
        <v>135</v>
      </c>
      <c r="AT296" s="203" t="s">
        <v>347</v>
      </c>
      <c r="AU296" s="203" t="s">
        <v>87</v>
      </c>
      <c r="AY296" s="14" t="s">
        <v>134</v>
      </c>
      <c r="BE296" s="204">
        <f>IF(O296="základní",K296,0)</f>
        <v>0</v>
      </c>
      <c r="BF296" s="204">
        <f>IF(O296="snížená",K296,0)</f>
        <v>0</v>
      </c>
      <c r="BG296" s="204">
        <f>IF(O296="zákl. přenesená",K296,0)</f>
        <v>0</v>
      </c>
      <c r="BH296" s="204">
        <f>IF(O296="sníž. přenesená",K296,0)</f>
        <v>0</v>
      </c>
      <c r="BI296" s="204">
        <f>IF(O296="nulová",K296,0)</f>
        <v>0</v>
      </c>
      <c r="BJ296" s="14" t="s">
        <v>87</v>
      </c>
      <c r="BK296" s="204">
        <f>ROUND(P296*H296,2)</f>
        <v>0</v>
      </c>
      <c r="BL296" s="14" t="s">
        <v>135</v>
      </c>
      <c r="BM296" s="203" t="s">
        <v>1976</v>
      </c>
    </row>
    <row r="297" s="2" customFormat="1" ht="44.25" customHeight="1">
      <c r="A297" s="35"/>
      <c r="B297" s="36"/>
      <c r="C297" s="228" t="s">
        <v>1436</v>
      </c>
      <c r="D297" s="228" t="s">
        <v>347</v>
      </c>
      <c r="E297" s="229" t="s">
        <v>4672</v>
      </c>
      <c r="F297" s="230" t="s">
        <v>4673</v>
      </c>
      <c r="G297" s="231" t="s">
        <v>131</v>
      </c>
      <c r="H297" s="232">
        <v>4</v>
      </c>
      <c r="I297" s="233"/>
      <c r="J297" s="233"/>
      <c r="K297" s="234">
        <f>ROUND(P297*H297,2)</f>
        <v>0</v>
      </c>
      <c r="L297" s="230" t="s">
        <v>879</v>
      </c>
      <c r="M297" s="41"/>
      <c r="N297" s="235" t="s">
        <v>1</v>
      </c>
      <c r="O297" s="199" t="s">
        <v>42</v>
      </c>
      <c r="P297" s="200">
        <f>I297+J297</f>
        <v>0</v>
      </c>
      <c r="Q297" s="200">
        <f>ROUND(I297*H297,2)</f>
        <v>0</v>
      </c>
      <c r="R297" s="200">
        <f>ROUND(J297*H297,2)</f>
        <v>0</v>
      </c>
      <c r="S297" s="88"/>
      <c r="T297" s="201">
        <f>S297*H297</f>
        <v>0</v>
      </c>
      <c r="U297" s="201">
        <v>0</v>
      </c>
      <c r="V297" s="201">
        <f>U297*H297</f>
        <v>0</v>
      </c>
      <c r="W297" s="201">
        <v>0</v>
      </c>
      <c r="X297" s="202">
        <f>W297*H297</f>
        <v>0</v>
      </c>
      <c r="Y297" s="35"/>
      <c r="Z297" s="35"/>
      <c r="AA297" s="35"/>
      <c r="AB297" s="35"/>
      <c r="AC297" s="35"/>
      <c r="AD297" s="35"/>
      <c r="AE297" s="35"/>
      <c r="AR297" s="203" t="s">
        <v>135</v>
      </c>
      <c r="AT297" s="203" t="s">
        <v>347</v>
      </c>
      <c r="AU297" s="203" t="s">
        <v>87</v>
      </c>
      <c r="AY297" s="14" t="s">
        <v>134</v>
      </c>
      <c r="BE297" s="204">
        <f>IF(O297="základní",K297,0)</f>
        <v>0</v>
      </c>
      <c r="BF297" s="204">
        <f>IF(O297="snížená",K297,0)</f>
        <v>0</v>
      </c>
      <c r="BG297" s="204">
        <f>IF(O297="zákl. přenesená",K297,0)</f>
        <v>0</v>
      </c>
      <c r="BH297" s="204">
        <f>IF(O297="sníž. přenesená",K297,0)</f>
        <v>0</v>
      </c>
      <c r="BI297" s="204">
        <f>IF(O297="nulová",K297,0)</f>
        <v>0</v>
      </c>
      <c r="BJ297" s="14" t="s">
        <v>87</v>
      </c>
      <c r="BK297" s="204">
        <f>ROUND(P297*H297,2)</f>
        <v>0</v>
      </c>
      <c r="BL297" s="14" t="s">
        <v>135</v>
      </c>
      <c r="BM297" s="203" t="s">
        <v>1984</v>
      </c>
    </row>
    <row r="298" s="2" customFormat="1" ht="49.05" customHeight="1">
      <c r="A298" s="35"/>
      <c r="B298" s="36"/>
      <c r="C298" s="228" t="s">
        <v>1440</v>
      </c>
      <c r="D298" s="228" t="s">
        <v>347</v>
      </c>
      <c r="E298" s="229" t="s">
        <v>4674</v>
      </c>
      <c r="F298" s="230" t="s">
        <v>4675</v>
      </c>
      <c r="G298" s="231" t="s">
        <v>131</v>
      </c>
      <c r="H298" s="232">
        <v>1</v>
      </c>
      <c r="I298" s="233"/>
      <c r="J298" s="233"/>
      <c r="K298" s="234">
        <f>ROUND(P298*H298,2)</f>
        <v>0</v>
      </c>
      <c r="L298" s="230" t="s">
        <v>892</v>
      </c>
      <c r="M298" s="41"/>
      <c r="N298" s="235" t="s">
        <v>1</v>
      </c>
      <c r="O298" s="199" t="s">
        <v>42</v>
      </c>
      <c r="P298" s="200">
        <f>I298+J298</f>
        <v>0</v>
      </c>
      <c r="Q298" s="200">
        <f>ROUND(I298*H298,2)</f>
        <v>0</v>
      </c>
      <c r="R298" s="200">
        <f>ROUND(J298*H298,2)</f>
        <v>0</v>
      </c>
      <c r="S298" s="88"/>
      <c r="T298" s="201">
        <f>S298*H298</f>
        <v>0</v>
      </c>
      <c r="U298" s="201">
        <v>0</v>
      </c>
      <c r="V298" s="201">
        <f>U298*H298</f>
        <v>0</v>
      </c>
      <c r="W298" s="201">
        <v>0</v>
      </c>
      <c r="X298" s="202">
        <f>W298*H298</f>
        <v>0</v>
      </c>
      <c r="Y298" s="35"/>
      <c r="Z298" s="35"/>
      <c r="AA298" s="35"/>
      <c r="AB298" s="35"/>
      <c r="AC298" s="35"/>
      <c r="AD298" s="35"/>
      <c r="AE298" s="35"/>
      <c r="AR298" s="203" t="s">
        <v>135</v>
      </c>
      <c r="AT298" s="203" t="s">
        <v>347</v>
      </c>
      <c r="AU298" s="203" t="s">
        <v>87</v>
      </c>
      <c r="AY298" s="14" t="s">
        <v>134</v>
      </c>
      <c r="BE298" s="204">
        <f>IF(O298="základní",K298,0)</f>
        <v>0</v>
      </c>
      <c r="BF298" s="204">
        <f>IF(O298="snížená",K298,0)</f>
        <v>0</v>
      </c>
      <c r="BG298" s="204">
        <f>IF(O298="zákl. přenesená",K298,0)</f>
        <v>0</v>
      </c>
      <c r="BH298" s="204">
        <f>IF(O298="sníž. přenesená",K298,0)</f>
        <v>0</v>
      </c>
      <c r="BI298" s="204">
        <f>IF(O298="nulová",K298,0)</f>
        <v>0</v>
      </c>
      <c r="BJ298" s="14" t="s">
        <v>87</v>
      </c>
      <c r="BK298" s="204">
        <f>ROUND(P298*H298,2)</f>
        <v>0</v>
      </c>
      <c r="BL298" s="14" t="s">
        <v>135</v>
      </c>
      <c r="BM298" s="203" t="s">
        <v>1992</v>
      </c>
    </row>
    <row r="299" s="2" customFormat="1" ht="49.05" customHeight="1">
      <c r="A299" s="35"/>
      <c r="B299" s="36"/>
      <c r="C299" s="228" t="s">
        <v>1444</v>
      </c>
      <c r="D299" s="228" t="s">
        <v>347</v>
      </c>
      <c r="E299" s="229" t="s">
        <v>4676</v>
      </c>
      <c r="F299" s="230" t="s">
        <v>4677</v>
      </c>
      <c r="G299" s="231" t="s">
        <v>131</v>
      </c>
      <c r="H299" s="232">
        <v>1</v>
      </c>
      <c r="I299" s="233"/>
      <c r="J299" s="233"/>
      <c r="K299" s="234">
        <f>ROUND(P299*H299,2)</f>
        <v>0</v>
      </c>
      <c r="L299" s="230" t="s">
        <v>892</v>
      </c>
      <c r="M299" s="41"/>
      <c r="N299" s="235" t="s">
        <v>1</v>
      </c>
      <c r="O299" s="199" t="s">
        <v>42</v>
      </c>
      <c r="P299" s="200">
        <f>I299+J299</f>
        <v>0</v>
      </c>
      <c r="Q299" s="200">
        <f>ROUND(I299*H299,2)</f>
        <v>0</v>
      </c>
      <c r="R299" s="200">
        <f>ROUND(J299*H299,2)</f>
        <v>0</v>
      </c>
      <c r="S299" s="88"/>
      <c r="T299" s="201">
        <f>S299*H299</f>
        <v>0</v>
      </c>
      <c r="U299" s="201">
        <v>0</v>
      </c>
      <c r="V299" s="201">
        <f>U299*H299</f>
        <v>0</v>
      </c>
      <c r="W299" s="201">
        <v>0</v>
      </c>
      <c r="X299" s="202">
        <f>W299*H299</f>
        <v>0</v>
      </c>
      <c r="Y299" s="35"/>
      <c r="Z299" s="35"/>
      <c r="AA299" s="35"/>
      <c r="AB299" s="35"/>
      <c r="AC299" s="35"/>
      <c r="AD299" s="35"/>
      <c r="AE299" s="35"/>
      <c r="AR299" s="203" t="s">
        <v>135</v>
      </c>
      <c r="AT299" s="203" t="s">
        <v>347</v>
      </c>
      <c r="AU299" s="203" t="s">
        <v>87</v>
      </c>
      <c r="AY299" s="14" t="s">
        <v>134</v>
      </c>
      <c r="BE299" s="204">
        <f>IF(O299="základní",K299,0)</f>
        <v>0</v>
      </c>
      <c r="BF299" s="204">
        <f>IF(O299="snížená",K299,0)</f>
        <v>0</v>
      </c>
      <c r="BG299" s="204">
        <f>IF(O299="zákl. přenesená",K299,0)</f>
        <v>0</v>
      </c>
      <c r="BH299" s="204">
        <f>IF(O299="sníž. přenesená",K299,0)</f>
        <v>0</v>
      </c>
      <c r="BI299" s="204">
        <f>IF(O299="nulová",K299,0)</f>
        <v>0</v>
      </c>
      <c r="BJ299" s="14" t="s">
        <v>87</v>
      </c>
      <c r="BK299" s="204">
        <f>ROUND(P299*H299,2)</f>
        <v>0</v>
      </c>
      <c r="BL299" s="14" t="s">
        <v>135</v>
      </c>
      <c r="BM299" s="203" t="s">
        <v>2000</v>
      </c>
    </row>
    <row r="300" s="2" customFormat="1" ht="37.8" customHeight="1">
      <c r="A300" s="35"/>
      <c r="B300" s="36"/>
      <c r="C300" s="228" t="s">
        <v>1448</v>
      </c>
      <c r="D300" s="228" t="s">
        <v>347</v>
      </c>
      <c r="E300" s="229" t="s">
        <v>4678</v>
      </c>
      <c r="F300" s="230" t="s">
        <v>4679</v>
      </c>
      <c r="G300" s="231" t="s">
        <v>131</v>
      </c>
      <c r="H300" s="232">
        <v>1</v>
      </c>
      <c r="I300" s="233"/>
      <c r="J300" s="233"/>
      <c r="K300" s="234">
        <f>ROUND(P300*H300,2)</f>
        <v>0</v>
      </c>
      <c r="L300" s="230" t="s">
        <v>879</v>
      </c>
      <c r="M300" s="41"/>
      <c r="N300" s="235" t="s">
        <v>1</v>
      </c>
      <c r="O300" s="199" t="s">
        <v>42</v>
      </c>
      <c r="P300" s="200">
        <f>I300+J300</f>
        <v>0</v>
      </c>
      <c r="Q300" s="200">
        <f>ROUND(I300*H300,2)</f>
        <v>0</v>
      </c>
      <c r="R300" s="200">
        <f>ROUND(J300*H300,2)</f>
        <v>0</v>
      </c>
      <c r="S300" s="88"/>
      <c r="T300" s="201">
        <f>S300*H300</f>
        <v>0</v>
      </c>
      <c r="U300" s="201">
        <v>0</v>
      </c>
      <c r="V300" s="201">
        <f>U300*H300</f>
        <v>0</v>
      </c>
      <c r="W300" s="201">
        <v>0</v>
      </c>
      <c r="X300" s="202">
        <f>W300*H300</f>
        <v>0</v>
      </c>
      <c r="Y300" s="35"/>
      <c r="Z300" s="35"/>
      <c r="AA300" s="35"/>
      <c r="AB300" s="35"/>
      <c r="AC300" s="35"/>
      <c r="AD300" s="35"/>
      <c r="AE300" s="35"/>
      <c r="AR300" s="203" t="s">
        <v>135</v>
      </c>
      <c r="AT300" s="203" t="s">
        <v>347</v>
      </c>
      <c r="AU300" s="203" t="s">
        <v>87</v>
      </c>
      <c r="AY300" s="14" t="s">
        <v>134</v>
      </c>
      <c r="BE300" s="204">
        <f>IF(O300="základní",K300,0)</f>
        <v>0</v>
      </c>
      <c r="BF300" s="204">
        <f>IF(O300="snížená",K300,0)</f>
        <v>0</v>
      </c>
      <c r="BG300" s="204">
        <f>IF(O300="zákl. přenesená",K300,0)</f>
        <v>0</v>
      </c>
      <c r="BH300" s="204">
        <f>IF(O300="sníž. přenesená",K300,0)</f>
        <v>0</v>
      </c>
      <c r="BI300" s="204">
        <f>IF(O300="nulová",K300,0)</f>
        <v>0</v>
      </c>
      <c r="BJ300" s="14" t="s">
        <v>87</v>
      </c>
      <c r="BK300" s="204">
        <f>ROUND(P300*H300,2)</f>
        <v>0</v>
      </c>
      <c r="BL300" s="14" t="s">
        <v>135</v>
      </c>
      <c r="BM300" s="203" t="s">
        <v>2008</v>
      </c>
    </row>
    <row r="301" s="2" customFormat="1" ht="37.8" customHeight="1">
      <c r="A301" s="35"/>
      <c r="B301" s="36"/>
      <c r="C301" s="228" t="s">
        <v>1452</v>
      </c>
      <c r="D301" s="228" t="s">
        <v>347</v>
      </c>
      <c r="E301" s="229" t="s">
        <v>4680</v>
      </c>
      <c r="F301" s="230" t="s">
        <v>4681</v>
      </c>
      <c r="G301" s="231" t="s">
        <v>131</v>
      </c>
      <c r="H301" s="232">
        <v>1</v>
      </c>
      <c r="I301" s="233"/>
      <c r="J301" s="233"/>
      <c r="K301" s="234">
        <f>ROUND(P301*H301,2)</f>
        <v>0</v>
      </c>
      <c r="L301" s="230" t="s">
        <v>879</v>
      </c>
      <c r="M301" s="41"/>
      <c r="N301" s="235" t="s">
        <v>1</v>
      </c>
      <c r="O301" s="199" t="s">
        <v>42</v>
      </c>
      <c r="P301" s="200">
        <f>I301+J301</f>
        <v>0</v>
      </c>
      <c r="Q301" s="200">
        <f>ROUND(I301*H301,2)</f>
        <v>0</v>
      </c>
      <c r="R301" s="200">
        <f>ROUND(J301*H301,2)</f>
        <v>0</v>
      </c>
      <c r="S301" s="88"/>
      <c r="T301" s="201">
        <f>S301*H301</f>
        <v>0</v>
      </c>
      <c r="U301" s="201">
        <v>0</v>
      </c>
      <c r="V301" s="201">
        <f>U301*H301</f>
        <v>0</v>
      </c>
      <c r="W301" s="201">
        <v>0</v>
      </c>
      <c r="X301" s="202">
        <f>W301*H301</f>
        <v>0</v>
      </c>
      <c r="Y301" s="35"/>
      <c r="Z301" s="35"/>
      <c r="AA301" s="35"/>
      <c r="AB301" s="35"/>
      <c r="AC301" s="35"/>
      <c r="AD301" s="35"/>
      <c r="AE301" s="35"/>
      <c r="AR301" s="203" t="s">
        <v>135</v>
      </c>
      <c r="AT301" s="203" t="s">
        <v>347</v>
      </c>
      <c r="AU301" s="203" t="s">
        <v>87</v>
      </c>
      <c r="AY301" s="14" t="s">
        <v>134</v>
      </c>
      <c r="BE301" s="204">
        <f>IF(O301="základní",K301,0)</f>
        <v>0</v>
      </c>
      <c r="BF301" s="204">
        <f>IF(O301="snížená",K301,0)</f>
        <v>0</v>
      </c>
      <c r="BG301" s="204">
        <f>IF(O301="zákl. přenesená",K301,0)</f>
        <v>0</v>
      </c>
      <c r="BH301" s="204">
        <f>IF(O301="sníž. přenesená",K301,0)</f>
        <v>0</v>
      </c>
      <c r="BI301" s="204">
        <f>IF(O301="nulová",K301,0)</f>
        <v>0</v>
      </c>
      <c r="BJ301" s="14" t="s">
        <v>87</v>
      </c>
      <c r="BK301" s="204">
        <f>ROUND(P301*H301,2)</f>
        <v>0</v>
      </c>
      <c r="BL301" s="14" t="s">
        <v>135</v>
      </c>
      <c r="BM301" s="203" t="s">
        <v>2016</v>
      </c>
    </row>
    <row r="302" s="2" customFormat="1" ht="37.8" customHeight="1">
      <c r="A302" s="35"/>
      <c r="B302" s="36"/>
      <c r="C302" s="228" t="s">
        <v>1457</v>
      </c>
      <c r="D302" s="228" t="s">
        <v>347</v>
      </c>
      <c r="E302" s="229" t="s">
        <v>4682</v>
      </c>
      <c r="F302" s="230" t="s">
        <v>4683</v>
      </c>
      <c r="G302" s="231" t="s">
        <v>131</v>
      </c>
      <c r="H302" s="232">
        <v>1</v>
      </c>
      <c r="I302" s="233"/>
      <c r="J302" s="233"/>
      <c r="K302" s="234">
        <f>ROUND(P302*H302,2)</f>
        <v>0</v>
      </c>
      <c r="L302" s="230" t="s">
        <v>879</v>
      </c>
      <c r="M302" s="41"/>
      <c r="N302" s="235" t="s">
        <v>1</v>
      </c>
      <c r="O302" s="199" t="s">
        <v>42</v>
      </c>
      <c r="P302" s="200">
        <f>I302+J302</f>
        <v>0</v>
      </c>
      <c r="Q302" s="200">
        <f>ROUND(I302*H302,2)</f>
        <v>0</v>
      </c>
      <c r="R302" s="200">
        <f>ROUND(J302*H302,2)</f>
        <v>0</v>
      </c>
      <c r="S302" s="88"/>
      <c r="T302" s="201">
        <f>S302*H302</f>
        <v>0</v>
      </c>
      <c r="U302" s="201">
        <v>0</v>
      </c>
      <c r="V302" s="201">
        <f>U302*H302</f>
        <v>0</v>
      </c>
      <c r="W302" s="201">
        <v>0</v>
      </c>
      <c r="X302" s="202">
        <f>W302*H302</f>
        <v>0</v>
      </c>
      <c r="Y302" s="35"/>
      <c r="Z302" s="35"/>
      <c r="AA302" s="35"/>
      <c r="AB302" s="35"/>
      <c r="AC302" s="35"/>
      <c r="AD302" s="35"/>
      <c r="AE302" s="35"/>
      <c r="AR302" s="203" t="s">
        <v>135</v>
      </c>
      <c r="AT302" s="203" t="s">
        <v>347</v>
      </c>
      <c r="AU302" s="203" t="s">
        <v>87</v>
      </c>
      <c r="AY302" s="14" t="s">
        <v>134</v>
      </c>
      <c r="BE302" s="204">
        <f>IF(O302="základní",K302,0)</f>
        <v>0</v>
      </c>
      <c r="BF302" s="204">
        <f>IF(O302="snížená",K302,0)</f>
        <v>0</v>
      </c>
      <c r="BG302" s="204">
        <f>IF(O302="zákl. přenesená",K302,0)</f>
        <v>0</v>
      </c>
      <c r="BH302" s="204">
        <f>IF(O302="sníž. přenesená",K302,0)</f>
        <v>0</v>
      </c>
      <c r="BI302" s="204">
        <f>IF(O302="nulová",K302,0)</f>
        <v>0</v>
      </c>
      <c r="BJ302" s="14" t="s">
        <v>87</v>
      </c>
      <c r="BK302" s="204">
        <f>ROUND(P302*H302,2)</f>
        <v>0</v>
      </c>
      <c r="BL302" s="14" t="s">
        <v>135</v>
      </c>
      <c r="BM302" s="203" t="s">
        <v>2024</v>
      </c>
    </row>
    <row r="303" s="2" customFormat="1" ht="37.8" customHeight="1">
      <c r="A303" s="35"/>
      <c r="B303" s="36"/>
      <c r="C303" s="228" t="s">
        <v>1461</v>
      </c>
      <c r="D303" s="228" t="s">
        <v>347</v>
      </c>
      <c r="E303" s="229" t="s">
        <v>4684</v>
      </c>
      <c r="F303" s="230" t="s">
        <v>4685</v>
      </c>
      <c r="G303" s="231" t="s">
        <v>131</v>
      </c>
      <c r="H303" s="232">
        <v>1</v>
      </c>
      <c r="I303" s="233"/>
      <c r="J303" s="233"/>
      <c r="K303" s="234">
        <f>ROUND(P303*H303,2)</f>
        <v>0</v>
      </c>
      <c r="L303" s="230" t="s">
        <v>879</v>
      </c>
      <c r="M303" s="41"/>
      <c r="N303" s="235" t="s">
        <v>1</v>
      </c>
      <c r="O303" s="199" t="s">
        <v>42</v>
      </c>
      <c r="P303" s="200">
        <f>I303+J303</f>
        <v>0</v>
      </c>
      <c r="Q303" s="200">
        <f>ROUND(I303*H303,2)</f>
        <v>0</v>
      </c>
      <c r="R303" s="200">
        <f>ROUND(J303*H303,2)</f>
        <v>0</v>
      </c>
      <c r="S303" s="88"/>
      <c r="T303" s="201">
        <f>S303*H303</f>
        <v>0</v>
      </c>
      <c r="U303" s="201">
        <v>0</v>
      </c>
      <c r="V303" s="201">
        <f>U303*H303</f>
        <v>0</v>
      </c>
      <c r="W303" s="201">
        <v>0</v>
      </c>
      <c r="X303" s="202">
        <f>W303*H303</f>
        <v>0</v>
      </c>
      <c r="Y303" s="35"/>
      <c r="Z303" s="35"/>
      <c r="AA303" s="35"/>
      <c r="AB303" s="35"/>
      <c r="AC303" s="35"/>
      <c r="AD303" s="35"/>
      <c r="AE303" s="35"/>
      <c r="AR303" s="203" t="s">
        <v>1932</v>
      </c>
      <c r="AT303" s="203" t="s">
        <v>347</v>
      </c>
      <c r="AU303" s="203" t="s">
        <v>87</v>
      </c>
      <c r="AY303" s="14" t="s">
        <v>134</v>
      </c>
      <c r="BE303" s="204">
        <f>IF(O303="základní",K303,0)</f>
        <v>0</v>
      </c>
      <c r="BF303" s="204">
        <f>IF(O303="snížená",K303,0)</f>
        <v>0</v>
      </c>
      <c r="BG303" s="204">
        <f>IF(O303="zákl. přenesená",K303,0)</f>
        <v>0</v>
      </c>
      <c r="BH303" s="204">
        <f>IF(O303="sníž. přenesená",K303,0)</f>
        <v>0</v>
      </c>
      <c r="BI303" s="204">
        <f>IF(O303="nulová",K303,0)</f>
        <v>0</v>
      </c>
      <c r="BJ303" s="14" t="s">
        <v>87</v>
      </c>
      <c r="BK303" s="204">
        <f>ROUND(P303*H303,2)</f>
        <v>0</v>
      </c>
      <c r="BL303" s="14" t="s">
        <v>1932</v>
      </c>
      <c r="BM303" s="203" t="s">
        <v>4686</v>
      </c>
    </row>
    <row r="304" s="2" customFormat="1" ht="37.8" customHeight="1">
      <c r="A304" s="35"/>
      <c r="B304" s="36"/>
      <c r="C304" s="228" t="s">
        <v>1465</v>
      </c>
      <c r="D304" s="228" t="s">
        <v>347</v>
      </c>
      <c r="E304" s="229" t="s">
        <v>4687</v>
      </c>
      <c r="F304" s="230" t="s">
        <v>4688</v>
      </c>
      <c r="G304" s="231" t="s">
        <v>131</v>
      </c>
      <c r="H304" s="232">
        <v>1</v>
      </c>
      <c r="I304" s="233"/>
      <c r="J304" s="233"/>
      <c r="K304" s="234">
        <f>ROUND(P304*H304,2)</f>
        <v>0</v>
      </c>
      <c r="L304" s="230" t="s">
        <v>879</v>
      </c>
      <c r="M304" s="41"/>
      <c r="N304" s="235" t="s">
        <v>1</v>
      </c>
      <c r="O304" s="199" t="s">
        <v>42</v>
      </c>
      <c r="P304" s="200">
        <f>I304+J304</f>
        <v>0</v>
      </c>
      <c r="Q304" s="200">
        <f>ROUND(I304*H304,2)</f>
        <v>0</v>
      </c>
      <c r="R304" s="200">
        <f>ROUND(J304*H304,2)</f>
        <v>0</v>
      </c>
      <c r="S304" s="88"/>
      <c r="T304" s="201">
        <f>S304*H304</f>
        <v>0</v>
      </c>
      <c r="U304" s="201">
        <v>0</v>
      </c>
      <c r="V304" s="201">
        <f>U304*H304</f>
        <v>0</v>
      </c>
      <c r="W304" s="201">
        <v>0</v>
      </c>
      <c r="X304" s="202">
        <f>W304*H304</f>
        <v>0</v>
      </c>
      <c r="Y304" s="35"/>
      <c r="Z304" s="35"/>
      <c r="AA304" s="35"/>
      <c r="AB304" s="35"/>
      <c r="AC304" s="35"/>
      <c r="AD304" s="35"/>
      <c r="AE304" s="35"/>
      <c r="AR304" s="203" t="s">
        <v>135</v>
      </c>
      <c r="AT304" s="203" t="s">
        <v>347</v>
      </c>
      <c r="AU304" s="203" t="s">
        <v>87</v>
      </c>
      <c r="AY304" s="14" t="s">
        <v>134</v>
      </c>
      <c r="BE304" s="204">
        <f>IF(O304="základní",K304,0)</f>
        <v>0</v>
      </c>
      <c r="BF304" s="204">
        <f>IF(O304="snížená",K304,0)</f>
        <v>0</v>
      </c>
      <c r="BG304" s="204">
        <f>IF(O304="zákl. přenesená",K304,0)</f>
        <v>0</v>
      </c>
      <c r="BH304" s="204">
        <f>IF(O304="sníž. přenesená",K304,0)</f>
        <v>0</v>
      </c>
      <c r="BI304" s="204">
        <f>IF(O304="nulová",K304,0)</f>
        <v>0</v>
      </c>
      <c r="BJ304" s="14" t="s">
        <v>87</v>
      </c>
      <c r="BK304" s="204">
        <f>ROUND(P304*H304,2)</f>
        <v>0</v>
      </c>
      <c r="BL304" s="14" t="s">
        <v>135</v>
      </c>
      <c r="BM304" s="203" t="s">
        <v>2040</v>
      </c>
    </row>
    <row r="305" s="2" customFormat="1" ht="37.8" customHeight="1">
      <c r="A305" s="35"/>
      <c r="B305" s="36"/>
      <c r="C305" s="228" t="s">
        <v>1470</v>
      </c>
      <c r="D305" s="228" t="s">
        <v>347</v>
      </c>
      <c r="E305" s="229" t="s">
        <v>4689</v>
      </c>
      <c r="F305" s="230" t="s">
        <v>4690</v>
      </c>
      <c r="G305" s="231" t="s">
        <v>131</v>
      </c>
      <c r="H305" s="232">
        <v>1</v>
      </c>
      <c r="I305" s="233"/>
      <c r="J305" s="233"/>
      <c r="K305" s="234">
        <f>ROUND(P305*H305,2)</f>
        <v>0</v>
      </c>
      <c r="L305" s="230" t="s">
        <v>879</v>
      </c>
      <c r="M305" s="41"/>
      <c r="N305" s="235" t="s">
        <v>1</v>
      </c>
      <c r="O305" s="199" t="s">
        <v>42</v>
      </c>
      <c r="P305" s="200">
        <f>I305+J305</f>
        <v>0</v>
      </c>
      <c r="Q305" s="200">
        <f>ROUND(I305*H305,2)</f>
        <v>0</v>
      </c>
      <c r="R305" s="200">
        <f>ROUND(J305*H305,2)</f>
        <v>0</v>
      </c>
      <c r="S305" s="88"/>
      <c r="T305" s="201">
        <f>S305*H305</f>
        <v>0</v>
      </c>
      <c r="U305" s="201">
        <v>0</v>
      </c>
      <c r="V305" s="201">
        <f>U305*H305</f>
        <v>0</v>
      </c>
      <c r="W305" s="201">
        <v>0</v>
      </c>
      <c r="X305" s="202">
        <f>W305*H305</f>
        <v>0</v>
      </c>
      <c r="Y305" s="35"/>
      <c r="Z305" s="35"/>
      <c r="AA305" s="35"/>
      <c r="AB305" s="35"/>
      <c r="AC305" s="35"/>
      <c r="AD305" s="35"/>
      <c r="AE305" s="35"/>
      <c r="AR305" s="203" t="s">
        <v>135</v>
      </c>
      <c r="AT305" s="203" t="s">
        <v>347</v>
      </c>
      <c r="AU305" s="203" t="s">
        <v>87</v>
      </c>
      <c r="AY305" s="14" t="s">
        <v>134</v>
      </c>
      <c r="BE305" s="204">
        <f>IF(O305="základní",K305,0)</f>
        <v>0</v>
      </c>
      <c r="BF305" s="204">
        <f>IF(O305="snížená",K305,0)</f>
        <v>0</v>
      </c>
      <c r="BG305" s="204">
        <f>IF(O305="zákl. přenesená",K305,0)</f>
        <v>0</v>
      </c>
      <c r="BH305" s="204">
        <f>IF(O305="sníž. přenesená",K305,0)</f>
        <v>0</v>
      </c>
      <c r="BI305" s="204">
        <f>IF(O305="nulová",K305,0)</f>
        <v>0</v>
      </c>
      <c r="BJ305" s="14" t="s">
        <v>87</v>
      </c>
      <c r="BK305" s="204">
        <f>ROUND(P305*H305,2)</f>
        <v>0</v>
      </c>
      <c r="BL305" s="14" t="s">
        <v>135</v>
      </c>
      <c r="BM305" s="203" t="s">
        <v>2048</v>
      </c>
    </row>
    <row r="306" s="2" customFormat="1" ht="44.25" customHeight="1">
      <c r="A306" s="35"/>
      <c r="B306" s="36"/>
      <c r="C306" s="228" t="s">
        <v>1474</v>
      </c>
      <c r="D306" s="228" t="s">
        <v>347</v>
      </c>
      <c r="E306" s="229" t="s">
        <v>4691</v>
      </c>
      <c r="F306" s="230" t="s">
        <v>4692</v>
      </c>
      <c r="G306" s="231" t="s">
        <v>131</v>
      </c>
      <c r="H306" s="232">
        <v>1</v>
      </c>
      <c r="I306" s="233"/>
      <c r="J306" s="233"/>
      <c r="K306" s="234">
        <f>ROUND(P306*H306,2)</f>
        <v>0</v>
      </c>
      <c r="L306" s="230" t="s">
        <v>879</v>
      </c>
      <c r="M306" s="41"/>
      <c r="N306" s="235" t="s">
        <v>1</v>
      </c>
      <c r="O306" s="199" t="s">
        <v>42</v>
      </c>
      <c r="P306" s="200">
        <f>I306+J306</f>
        <v>0</v>
      </c>
      <c r="Q306" s="200">
        <f>ROUND(I306*H306,2)</f>
        <v>0</v>
      </c>
      <c r="R306" s="200">
        <f>ROUND(J306*H306,2)</f>
        <v>0</v>
      </c>
      <c r="S306" s="88"/>
      <c r="T306" s="201">
        <f>S306*H306</f>
        <v>0</v>
      </c>
      <c r="U306" s="201">
        <v>0</v>
      </c>
      <c r="V306" s="201">
        <f>U306*H306</f>
        <v>0</v>
      </c>
      <c r="W306" s="201">
        <v>0</v>
      </c>
      <c r="X306" s="202">
        <f>W306*H306</f>
        <v>0</v>
      </c>
      <c r="Y306" s="35"/>
      <c r="Z306" s="35"/>
      <c r="AA306" s="35"/>
      <c r="AB306" s="35"/>
      <c r="AC306" s="35"/>
      <c r="AD306" s="35"/>
      <c r="AE306" s="35"/>
      <c r="AR306" s="203" t="s">
        <v>135</v>
      </c>
      <c r="AT306" s="203" t="s">
        <v>347</v>
      </c>
      <c r="AU306" s="203" t="s">
        <v>87</v>
      </c>
      <c r="AY306" s="14" t="s">
        <v>134</v>
      </c>
      <c r="BE306" s="204">
        <f>IF(O306="základní",K306,0)</f>
        <v>0</v>
      </c>
      <c r="BF306" s="204">
        <f>IF(O306="snížená",K306,0)</f>
        <v>0</v>
      </c>
      <c r="BG306" s="204">
        <f>IF(O306="zákl. přenesená",K306,0)</f>
        <v>0</v>
      </c>
      <c r="BH306" s="204">
        <f>IF(O306="sníž. přenesená",K306,0)</f>
        <v>0</v>
      </c>
      <c r="BI306" s="204">
        <f>IF(O306="nulová",K306,0)</f>
        <v>0</v>
      </c>
      <c r="BJ306" s="14" t="s">
        <v>87</v>
      </c>
      <c r="BK306" s="204">
        <f>ROUND(P306*H306,2)</f>
        <v>0</v>
      </c>
      <c r="BL306" s="14" t="s">
        <v>135</v>
      </c>
      <c r="BM306" s="203" t="s">
        <v>2056</v>
      </c>
    </row>
    <row r="307" s="2" customFormat="1" ht="44.25" customHeight="1">
      <c r="A307" s="35"/>
      <c r="B307" s="36"/>
      <c r="C307" s="228" t="s">
        <v>1478</v>
      </c>
      <c r="D307" s="228" t="s">
        <v>347</v>
      </c>
      <c r="E307" s="229" t="s">
        <v>4693</v>
      </c>
      <c r="F307" s="230" t="s">
        <v>4694</v>
      </c>
      <c r="G307" s="231" t="s">
        <v>131</v>
      </c>
      <c r="H307" s="232">
        <v>1</v>
      </c>
      <c r="I307" s="233"/>
      <c r="J307" s="233"/>
      <c r="K307" s="234">
        <f>ROUND(P307*H307,2)</f>
        <v>0</v>
      </c>
      <c r="L307" s="230" t="s">
        <v>879</v>
      </c>
      <c r="M307" s="41"/>
      <c r="N307" s="235" t="s">
        <v>1</v>
      </c>
      <c r="O307" s="199" t="s">
        <v>42</v>
      </c>
      <c r="P307" s="200">
        <f>I307+J307</f>
        <v>0</v>
      </c>
      <c r="Q307" s="200">
        <f>ROUND(I307*H307,2)</f>
        <v>0</v>
      </c>
      <c r="R307" s="200">
        <f>ROUND(J307*H307,2)</f>
        <v>0</v>
      </c>
      <c r="S307" s="88"/>
      <c r="T307" s="201">
        <f>S307*H307</f>
        <v>0</v>
      </c>
      <c r="U307" s="201">
        <v>0</v>
      </c>
      <c r="V307" s="201">
        <f>U307*H307</f>
        <v>0</v>
      </c>
      <c r="W307" s="201">
        <v>0</v>
      </c>
      <c r="X307" s="202">
        <f>W307*H307</f>
        <v>0</v>
      </c>
      <c r="Y307" s="35"/>
      <c r="Z307" s="35"/>
      <c r="AA307" s="35"/>
      <c r="AB307" s="35"/>
      <c r="AC307" s="35"/>
      <c r="AD307" s="35"/>
      <c r="AE307" s="35"/>
      <c r="AR307" s="203" t="s">
        <v>135</v>
      </c>
      <c r="AT307" s="203" t="s">
        <v>347</v>
      </c>
      <c r="AU307" s="203" t="s">
        <v>87</v>
      </c>
      <c r="AY307" s="14" t="s">
        <v>134</v>
      </c>
      <c r="BE307" s="204">
        <f>IF(O307="základní",K307,0)</f>
        <v>0</v>
      </c>
      <c r="BF307" s="204">
        <f>IF(O307="snížená",K307,0)</f>
        <v>0</v>
      </c>
      <c r="BG307" s="204">
        <f>IF(O307="zákl. přenesená",K307,0)</f>
        <v>0</v>
      </c>
      <c r="BH307" s="204">
        <f>IF(O307="sníž. přenesená",K307,0)</f>
        <v>0</v>
      </c>
      <c r="BI307" s="204">
        <f>IF(O307="nulová",K307,0)</f>
        <v>0</v>
      </c>
      <c r="BJ307" s="14" t="s">
        <v>87</v>
      </c>
      <c r="BK307" s="204">
        <f>ROUND(P307*H307,2)</f>
        <v>0</v>
      </c>
      <c r="BL307" s="14" t="s">
        <v>135</v>
      </c>
      <c r="BM307" s="203" t="s">
        <v>2064</v>
      </c>
    </row>
    <row r="308" s="2" customFormat="1" ht="44.25" customHeight="1">
      <c r="A308" s="35"/>
      <c r="B308" s="36"/>
      <c r="C308" s="228" t="s">
        <v>1482</v>
      </c>
      <c r="D308" s="228" t="s">
        <v>347</v>
      </c>
      <c r="E308" s="229" t="s">
        <v>4695</v>
      </c>
      <c r="F308" s="230" t="s">
        <v>4696</v>
      </c>
      <c r="G308" s="231" t="s">
        <v>131</v>
      </c>
      <c r="H308" s="232">
        <v>1</v>
      </c>
      <c r="I308" s="233"/>
      <c r="J308" s="233"/>
      <c r="K308" s="234">
        <f>ROUND(P308*H308,2)</f>
        <v>0</v>
      </c>
      <c r="L308" s="230" t="s">
        <v>879</v>
      </c>
      <c r="M308" s="41"/>
      <c r="N308" s="235" t="s">
        <v>1</v>
      </c>
      <c r="O308" s="199" t="s">
        <v>42</v>
      </c>
      <c r="P308" s="200">
        <f>I308+J308</f>
        <v>0</v>
      </c>
      <c r="Q308" s="200">
        <f>ROUND(I308*H308,2)</f>
        <v>0</v>
      </c>
      <c r="R308" s="200">
        <f>ROUND(J308*H308,2)</f>
        <v>0</v>
      </c>
      <c r="S308" s="88"/>
      <c r="T308" s="201">
        <f>S308*H308</f>
        <v>0</v>
      </c>
      <c r="U308" s="201">
        <v>0</v>
      </c>
      <c r="V308" s="201">
        <f>U308*H308</f>
        <v>0</v>
      </c>
      <c r="W308" s="201">
        <v>0</v>
      </c>
      <c r="X308" s="202">
        <f>W308*H308</f>
        <v>0</v>
      </c>
      <c r="Y308" s="35"/>
      <c r="Z308" s="35"/>
      <c r="AA308" s="35"/>
      <c r="AB308" s="35"/>
      <c r="AC308" s="35"/>
      <c r="AD308" s="35"/>
      <c r="AE308" s="35"/>
      <c r="AR308" s="203" t="s">
        <v>1932</v>
      </c>
      <c r="AT308" s="203" t="s">
        <v>347</v>
      </c>
      <c r="AU308" s="203" t="s">
        <v>87</v>
      </c>
      <c r="AY308" s="14" t="s">
        <v>134</v>
      </c>
      <c r="BE308" s="204">
        <f>IF(O308="základní",K308,0)</f>
        <v>0</v>
      </c>
      <c r="BF308" s="204">
        <f>IF(O308="snížená",K308,0)</f>
        <v>0</v>
      </c>
      <c r="BG308" s="204">
        <f>IF(O308="zákl. přenesená",K308,0)</f>
        <v>0</v>
      </c>
      <c r="BH308" s="204">
        <f>IF(O308="sníž. přenesená",K308,0)</f>
        <v>0</v>
      </c>
      <c r="BI308" s="204">
        <f>IF(O308="nulová",K308,0)</f>
        <v>0</v>
      </c>
      <c r="BJ308" s="14" t="s">
        <v>87</v>
      </c>
      <c r="BK308" s="204">
        <f>ROUND(P308*H308,2)</f>
        <v>0</v>
      </c>
      <c r="BL308" s="14" t="s">
        <v>1932</v>
      </c>
      <c r="BM308" s="203" t="s">
        <v>4697</v>
      </c>
    </row>
    <row r="309" s="2" customFormat="1" ht="44.25" customHeight="1">
      <c r="A309" s="35"/>
      <c r="B309" s="36"/>
      <c r="C309" s="228" t="s">
        <v>1486</v>
      </c>
      <c r="D309" s="228" t="s">
        <v>347</v>
      </c>
      <c r="E309" s="229" t="s">
        <v>4698</v>
      </c>
      <c r="F309" s="230" t="s">
        <v>4699</v>
      </c>
      <c r="G309" s="231" t="s">
        <v>131</v>
      </c>
      <c r="H309" s="232">
        <v>1</v>
      </c>
      <c r="I309" s="233"/>
      <c r="J309" s="233"/>
      <c r="K309" s="234">
        <f>ROUND(P309*H309,2)</f>
        <v>0</v>
      </c>
      <c r="L309" s="230" t="s">
        <v>879</v>
      </c>
      <c r="M309" s="41"/>
      <c r="N309" s="235" t="s">
        <v>1</v>
      </c>
      <c r="O309" s="199" t="s">
        <v>42</v>
      </c>
      <c r="P309" s="200">
        <f>I309+J309</f>
        <v>0</v>
      </c>
      <c r="Q309" s="200">
        <f>ROUND(I309*H309,2)</f>
        <v>0</v>
      </c>
      <c r="R309" s="200">
        <f>ROUND(J309*H309,2)</f>
        <v>0</v>
      </c>
      <c r="S309" s="88"/>
      <c r="T309" s="201">
        <f>S309*H309</f>
        <v>0</v>
      </c>
      <c r="U309" s="201">
        <v>0</v>
      </c>
      <c r="V309" s="201">
        <f>U309*H309</f>
        <v>0</v>
      </c>
      <c r="W309" s="201">
        <v>0</v>
      </c>
      <c r="X309" s="202">
        <f>W309*H309</f>
        <v>0</v>
      </c>
      <c r="Y309" s="35"/>
      <c r="Z309" s="35"/>
      <c r="AA309" s="35"/>
      <c r="AB309" s="35"/>
      <c r="AC309" s="35"/>
      <c r="AD309" s="35"/>
      <c r="AE309" s="35"/>
      <c r="AR309" s="203" t="s">
        <v>1932</v>
      </c>
      <c r="AT309" s="203" t="s">
        <v>347</v>
      </c>
      <c r="AU309" s="203" t="s">
        <v>87</v>
      </c>
      <c r="AY309" s="14" t="s">
        <v>134</v>
      </c>
      <c r="BE309" s="204">
        <f>IF(O309="základní",K309,0)</f>
        <v>0</v>
      </c>
      <c r="BF309" s="204">
        <f>IF(O309="snížená",K309,0)</f>
        <v>0</v>
      </c>
      <c r="BG309" s="204">
        <f>IF(O309="zákl. přenesená",K309,0)</f>
        <v>0</v>
      </c>
      <c r="BH309" s="204">
        <f>IF(O309="sníž. přenesená",K309,0)</f>
        <v>0</v>
      </c>
      <c r="BI309" s="204">
        <f>IF(O309="nulová",K309,0)</f>
        <v>0</v>
      </c>
      <c r="BJ309" s="14" t="s">
        <v>87</v>
      </c>
      <c r="BK309" s="204">
        <f>ROUND(P309*H309,2)</f>
        <v>0</v>
      </c>
      <c r="BL309" s="14" t="s">
        <v>1932</v>
      </c>
      <c r="BM309" s="203" t="s">
        <v>4700</v>
      </c>
    </row>
    <row r="310" s="2" customFormat="1" ht="37.8" customHeight="1">
      <c r="A310" s="35"/>
      <c r="B310" s="36"/>
      <c r="C310" s="228" t="s">
        <v>1490</v>
      </c>
      <c r="D310" s="228" t="s">
        <v>347</v>
      </c>
      <c r="E310" s="229" t="s">
        <v>4701</v>
      </c>
      <c r="F310" s="230" t="s">
        <v>4702</v>
      </c>
      <c r="G310" s="231" t="s">
        <v>131</v>
      </c>
      <c r="H310" s="232">
        <v>1</v>
      </c>
      <c r="I310" s="233"/>
      <c r="J310" s="233"/>
      <c r="K310" s="234">
        <f>ROUND(P310*H310,2)</f>
        <v>0</v>
      </c>
      <c r="L310" s="230" t="s">
        <v>879</v>
      </c>
      <c r="M310" s="41"/>
      <c r="N310" s="235" t="s">
        <v>1</v>
      </c>
      <c r="O310" s="199" t="s">
        <v>42</v>
      </c>
      <c r="P310" s="200">
        <f>I310+J310</f>
        <v>0</v>
      </c>
      <c r="Q310" s="200">
        <f>ROUND(I310*H310,2)</f>
        <v>0</v>
      </c>
      <c r="R310" s="200">
        <f>ROUND(J310*H310,2)</f>
        <v>0</v>
      </c>
      <c r="S310" s="88"/>
      <c r="T310" s="201">
        <f>S310*H310</f>
        <v>0</v>
      </c>
      <c r="U310" s="201">
        <v>0</v>
      </c>
      <c r="V310" s="201">
        <f>U310*H310</f>
        <v>0</v>
      </c>
      <c r="W310" s="201">
        <v>0</v>
      </c>
      <c r="X310" s="202">
        <f>W310*H310</f>
        <v>0</v>
      </c>
      <c r="Y310" s="35"/>
      <c r="Z310" s="35"/>
      <c r="AA310" s="35"/>
      <c r="AB310" s="35"/>
      <c r="AC310" s="35"/>
      <c r="AD310" s="35"/>
      <c r="AE310" s="35"/>
      <c r="AR310" s="203" t="s">
        <v>135</v>
      </c>
      <c r="AT310" s="203" t="s">
        <v>347</v>
      </c>
      <c r="AU310" s="203" t="s">
        <v>87</v>
      </c>
      <c r="AY310" s="14" t="s">
        <v>134</v>
      </c>
      <c r="BE310" s="204">
        <f>IF(O310="základní",K310,0)</f>
        <v>0</v>
      </c>
      <c r="BF310" s="204">
        <f>IF(O310="snížená",K310,0)</f>
        <v>0</v>
      </c>
      <c r="BG310" s="204">
        <f>IF(O310="zákl. přenesená",K310,0)</f>
        <v>0</v>
      </c>
      <c r="BH310" s="204">
        <f>IF(O310="sníž. přenesená",K310,0)</f>
        <v>0</v>
      </c>
      <c r="BI310" s="204">
        <f>IF(O310="nulová",K310,0)</f>
        <v>0</v>
      </c>
      <c r="BJ310" s="14" t="s">
        <v>87</v>
      </c>
      <c r="BK310" s="204">
        <f>ROUND(P310*H310,2)</f>
        <v>0</v>
      </c>
      <c r="BL310" s="14" t="s">
        <v>135</v>
      </c>
      <c r="BM310" s="203" t="s">
        <v>2087</v>
      </c>
    </row>
    <row r="311" s="2" customFormat="1">
      <c r="A311" s="35"/>
      <c r="B311" s="36"/>
      <c r="C311" s="228" t="s">
        <v>1494</v>
      </c>
      <c r="D311" s="228" t="s">
        <v>347</v>
      </c>
      <c r="E311" s="229" t="s">
        <v>4703</v>
      </c>
      <c r="F311" s="230" t="s">
        <v>4704</v>
      </c>
      <c r="G311" s="231" t="s">
        <v>131</v>
      </c>
      <c r="H311" s="232">
        <v>30</v>
      </c>
      <c r="I311" s="233"/>
      <c r="J311" s="233"/>
      <c r="K311" s="234">
        <f>ROUND(P311*H311,2)</f>
        <v>0</v>
      </c>
      <c r="L311" s="230" t="s">
        <v>879</v>
      </c>
      <c r="M311" s="41"/>
      <c r="N311" s="235" t="s">
        <v>1</v>
      </c>
      <c r="O311" s="199" t="s">
        <v>42</v>
      </c>
      <c r="P311" s="200">
        <f>I311+J311</f>
        <v>0</v>
      </c>
      <c r="Q311" s="200">
        <f>ROUND(I311*H311,2)</f>
        <v>0</v>
      </c>
      <c r="R311" s="200">
        <f>ROUND(J311*H311,2)</f>
        <v>0</v>
      </c>
      <c r="S311" s="88"/>
      <c r="T311" s="201">
        <f>S311*H311</f>
        <v>0</v>
      </c>
      <c r="U311" s="201">
        <v>0</v>
      </c>
      <c r="V311" s="201">
        <f>U311*H311</f>
        <v>0</v>
      </c>
      <c r="W311" s="201">
        <v>0</v>
      </c>
      <c r="X311" s="202">
        <f>W311*H311</f>
        <v>0</v>
      </c>
      <c r="Y311" s="35"/>
      <c r="Z311" s="35"/>
      <c r="AA311" s="35"/>
      <c r="AB311" s="35"/>
      <c r="AC311" s="35"/>
      <c r="AD311" s="35"/>
      <c r="AE311" s="35"/>
      <c r="AR311" s="203" t="s">
        <v>135</v>
      </c>
      <c r="AT311" s="203" t="s">
        <v>347</v>
      </c>
      <c r="AU311" s="203" t="s">
        <v>87</v>
      </c>
      <c r="AY311" s="14" t="s">
        <v>134</v>
      </c>
      <c r="BE311" s="204">
        <f>IF(O311="základní",K311,0)</f>
        <v>0</v>
      </c>
      <c r="BF311" s="204">
        <f>IF(O311="snížená",K311,0)</f>
        <v>0</v>
      </c>
      <c r="BG311" s="204">
        <f>IF(O311="zákl. přenesená",K311,0)</f>
        <v>0</v>
      </c>
      <c r="BH311" s="204">
        <f>IF(O311="sníž. přenesená",K311,0)</f>
        <v>0</v>
      </c>
      <c r="BI311" s="204">
        <f>IF(O311="nulová",K311,0)</f>
        <v>0</v>
      </c>
      <c r="BJ311" s="14" t="s">
        <v>87</v>
      </c>
      <c r="BK311" s="204">
        <f>ROUND(P311*H311,2)</f>
        <v>0</v>
      </c>
      <c r="BL311" s="14" t="s">
        <v>135</v>
      </c>
      <c r="BM311" s="203" t="s">
        <v>2095</v>
      </c>
    </row>
    <row r="312" s="2" customFormat="1">
      <c r="A312" s="35"/>
      <c r="B312" s="36"/>
      <c r="C312" s="228" t="s">
        <v>1498</v>
      </c>
      <c r="D312" s="228" t="s">
        <v>347</v>
      </c>
      <c r="E312" s="229" t="s">
        <v>4705</v>
      </c>
      <c r="F312" s="230" t="s">
        <v>4706</v>
      </c>
      <c r="G312" s="231" t="s">
        <v>131</v>
      </c>
      <c r="H312" s="232">
        <v>44</v>
      </c>
      <c r="I312" s="233"/>
      <c r="J312" s="233"/>
      <c r="K312" s="234">
        <f>ROUND(P312*H312,2)</f>
        <v>0</v>
      </c>
      <c r="L312" s="230" t="s">
        <v>879</v>
      </c>
      <c r="M312" s="41"/>
      <c r="N312" s="235" t="s">
        <v>1</v>
      </c>
      <c r="O312" s="199" t="s">
        <v>42</v>
      </c>
      <c r="P312" s="200">
        <f>I312+J312</f>
        <v>0</v>
      </c>
      <c r="Q312" s="200">
        <f>ROUND(I312*H312,2)</f>
        <v>0</v>
      </c>
      <c r="R312" s="200">
        <f>ROUND(J312*H312,2)</f>
        <v>0</v>
      </c>
      <c r="S312" s="88"/>
      <c r="T312" s="201">
        <f>S312*H312</f>
        <v>0</v>
      </c>
      <c r="U312" s="201">
        <v>0</v>
      </c>
      <c r="V312" s="201">
        <f>U312*H312</f>
        <v>0</v>
      </c>
      <c r="W312" s="201">
        <v>0</v>
      </c>
      <c r="X312" s="202">
        <f>W312*H312</f>
        <v>0</v>
      </c>
      <c r="Y312" s="35"/>
      <c r="Z312" s="35"/>
      <c r="AA312" s="35"/>
      <c r="AB312" s="35"/>
      <c r="AC312" s="35"/>
      <c r="AD312" s="35"/>
      <c r="AE312" s="35"/>
      <c r="AR312" s="203" t="s">
        <v>135</v>
      </c>
      <c r="AT312" s="203" t="s">
        <v>347</v>
      </c>
      <c r="AU312" s="203" t="s">
        <v>87</v>
      </c>
      <c r="AY312" s="14" t="s">
        <v>134</v>
      </c>
      <c r="BE312" s="204">
        <f>IF(O312="základní",K312,0)</f>
        <v>0</v>
      </c>
      <c r="BF312" s="204">
        <f>IF(O312="snížená",K312,0)</f>
        <v>0</v>
      </c>
      <c r="BG312" s="204">
        <f>IF(O312="zákl. přenesená",K312,0)</f>
        <v>0</v>
      </c>
      <c r="BH312" s="204">
        <f>IF(O312="sníž. přenesená",K312,0)</f>
        <v>0</v>
      </c>
      <c r="BI312" s="204">
        <f>IF(O312="nulová",K312,0)</f>
        <v>0</v>
      </c>
      <c r="BJ312" s="14" t="s">
        <v>87</v>
      </c>
      <c r="BK312" s="204">
        <f>ROUND(P312*H312,2)</f>
        <v>0</v>
      </c>
      <c r="BL312" s="14" t="s">
        <v>135</v>
      </c>
      <c r="BM312" s="203" t="s">
        <v>2103</v>
      </c>
    </row>
    <row r="313" s="2" customFormat="1" ht="24.15" customHeight="1">
      <c r="A313" s="35"/>
      <c r="B313" s="36"/>
      <c r="C313" s="228" t="s">
        <v>1502</v>
      </c>
      <c r="D313" s="228" t="s">
        <v>347</v>
      </c>
      <c r="E313" s="229" t="s">
        <v>4707</v>
      </c>
      <c r="F313" s="230" t="s">
        <v>4708</v>
      </c>
      <c r="G313" s="231" t="s">
        <v>131</v>
      </c>
      <c r="H313" s="232">
        <v>2</v>
      </c>
      <c r="I313" s="233"/>
      <c r="J313" s="233"/>
      <c r="K313" s="234">
        <f>ROUND(P313*H313,2)</f>
        <v>0</v>
      </c>
      <c r="L313" s="230" t="s">
        <v>879</v>
      </c>
      <c r="M313" s="41"/>
      <c r="N313" s="235" t="s">
        <v>1</v>
      </c>
      <c r="O313" s="199" t="s">
        <v>42</v>
      </c>
      <c r="P313" s="200">
        <f>I313+J313</f>
        <v>0</v>
      </c>
      <c r="Q313" s="200">
        <f>ROUND(I313*H313,2)</f>
        <v>0</v>
      </c>
      <c r="R313" s="200">
        <f>ROUND(J313*H313,2)</f>
        <v>0</v>
      </c>
      <c r="S313" s="88"/>
      <c r="T313" s="201">
        <f>S313*H313</f>
        <v>0</v>
      </c>
      <c r="U313" s="201">
        <v>0</v>
      </c>
      <c r="V313" s="201">
        <f>U313*H313</f>
        <v>0</v>
      </c>
      <c r="W313" s="201">
        <v>0</v>
      </c>
      <c r="X313" s="202">
        <f>W313*H313</f>
        <v>0</v>
      </c>
      <c r="Y313" s="35"/>
      <c r="Z313" s="35"/>
      <c r="AA313" s="35"/>
      <c r="AB313" s="35"/>
      <c r="AC313" s="35"/>
      <c r="AD313" s="35"/>
      <c r="AE313" s="35"/>
      <c r="AR313" s="203" t="s">
        <v>135</v>
      </c>
      <c r="AT313" s="203" t="s">
        <v>347</v>
      </c>
      <c r="AU313" s="203" t="s">
        <v>87</v>
      </c>
      <c r="AY313" s="14" t="s">
        <v>134</v>
      </c>
      <c r="BE313" s="204">
        <f>IF(O313="základní",K313,0)</f>
        <v>0</v>
      </c>
      <c r="BF313" s="204">
        <f>IF(O313="snížená",K313,0)</f>
        <v>0</v>
      </c>
      <c r="BG313" s="204">
        <f>IF(O313="zákl. přenesená",K313,0)</f>
        <v>0</v>
      </c>
      <c r="BH313" s="204">
        <f>IF(O313="sníž. přenesená",K313,0)</f>
        <v>0</v>
      </c>
      <c r="BI313" s="204">
        <f>IF(O313="nulová",K313,0)</f>
        <v>0</v>
      </c>
      <c r="BJ313" s="14" t="s">
        <v>87</v>
      </c>
      <c r="BK313" s="204">
        <f>ROUND(P313*H313,2)</f>
        <v>0</v>
      </c>
      <c r="BL313" s="14" t="s">
        <v>135</v>
      </c>
      <c r="BM313" s="203" t="s">
        <v>2111</v>
      </c>
    </row>
    <row r="314" s="2" customFormat="1" ht="24.15" customHeight="1">
      <c r="A314" s="35"/>
      <c r="B314" s="36"/>
      <c r="C314" s="228" t="s">
        <v>1506</v>
      </c>
      <c r="D314" s="228" t="s">
        <v>347</v>
      </c>
      <c r="E314" s="229" t="s">
        <v>4709</v>
      </c>
      <c r="F314" s="230" t="s">
        <v>4710</v>
      </c>
      <c r="G314" s="231" t="s">
        <v>131</v>
      </c>
      <c r="H314" s="232">
        <v>6</v>
      </c>
      <c r="I314" s="233"/>
      <c r="J314" s="233"/>
      <c r="K314" s="234">
        <f>ROUND(P314*H314,2)</f>
        <v>0</v>
      </c>
      <c r="L314" s="230" t="s">
        <v>879</v>
      </c>
      <c r="M314" s="41"/>
      <c r="N314" s="235" t="s">
        <v>1</v>
      </c>
      <c r="O314" s="199" t="s">
        <v>42</v>
      </c>
      <c r="P314" s="200">
        <f>I314+J314</f>
        <v>0</v>
      </c>
      <c r="Q314" s="200">
        <f>ROUND(I314*H314,2)</f>
        <v>0</v>
      </c>
      <c r="R314" s="200">
        <f>ROUND(J314*H314,2)</f>
        <v>0</v>
      </c>
      <c r="S314" s="88"/>
      <c r="T314" s="201">
        <f>S314*H314</f>
        <v>0</v>
      </c>
      <c r="U314" s="201">
        <v>0</v>
      </c>
      <c r="V314" s="201">
        <f>U314*H314</f>
        <v>0</v>
      </c>
      <c r="W314" s="201">
        <v>0</v>
      </c>
      <c r="X314" s="202">
        <f>W314*H314</f>
        <v>0</v>
      </c>
      <c r="Y314" s="35"/>
      <c r="Z314" s="35"/>
      <c r="AA314" s="35"/>
      <c r="AB314" s="35"/>
      <c r="AC314" s="35"/>
      <c r="AD314" s="35"/>
      <c r="AE314" s="35"/>
      <c r="AR314" s="203" t="s">
        <v>135</v>
      </c>
      <c r="AT314" s="203" t="s">
        <v>347</v>
      </c>
      <c r="AU314" s="203" t="s">
        <v>87</v>
      </c>
      <c r="AY314" s="14" t="s">
        <v>134</v>
      </c>
      <c r="BE314" s="204">
        <f>IF(O314="základní",K314,0)</f>
        <v>0</v>
      </c>
      <c r="BF314" s="204">
        <f>IF(O314="snížená",K314,0)</f>
        <v>0</v>
      </c>
      <c r="BG314" s="204">
        <f>IF(O314="zákl. přenesená",K314,0)</f>
        <v>0</v>
      </c>
      <c r="BH314" s="204">
        <f>IF(O314="sníž. přenesená",K314,0)</f>
        <v>0</v>
      </c>
      <c r="BI314" s="204">
        <f>IF(O314="nulová",K314,0)</f>
        <v>0</v>
      </c>
      <c r="BJ314" s="14" t="s">
        <v>87</v>
      </c>
      <c r="BK314" s="204">
        <f>ROUND(P314*H314,2)</f>
        <v>0</v>
      </c>
      <c r="BL314" s="14" t="s">
        <v>135</v>
      </c>
      <c r="BM314" s="203" t="s">
        <v>2127</v>
      </c>
    </row>
    <row r="315" s="2" customFormat="1" ht="24.15" customHeight="1">
      <c r="A315" s="35"/>
      <c r="B315" s="36"/>
      <c r="C315" s="228" t="s">
        <v>1510</v>
      </c>
      <c r="D315" s="228" t="s">
        <v>347</v>
      </c>
      <c r="E315" s="229" t="s">
        <v>4711</v>
      </c>
      <c r="F315" s="230" t="s">
        <v>4712</v>
      </c>
      <c r="G315" s="231" t="s">
        <v>131</v>
      </c>
      <c r="H315" s="232">
        <v>1</v>
      </c>
      <c r="I315" s="233"/>
      <c r="J315" s="233"/>
      <c r="K315" s="234">
        <f>ROUND(P315*H315,2)</f>
        <v>0</v>
      </c>
      <c r="L315" s="230" t="s">
        <v>879</v>
      </c>
      <c r="M315" s="41"/>
      <c r="N315" s="235" t="s">
        <v>1</v>
      </c>
      <c r="O315" s="199" t="s">
        <v>42</v>
      </c>
      <c r="P315" s="200">
        <f>I315+J315</f>
        <v>0</v>
      </c>
      <c r="Q315" s="200">
        <f>ROUND(I315*H315,2)</f>
        <v>0</v>
      </c>
      <c r="R315" s="200">
        <f>ROUND(J315*H315,2)</f>
        <v>0</v>
      </c>
      <c r="S315" s="88"/>
      <c r="T315" s="201">
        <f>S315*H315</f>
        <v>0</v>
      </c>
      <c r="U315" s="201">
        <v>0</v>
      </c>
      <c r="V315" s="201">
        <f>U315*H315</f>
        <v>0</v>
      </c>
      <c r="W315" s="201">
        <v>0</v>
      </c>
      <c r="X315" s="202">
        <f>W315*H315</f>
        <v>0</v>
      </c>
      <c r="Y315" s="35"/>
      <c r="Z315" s="35"/>
      <c r="AA315" s="35"/>
      <c r="AB315" s="35"/>
      <c r="AC315" s="35"/>
      <c r="AD315" s="35"/>
      <c r="AE315" s="35"/>
      <c r="AR315" s="203" t="s">
        <v>135</v>
      </c>
      <c r="AT315" s="203" t="s">
        <v>347</v>
      </c>
      <c r="AU315" s="203" t="s">
        <v>87</v>
      </c>
      <c r="AY315" s="14" t="s">
        <v>134</v>
      </c>
      <c r="BE315" s="204">
        <f>IF(O315="základní",K315,0)</f>
        <v>0</v>
      </c>
      <c r="BF315" s="204">
        <f>IF(O315="snížená",K315,0)</f>
        <v>0</v>
      </c>
      <c r="BG315" s="204">
        <f>IF(O315="zákl. přenesená",K315,0)</f>
        <v>0</v>
      </c>
      <c r="BH315" s="204">
        <f>IF(O315="sníž. přenesená",K315,0)</f>
        <v>0</v>
      </c>
      <c r="BI315" s="204">
        <f>IF(O315="nulová",K315,0)</f>
        <v>0</v>
      </c>
      <c r="BJ315" s="14" t="s">
        <v>87</v>
      </c>
      <c r="BK315" s="204">
        <f>ROUND(P315*H315,2)</f>
        <v>0</v>
      </c>
      <c r="BL315" s="14" t="s">
        <v>135</v>
      </c>
      <c r="BM315" s="203" t="s">
        <v>2135</v>
      </c>
    </row>
    <row r="316" s="2" customFormat="1" ht="24.15" customHeight="1">
      <c r="A316" s="35"/>
      <c r="B316" s="36"/>
      <c r="C316" s="228" t="s">
        <v>1514</v>
      </c>
      <c r="D316" s="228" t="s">
        <v>347</v>
      </c>
      <c r="E316" s="229" t="s">
        <v>4713</v>
      </c>
      <c r="F316" s="230" t="s">
        <v>4714</v>
      </c>
      <c r="G316" s="231" t="s">
        <v>131</v>
      </c>
      <c r="H316" s="232">
        <v>1</v>
      </c>
      <c r="I316" s="233"/>
      <c r="J316" s="233"/>
      <c r="K316" s="234">
        <f>ROUND(P316*H316,2)</f>
        <v>0</v>
      </c>
      <c r="L316" s="230" t="s">
        <v>879</v>
      </c>
      <c r="M316" s="41"/>
      <c r="N316" s="235" t="s">
        <v>1</v>
      </c>
      <c r="O316" s="199" t="s">
        <v>42</v>
      </c>
      <c r="P316" s="200">
        <f>I316+J316</f>
        <v>0</v>
      </c>
      <c r="Q316" s="200">
        <f>ROUND(I316*H316,2)</f>
        <v>0</v>
      </c>
      <c r="R316" s="200">
        <f>ROUND(J316*H316,2)</f>
        <v>0</v>
      </c>
      <c r="S316" s="88"/>
      <c r="T316" s="201">
        <f>S316*H316</f>
        <v>0</v>
      </c>
      <c r="U316" s="201">
        <v>0</v>
      </c>
      <c r="V316" s="201">
        <f>U316*H316</f>
        <v>0</v>
      </c>
      <c r="W316" s="201">
        <v>0</v>
      </c>
      <c r="X316" s="202">
        <f>W316*H316</f>
        <v>0</v>
      </c>
      <c r="Y316" s="35"/>
      <c r="Z316" s="35"/>
      <c r="AA316" s="35"/>
      <c r="AB316" s="35"/>
      <c r="AC316" s="35"/>
      <c r="AD316" s="35"/>
      <c r="AE316" s="35"/>
      <c r="AR316" s="203" t="s">
        <v>135</v>
      </c>
      <c r="AT316" s="203" t="s">
        <v>347</v>
      </c>
      <c r="AU316" s="203" t="s">
        <v>87</v>
      </c>
      <c r="AY316" s="14" t="s">
        <v>134</v>
      </c>
      <c r="BE316" s="204">
        <f>IF(O316="základní",K316,0)</f>
        <v>0</v>
      </c>
      <c r="BF316" s="204">
        <f>IF(O316="snížená",K316,0)</f>
        <v>0</v>
      </c>
      <c r="BG316" s="204">
        <f>IF(O316="zákl. přenesená",K316,0)</f>
        <v>0</v>
      </c>
      <c r="BH316" s="204">
        <f>IF(O316="sníž. přenesená",K316,0)</f>
        <v>0</v>
      </c>
      <c r="BI316" s="204">
        <f>IF(O316="nulová",K316,0)</f>
        <v>0</v>
      </c>
      <c r="BJ316" s="14" t="s">
        <v>87</v>
      </c>
      <c r="BK316" s="204">
        <f>ROUND(P316*H316,2)</f>
        <v>0</v>
      </c>
      <c r="BL316" s="14" t="s">
        <v>135</v>
      </c>
      <c r="BM316" s="203" t="s">
        <v>1663</v>
      </c>
    </row>
    <row r="317" s="2" customFormat="1">
      <c r="A317" s="35"/>
      <c r="B317" s="36"/>
      <c r="C317" s="228" t="s">
        <v>1518</v>
      </c>
      <c r="D317" s="228" t="s">
        <v>347</v>
      </c>
      <c r="E317" s="229" t="s">
        <v>4715</v>
      </c>
      <c r="F317" s="230" t="s">
        <v>4716</v>
      </c>
      <c r="G317" s="231" t="s">
        <v>131</v>
      </c>
      <c r="H317" s="232">
        <v>1</v>
      </c>
      <c r="I317" s="233"/>
      <c r="J317" s="233"/>
      <c r="K317" s="234">
        <f>ROUND(P317*H317,2)</f>
        <v>0</v>
      </c>
      <c r="L317" s="230" t="s">
        <v>879</v>
      </c>
      <c r="M317" s="41"/>
      <c r="N317" s="235" t="s">
        <v>1</v>
      </c>
      <c r="O317" s="199" t="s">
        <v>42</v>
      </c>
      <c r="P317" s="200">
        <f>I317+J317</f>
        <v>0</v>
      </c>
      <c r="Q317" s="200">
        <f>ROUND(I317*H317,2)</f>
        <v>0</v>
      </c>
      <c r="R317" s="200">
        <f>ROUND(J317*H317,2)</f>
        <v>0</v>
      </c>
      <c r="S317" s="88"/>
      <c r="T317" s="201">
        <f>S317*H317</f>
        <v>0</v>
      </c>
      <c r="U317" s="201">
        <v>0</v>
      </c>
      <c r="V317" s="201">
        <f>U317*H317</f>
        <v>0</v>
      </c>
      <c r="W317" s="201">
        <v>0</v>
      </c>
      <c r="X317" s="202">
        <f>W317*H317</f>
        <v>0</v>
      </c>
      <c r="Y317" s="35"/>
      <c r="Z317" s="35"/>
      <c r="AA317" s="35"/>
      <c r="AB317" s="35"/>
      <c r="AC317" s="35"/>
      <c r="AD317" s="35"/>
      <c r="AE317" s="35"/>
      <c r="AR317" s="203" t="s">
        <v>135</v>
      </c>
      <c r="AT317" s="203" t="s">
        <v>347</v>
      </c>
      <c r="AU317" s="203" t="s">
        <v>87</v>
      </c>
      <c r="AY317" s="14" t="s">
        <v>134</v>
      </c>
      <c r="BE317" s="204">
        <f>IF(O317="základní",K317,0)</f>
        <v>0</v>
      </c>
      <c r="BF317" s="204">
        <f>IF(O317="snížená",K317,0)</f>
        <v>0</v>
      </c>
      <c r="BG317" s="204">
        <f>IF(O317="zákl. přenesená",K317,0)</f>
        <v>0</v>
      </c>
      <c r="BH317" s="204">
        <f>IF(O317="sníž. přenesená",K317,0)</f>
        <v>0</v>
      </c>
      <c r="BI317" s="204">
        <f>IF(O317="nulová",K317,0)</f>
        <v>0</v>
      </c>
      <c r="BJ317" s="14" t="s">
        <v>87</v>
      </c>
      <c r="BK317" s="204">
        <f>ROUND(P317*H317,2)</f>
        <v>0</v>
      </c>
      <c r="BL317" s="14" t="s">
        <v>135</v>
      </c>
      <c r="BM317" s="203" t="s">
        <v>2164</v>
      </c>
    </row>
    <row r="318" s="2" customFormat="1">
      <c r="A318" s="35"/>
      <c r="B318" s="36"/>
      <c r="C318" s="228" t="s">
        <v>1522</v>
      </c>
      <c r="D318" s="228" t="s">
        <v>347</v>
      </c>
      <c r="E318" s="229" t="s">
        <v>4717</v>
      </c>
      <c r="F318" s="230" t="s">
        <v>4718</v>
      </c>
      <c r="G318" s="231" t="s">
        <v>131</v>
      </c>
      <c r="H318" s="232">
        <v>2</v>
      </c>
      <c r="I318" s="233"/>
      <c r="J318" s="233"/>
      <c r="K318" s="234">
        <f>ROUND(P318*H318,2)</f>
        <v>0</v>
      </c>
      <c r="L318" s="230" t="s">
        <v>879</v>
      </c>
      <c r="M318" s="41"/>
      <c r="N318" s="235" t="s">
        <v>1</v>
      </c>
      <c r="O318" s="199" t="s">
        <v>42</v>
      </c>
      <c r="P318" s="200">
        <f>I318+J318</f>
        <v>0</v>
      </c>
      <c r="Q318" s="200">
        <f>ROUND(I318*H318,2)</f>
        <v>0</v>
      </c>
      <c r="R318" s="200">
        <f>ROUND(J318*H318,2)</f>
        <v>0</v>
      </c>
      <c r="S318" s="88"/>
      <c r="T318" s="201">
        <f>S318*H318</f>
        <v>0</v>
      </c>
      <c r="U318" s="201">
        <v>0</v>
      </c>
      <c r="V318" s="201">
        <f>U318*H318</f>
        <v>0</v>
      </c>
      <c r="W318" s="201">
        <v>0</v>
      </c>
      <c r="X318" s="202">
        <f>W318*H318</f>
        <v>0</v>
      </c>
      <c r="Y318" s="35"/>
      <c r="Z318" s="35"/>
      <c r="AA318" s="35"/>
      <c r="AB318" s="35"/>
      <c r="AC318" s="35"/>
      <c r="AD318" s="35"/>
      <c r="AE318" s="35"/>
      <c r="AR318" s="203" t="s">
        <v>135</v>
      </c>
      <c r="AT318" s="203" t="s">
        <v>347</v>
      </c>
      <c r="AU318" s="203" t="s">
        <v>87</v>
      </c>
      <c r="AY318" s="14" t="s">
        <v>134</v>
      </c>
      <c r="BE318" s="204">
        <f>IF(O318="základní",K318,0)</f>
        <v>0</v>
      </c>
      <c r="BF318" s="204">
        <f>IF(O318="snížená",K318,0)</f>
        <v>0</v>
      </c>
      <c r="BG318" s="204">
        <f>IF(O318="zákl. přenesená",K318,0)</f>
        <v>0</v>
      </c>
      <c r="BH318" s="204">
        <f>IF(O318="sníž. přenesená",K318,0)</f>
        <v>0</v>
      </c>
      <c r="BI318" s="204">
        <f>IF(O318="nulová",K318,0)</f>
        <v>0</v>
      </c>
      <c r="BJ318" s="14" t="s">
        <v>87</v>
      </c>
      <c r="BK318" s="204">
        <f>ROUND(P318*H318,2)</f>
        <v>0</v>
      </c>
      <c r="BL318" s="14" t="s">
        <v>135</v>
      </c>
      <c r="BM318" s="203" t="s">
        <v>2172</v>
      </c>
    </row>
    <row r="319" s="2" customFormat="1" ht="37.8" customHeight="1">
      <c r="A319" s="35"/>
      <c r="B319" s="36"/>
      <c r="C319" s="228" t="s">
        <v>1526</v>
      </c>
      <c r="D319" s="228" t="s">
        <v>347</v>
      </c>
      <c r="E319" s="229" t="s">
        <v>4719</v>
      </c>
      <c r="F319" s="230" t="s">
        <v>4720</v>
      </c>
      <c r="G319" s="231" t="s">
        <v>131</v>
      </c>
      <c r="H319" s="232">
        <v>20</v>
      </c>
      <c r="I319" s="233"/>
      <c r="J319" s="233"/>
      <c r="K319" s="234">
        <f>ROUND(P319*H319,2)</f>
        <v>0</v>
      </c>
      <c r="L319" s="230" t="s">
        <v>879</v>
      </c>
      <c r="M319" s="41"/>
      <c r="N319" s="235" t="s">
        <v>1</v>
      </c>
      <c r="O319" s="199" t="s">
        <v>42</v>
      </c>
      <c r="P319" s="200">
        <f>I319+J319</f>
        <v>0</v>
      </c>
      <c r="Q319" s="200">
        <f>ROUND(I319*H319,2)</f>
        <v>0</v>
      </c>
      <c r="R319" s="200">
        <f>ROUND(J319*H319,2)</f>
        <v>0</v>
      </c>
      <c r="S319" s="88"/>
      <c r="T319" s="201">
        <f>S319*H319</f>
        <v>0</v>
      </c>
      <c r="U319" s="201">
        <v>0</v>
      </c>
      <c r="V319" s="201">
        <f>U319*H319</f>
        <v>0</v>
      </c>
      <c r="W319" s="201">
        <v>0</v>
      </c>
      <c r="X319" s="202">
        <f>W319*H319</f>
        <v>0</v>
      </c>
      <c r="Y319" s="35"/>
      <c r="Z319" s="35"/>
      <c r="AA319" s="35"/>
      <c r="AB319" s="35"/>
      <c r="AC319" s="35"/>
      <c r="AD319" s="35"/>
      <c r="AE319" s="35"/>
      <c r="AR319" s="203" t="s">
        <v>135</v>
      </c>
      <c r="AT319" s="203" t="s">
        <v>347</v>
      </c>
      <c r="AU319" s="203" t="s">
        <v>87</v>
      </c>
      <c r="AY319" s="14" t="s">
        <v>134</v>
      </c>
      <c r="BE319" s="204">
        <f>IF(O319="základní",K319,0)</f>
        <v>0</v>
      </c>
      <c r="BF319" s="204">
        <f>IF(O319="snížená",K319,0)</f>
        <v>0</v>
      </c>
      <c r="BG319" s="204">
        <f>IF(O319="zákl. přenesená",K319,0)</f>
        <v>0</v>
      </c>
      <c r="BH319" s="204">
        <f>IF(O319="sníž. přenesená",K319,0)</f>
        <v>0</v>
      </c>
      <c r="BI319" s="204">
        <f>IF(O319="nulová",K319,0)</f>
        <v>0</v>
      </c>
      <c r="BJ319" s="14" t="s">
        <v>87</v>
      </c>
      <c r="BK319" s="204">
        <f>ROUND(P319*H319,2)</f>
        <v>0</v>
      </c>
      <c r="BL319" s="14" t="s">
        <v>135</v>
      </c>
      <c r="BM319" s="203" t="s">
        <v>2196</v>
      </c>
    </row>
    <row r="320" s="2" customFormat="1" ht="24.15" customHeight="1">
      <c r="A320" s="35"/>
      <c r="B320" s="36"/>
      <c r="C320" s="228" t="s">
        <v>1530</v>
      </c>
      <c r="D320" s="228" t="s">
        <v>347</v>
      </c>
      <c r="E320" s="229" t="s">
        <v>4721</v>
      </c>
      <c r="F320" s="230" t="s">
        <v>4722</v>
      </c>
      <c r="G320" s="231" t="s">
        <v>131</v>
      </c>
      <c r="H320" s="232">
        <v>3</v>
      </c>
      <c r="I320" s="233"/>
      <c r="J320" s="233"/>
      <c r="K320" s="234">
        <f>ROUND(P320*H320,2)</f>
        <v>0</v>
      </c>
      <c r="L320" s="230" t="s">
        <v>879</v>
      </c>
      <c r="M320" s="41"/>
      <c r="N320" s="235" t="s">
        <v>1</v>
      </c>
      <c r="O320" s="199" t="s">
        <v>42</v>
      </c>
      <c r="P320" s="200">
        <f>I320+J320</f>
        <v>0</v>
      </c>
      <c r="Q320" s="200">
        <f>ROUND(I320*H320,2)</f>
        <v>0</v>
      </c>
      <c r="R320" s="200">
        <f>ROUND(J320*H320,2)</f>
        <v>0</v>
      </c>
      <c r="S320" s="88"/>
      <c r="T320" s="201">
        <f>S320*H320</f>
        <v>0</v>
      </c>
      <c r="U320" s="201">
        <v>0</v>
      </c>
      <c r="V320" s="201">
        <f>U320*H320</f>
        <v>0</v>
      </c>
      <c r="W320" s="201">
        <v>0</v>
      </c>
      <c r="X320" s="202">
        <f>W320*H320</f>
        <v>0</v>
      </c>
      <c r="Y320" s="35"/>
      <c r="Z320" s="35"/>
      <c r="AA320" s="35"/>
      <c r="AB320" s="35"/>
      <c r="AC320" s="35"/>
      <c r="AD320" s="35"/>
      <c r="AE320" s="35"/>
      <c r="AR320" s="203" t="s">
        <v>135</v>
      </c>
      <c r="AT320" s="203" t="s">
        <v>347</v>
      </c>
      <c r="AU320" s="203" t="s">
        <v>87</v>
      </c>
      <c r="AY320" s="14" t="s">
        <v>134</v>
      </c>
      <c r="BE320" s="204">
        <f>IF(O320="základní",K320,0)</f>
        <v>0</v>
      </c>
      <c r="BF320" s="204">
        <f>IF(O320="snížená",K320,0)</f>
        <v>0</v>
      </c>
      <c r="BG320" s="204">
        <f>IF(O320="zákl. přenesená",K320,0)</f>
        <v>0</v>
      </c>
      <c r="BH320" s="204">
        <f>IF(O320="sníž. přenesená",K320,0)</f>
        <v>0</v>
      </c>
      <c r="BI320" s="204">
        <f>IF(O320="nulová",K320,0)</f>
        <v>0</v>
      </c>
      <c r="BJ320" s="14" t="s">
        <v>87</v>
      </c>
      <c r="BK320" s="204">
        <f>ROUND(P320*H320,2)</f>
        <v>0</v>
      </c>
      <c r="BL320" s="14" t="s">
        <v>135</v>
      </c>
      <c r="BM320" s="203" t="s">
        <v>2204</v>
      </c>
    </row>
    <row r="321" s="2" customFormat="1" ht="24.15" customHeight="1">
      <c r="A321" s="35"/>
      <c r="B321" s="36"/>
      <c r="C321" s="228" t="s">
        <v>1534</v>
      </c>
      <c r="D321" s="228" t="s">
        <v>347</v>
      </c>
      <c r="E321" s="229" t="s">
        <v>4723</v>
      </c>
      <c r="F321" s="230" t="s">
        <v>4724</v>
      </c>
      <c r="G321" s="231" t="s">
        <v>131</v>
      </c>
      <c r="H321" s="232">
        <v>4</v>
      </c>
      <c r="I321" s="233"/>
      <c r="J321" s="233"/>
      <c r="K321" s="234">
        <f>ROUND(P321*H321,2)</f>
        <v>0</v>
      </c>
      <c r="L321" s="230" t="s">
        <v>879</v>
      </c>
      <c r="M321" s="41"/>
      <c r="N321" s="235" t="s">
        <v>1</v>
      </c>
      <c r="O321" s="199" t="s">
        <v>42</v>
      </c>
      <c r="P321" s="200">
        <f>I321+J321</f>
        <v>0</v>
      </c>
      <c r="Q321" s="200">
        <f>ROUND(I321*H321,2)</f>
        <v>0</v>
      </c>
      <c r="R321" s="200">
        <f>ROUND(J321*H321,2)</f>
        <v>0</v>
      </c>
      <c r="S321" s="88"/>
      <c r="T321" s="201">
        <f>S321*H321</f>
        <v>0</v>
      </c>
      <c r="U321" s="201">
        <v>0</v>
      </c>
      <c r="V321" s="201">
        <f>U321*H321</f>
        <v>0</v>
      </c>
      <c r="W321" s="201">
        <v>0</v>
      </c>
      <c r="X321" s="202">
        <f>W321*H321</f>
        <v>0</v>
      </c>
      <c r="Y321" s="35"/>
      <c r="Z321" s="35"/>
      <c r="AA321" s="35"/>
      <c r="AB321" s="35"/>
      <c r="AC321" s="35"/>
      <c r="AD321" s="35"/>
      <c r="AE321" s="35"/>
      <c r="AR321" s="203" t="s">
        <v>135</v>
      </c>
      <c r="AT321" s="203" t="s">
        <v>347</v>
      </c>
      <c r="AU321" s="203" t="s">
        <v>87</v>
      </c>
      <c r="AY321" s="14" t="s">
        <v>134</v>
      </c>
      <c r="BE321" s="204">
        <f>IF(O321="základní",K321,0)</f>
        <v>0</v>
      </c>
      <c r="BF321" s="204">
        <f>IF(O321="snížená",K321,0)</f>
        <v>0</v>
      </c>
      <c r="BG321" s="204">
        <f>IF(O321="zákl. přenesená",K321,0)</f>
        <v>0</v>
      </c>
      <c r="BH321" s="204">
        <f>IF(O321="sníž. přenesená",K321,0)</f>
        <v>0</v>
      </c>
      <c r="BI321" s="204">
        <f>IF(O321="nulová",K321,0)</f>
        <v>0</v>
      </c>
      <c r="BJ321" s="14" t="s">
        <v>87</v>
      </c>
      <c r="BK321" s="204">
        <f>ROUND(P321*H321,2)</f>
        <v>0</v>
      </c>
      <c r="BL321" s="14" t="s">
        <v>135</v>
      </c>
      <c r="BM321" s="203" t="s">
        <v>2212</v>
      </c>
    </row>
    <row r="322" s="2" customFormat="1" ht="24.15" customHeight="1">
      <c r="A322" s="35"/>
      <c r="B322" s="36"/>
      <c r="C322" s="228" t="s">
        <v>1538</v>
      </c>
      <c r="D322" s="228" t="s">
        <v>347</v>
      </c>
      <c r="E322" s="229" t="s">
        <v>4725</v>
      </c>
      <c r="F322" s="230" t="s">
        <v>4726</v>
      </c>
      <c r="G322" s="231" t="s">
        <v>131</v>
      </c>
      <c r="H322" s="232">
        <v>1</v>
      </c>
      <c r="I322" s="233"/>
      <c r="J322" s="233"/>
      <c r="K322" s="234">
        <f>ROUND(P322*H322,2)</f>
        <v>0</v>
      </c>
      <c r="L322" s="230" t="s">
        <v>879</v>
      </c>
      <c r="M322" s="41"/>
      <c r="N322" s="235" t="s">
        <v>1</v>
      </c>
      <c r="O322" s="199" t="s">
        <v>42</v>
      </c>
      <c r="P322" s="200">
        <f>I322+J322</f>
        <v>0</v>
      </c>
      <c r="Q322" s="200">
        <f>ROUND(I322*H322,2)</f>
        <v>0</v>
      </c>
      <c r="R322" s="200">
        <f>ROUND(J322*H322,2)</f>
        <v>0</v>
      </c>
      <c r="S322" s="88"/>
      <c r="T322" s="201">
        <f>S322*H322</f>
        <v>0</v>
      </c>
      <c r="U322" s="201">
        <v>0</v>
      </c>
      <c r="V322" s="201">
        <f>U322*H322</f>
        <v>0</v>
      </c>
      <c r="W322" s="201">
        <v>0</v>
      </c>
      <c r="X322" s="202">
        <f>W322*H322</f>
        <v>0</v>
      </c>
      <c r="Y322" s="35"/>
      <c r="Z322" s="35"/>
      <c r="AA322" s="35"/>
      <c r="AB322" s="35"/>
      <c r="AC322" s="35"/>
      <c r="AD322" s="35"/>
      <c r="AE322" s="35"/>
      <c r="AR322" s="203" t="s">
        <v>135</v>
      </c>
      <c r="AT322" s="203" t="s">
        <v>347</v>
      </c>
      <c r="AU322" s="203" t="s">
        <v>87</v>
      </c>
      <c r="AY322" s="14" t="s">
        <v>134</v>
      </c>
      <c r="BE322" s="204">
        <f>IF(O322="základní",K322,0)</f>
        <v>0</v>
      </c>
      <c r="BF322" s="204">
        <f>IF(O322="snížená",K322,0)</f>
        <v>0</v>
      </c>
      <c r="BG322" s="204">
        <f>IF(O322="zákl. přenesená",K322,0)</f>
        <v>0</v>
      </c>
      <c r="BH322" s="204">
        <f>IF(O322="sníž. přenesená",K322,0)</f>
        <v>0</v>
      </c>
      <c r="BI322" s="204">
        <f>IF(O322="nulová",K322,0)</f>
        <v>0</v>
      </c>
      <c r="BJ322" s="14" t="s">
        <v>87</v>
      </c>
      <c r="BK322" s="204">
        <f>ROUND(P322*H322,2)</f>
        <v>0</v>
      </c>
      <c r="BL322" s="14" t="s">
        <v>135</v>
      </c>
      <c r="BM322" s="203" t="s">
        <v>2228</v>
      </c>
    </row>
    <row r="323" s="2" customFormat="1" ht="24.15" customHeight="1">
      <c r="A323" s="35"/>
      <c r="B323" s="36"/>
      <c r="C323" s="228" t="s">
        <v>1542</v>
      </c>
      <c r="D323" s="228" t="s">
        <v>347</v>
      </c>
      <c r="E323" s="229" t="s">
        <v>4727</v>
      </c>
      <c r="F323" s="230" t="s">
        <v>4728</v>
      </c>
      <c r="G323" s="231" t="s">
        <v>131</v>
      </c>
      <c r="H323" s="232">
        <v>1</v>
      </c>
      <c r="I323" s="233"/>
      <c r="J323" s="233"/>
      <c r="K323" s="234">
        <f>ROUND(P323*H323,2)</f>
        <v>0</v>
      </c>
      <c r="L323" s="230" t="s">
        <v>879</v>
      </c>
      <c r="M323" s="41"/>
      <c r="N323" s="235" t="s">
        <v>1</v>
      </c>
      <c r="O323" s="199" t="s">
        <v>42</v>
      </c>
      <c r="P323" s="200">
        <f>I323+J323</f>
        <v>0</v>
      </c>
      <c r="Q323" s="200">
        <f>ROUND(I323*H323,2)</f>
        <v>0</v>
      </c>
      <c r="R323" s="200">
        <f>ROUND(J323*H323,2)</f>
        <v>0</v>
      </c>
      <c r="S323" s="88"/>
      <c r="T323" s="201">
        <f>S323*H323</f>
        <v>0</v>
      </c>
      <c r="U323" s="201">
        <v>0</v>
      </c>
      <c r="V323" s="201">
        <f>U323*H323</f>
        <v>0</v>
      </c>
      <c r="W323" s="201">
        <v>0</v>
      </c>
      <c r="X323" s="202">
        <f>W323*H323</f>
        <v>0</v>
      </c>
      <c r="Y323" s="35"/>
      <c r="Z323" s="35"/>
      <c r="AA323" s="35"/>
      <c r="AB323" s="35"/>
      <c r="AC323" s="35"/>
      <c r="AD323" s="35"/>
      <c r="AE323" s="35"/>
      <c r="AR323" s="203" t="s">
        <v>135</v>
      </c>
      <c r="AT323" s="203" t="s">
        <v>347</v>
      </c>
      <c r="AU323" s="203" t="s">
        <v>87</v>
      </c>
      <c r="AY323" s="14" t="s">
        <v>134</v>
      </c>
      <c r="BE323" s="204">
        <f>IF(O323="základní",K323,0)</f>
        <v>0</v>
      </c>
      <c r="BF323" s="204">
        <f>IF(O323="snížená",K323,0)</f>
        <v>0</v>
      </c>
      <c r="BG323" s="204">
        <f>IF(O323="zákl. přenesená",K323,0)</f>
        <v>0</v>
      </c>
      <c r="BH323" s="204">
        <f>IF(O323="sníž. přenesená",K323,0)</f>
        <v>0</v>
      </c>
      <c r="BI323" s="204">
        <f>IF(O323="nulová",K323,0)</f>
        <v>0</v>
      </c>
      <c r="BJ323" s="14" t="s">
        <v>87</v>
      </c>
      <c r="BK323" s="204">
        <f>ROUND(P323*H323,2)</f>
        <v>0</v>
      </c>
      <c r="BL323" s="14" t="s">
        <v>135</v>
      </c>
      <c r="BM323" s="203" t="s">
        <v>2236</v>
      </c>
    </row>
    <row r="324" s="2" customFormat="1" ht="24.15" customHeight="1">
      <c r="A324" s="35"/>
      <c r="B324" s="36"/>
      <c r="C324" s="228" t="s">
        <v>1546</v>
      </c>
      <c r="D324" s="228" t="s">
        <v>347</v>
      </c>
      <c r="E324" s="229" t="s">
        <v>4729</v>
      </c>
      <c r="F324" s="230" t="s">
        <v>4730</v>
      </c>
      <c r="G324" s="231" t="s">
        <v>131</v>
      </c>
      <c r="H324" s="232">
        <v>1</v>
      </c>
      <c r="I324" s="233"/>
      <c r="J324" s="233"/>
      <c r="K324" s="234">
        <f>ROUND(P324*H324,2)</f>
        <v>0</v>
      </c>
      <c r="L324" s="230" t="s">
        <v>879</v>
      </c>
      <c r="M324" s="41"/>
      <c r="N324" s="235" t="s">
        <v>1</v>
      </c>
      <c r="O324" s="199" t="s">
        <v>42</v>
      </c>
      <c r="P324" s="200">
        <f>I324+J324</f>
        <v>0</v>
      </c>
      <c r="Q324" s="200">
        <f>ROUND(I324*H324,2)</f>
        <v>0</v>
      </c>
      <c r="R324" s="200">
        <f>ROUND(J324*H324,2)</f>
        <v>0</v>
      </c>
      <c r="S324" s="88"/>
      <c r="T324" s="201">
        <f>S324*H324</f>
        <v>0</v>
      </c>
      <c r="U324" s="201">
        <v>0</v>
      </c>
      <c r="V324" s="201">
        <f>U324*H324</f>
        <v>0</v>
      </c>
      <c r="W324" s="201">
        <v>0</v>
      </c>
      <c r="X324" s="202">
        <f>W324*H324</f>
        <v>0</v>
      </c>
      <c r="Y324" s="35"/>
      <c r="Z324" s="35"/>
      <c r="AA324" s="35"/>
      <c r="AB324" s="35"/>
      <c r="AC324" s="35"/>
      <c r="AD324" s="35"/>
      <c r="AE324" s="35"/>
      <c r="AR324" s="203" t="s">
        <v>135</v>
      </c>
      <c r="AT324" s="203" t="s">
        <v>347</v>
      </c>
      <c r="AU324" s="203" t="s">
        <v>87</v>
      </c>
      <c r="AY324" s="14" t="s">
        <v>134</v>
      </c>
      <c r="BE324" s="204">
        <f>IF(O324="základní",K324,0)</f>
        <v>0</v>
      </c>
      <c r="BF324" s="204">
        <f>IF(O324="snížená",K324,0)</f>
        <v>0</v>
      </c>
      <c r="BG324" s="204">
        <f>IF(O324="zákl. přenesená",K324,0)</f>
        <v>0</v>
      </c>
      <c r="BH324" s="204">
        <f>IF(O324="sníž. přenesená",K324,0)</f>
        <v>0</v>
      </c>
      <c r="BI324" s="204">
        <f>IF(O324="nulová",K324,0)</f>
        <v>0</v>
      </c>
      <c r="BJ324" s="14" t="s">
        <v>87</v>
      </c>
      <c r="BK324" s="204">
        <f>ROUND(P324*H324,2)</f>
        <v>0</v>
      </c>
      <c r="BL324" s="14" t="s">
        <v>135</v>
      </c>
      <c r="BM324" s="203" t="s">
        <v>2244</v>
      </c>
    </row>
    <row r="325" s="2" customFormat="1">
      <c r="A325" s="35"/>
      <c r="B325" s="36"/>
      <c r="C325" s="228" t="s">
        <v>1550</v>
      </c>
      <c r="D325" s="228" t="s">
        <v>347</v>
      </c>
      <c r="E325" s="229" t="s">
        <v>4731</v>
      </c>
      <c r="F325" s="230" t="s">
        <v>4732</v>
      </c>
      <c r="G325" s="231" t="s">
        <v>131</v>
      </c>
      <c r="H325" s="232">
        <v>3</v>
      </c>
      <c r="I325" s="233"/>
      <c r="J325" s="233"/>
      <c r="K325" s="234">
        <f>ROUND(P325*H325,2)</f>
        <v>0</v>
      </c>
      <c r="L325" s="230" t="s">
        <v>879</v>
      </c>
      <c r="M325" s="41"/>
      <c r="N325" s="235" t="s">
        <v>1</v>
      </c>
      <c r="O325" s="199" t="s">
        <v>42</v>
      </c>
      <c r="P325" s="200">
        <f>I325+J325</f>
        <v>0</v>
      </c>
      <c r="Q325" s="200">
        <f>ROUND(I325*H325,2)</f>
        <v>0</v>
      </c>
      <c r="R325" s="200">
        <f>ROUND(J325*H325,2)</f>
        <v>0</v>
      </c>
      <c r="S325" s="88"/>
      <c r="T325" s="201">
        <f>S325*H325</f>
        <v>0</v>
      </c>
      <c r="U325" s="201">
        <v>0</v>
      </c>
      <c r="V325" s="201">
        <f>U325*H325</f>
        <v>0</v>
      </c>
      <c r="W325" s="201">
        <v>0</v>
      </c>
      <c r="X325" s="202">
        <f>W325*H325</f>
        <v>0</v>
      </c>
      <c r="Y325" s="35"/>
      <c r="Z325" s="35"/>
      <c r="AA325" s="35"/>
      <c r="AB325" s="35"/>
      <c r="AC325" s="35"/>
      <c r="AD325" s="35"/>
      <c r="AE325" s="35"/>
      <c r="AR325" s="203" t="s">
        <v>135</v>
      </c>
      <c r="AT325" s="203" t="s">
        <v>347</v>
      </c>
      <c r="AU325" s="203" t="s">
        <v>87</v>
      </c>
      <c r="AY325" s="14" t="s">
        <v>134</v>
      </c>
      <c r="BE325" s="204">
        <f>IF(O325="základní",K325,0)</f>
        <v>0</v>
      </c>
      <c r="BF325" s="204">
        <f>IF(O325="snížená",K325,0)</f>
        <v>0</v>
      </c>
      <c r="BG325" s="204">
        <f>IF(O325="zákl. přenesená",K325,0)</f>
        <v>0</v>
      </c>
      <c r="BH325" s="204">
        <f>IF(O325="sníž. přenesená",K325,0)</f>
        <v>0</v>
      </c>
      <c r="BI325" s="204">
        <f>IF(O325="nulová",K325,0)</f>
        <v>0</v>
      </c>
      <c r="BJ325" s="14" t="s">
        <v>87</v>
      </c>
      <c r="BK325" s="204">
        <f>ROUND(P325*H325,2)</f>
        <v>0</v>
      </c>
      <c r="BL325" s="14" t="s">
        <v>135</v>
      </c>
      <c r="BM325" s="203" t="s">
        <v>2252</v>
      </c>
    </row>
    <row r="326" s="2" customFormat="1" ht="24.15" customHeight="1">
      <c r="A326" s="35"/>
      <c r="B326" s="36"/>
      <c r="C326" s="228" t="s">
        <v>1554</v>
      </c>
      <c r="D326" s="228" t="s">
        <v>347</v>
      </c>
      <c r="E326" s="229" t="s">
        <v>4733</v>
      </c>
      <c r="F326" s="230" t="s">
        <v>4734</v>
      </c>
      <c r="G326" s="231" t="s">
        <v>131</v>
      </c>
      <c r="H326" s="232">
        <v>1</v>
      </c>
      <c r="I326" s="233"/>
      <c r="J326" s="233"/>
      <c r="K326" s="234">
        <f>ROUND(P326*H326,2)</f>
        <v>0</v>
      </c>
      <c r="L326" s="230" t="s">
        <v>879</v>
      </c>
      <c r="M326" s="41"/>
      <c r="N326" s="235" t="s">
        <v>1</v>
      </c>
      <c r="O326" s="199" t="s">
        <v>42</v>
      </c>
      <c r="P326" s="200">
        <f>I326+J326</f>
        <v>0</v>
      </c>
      <c r="Q326" s="200">
        <f>ROUND(I326*H326,2)</f>
        <v>0</v>
      </c>
      <c r="R326" s="200">
        <f>ROUND(J326*H326,2)</f>
        <v>0</v>
      </c>
      <c r="S326" s="88"/>
      <c r="T326" s="201">
        <f>S326*H326</f>
        <v>0</v>
      </c>
      <c r="U326" s="201">
        <v>0</v>
      </c>
      <c r="V326" s="201">
        <f>U326*H326</f>
        <v>0</v>
      </c>
      <c r="W326" s="201">
        <v>0</v>
      </c>
      <c r="X326" s="202">
        <f>W326*H326</f>
        <v>0</v>
      </c>
      <c r="Y326" s="35"/>
      <c r="Z326" s="35"/>
      <c r="AA326" s="35"/>
      <c r="AB326" s="35"/>
      <c r="AC326" s="35"/>
      <c r="AD326" s="35"/>
      <c r="AE326" s="35"/>
      <c r="AR326" s="203" t="s">
        <v>135</v>
      </c>
      <c r="AT326" s="203" t="s">
        <v>347</v>
      </c>
      <c r="AU326" s="203" t="s">
        <v>87</v>
      </c>
      <c r="AY326" s="14" t="s">
        <v>134</v>
      </c>
      <c r="BE326" s="204">
        <f>IF(O326="základní",K326,0)</f>
        <v>0</v>
      </c>
      <c r="BF326" s="204">
        <f>IF(O326="snížená",K326,0)</f>
        <v>0</v>
      </c>
      <c r="BG326" s="204">
        <f>IF(O326="zákl. přenesená",K326,0)</f>
        <v>0</v>
      </c>
      <c r="BH326" s="204">
        <f>IF(O326="sníž. přenesená",K326,0)</f>
        <v>0</v>
      </c>
      <c r="BI326" s="204">
        <f>IF(O326="nulová",K326,0)</f>
        <v>0</v>
      </c>
      <c r="BJ326" s="14" t="s">
        <v>87</v>
      </c>
      <c r="BK326" s="204">
        <f>ROUND(P326*H326,2)</f>
        <v>0</v>
      </c>
      <c r="BL326" s="14" t="s">
        <v>135</v>
      </c>
      <c r="BM326" s="203" t="s">
        <v>1696</v>
      </c>
    </row>
    <row r="327" s="2" customFormat="1" ht="24.15" customHeight="1">
      <c r="A327" s="35"/>
      <c r="B327" s="36"/>
      <c r="C327" s="228" t="s">
        <v>1558</v>
      </c>
      <c r="D327" s="228" t="s">
        <v>347</v>
      </c>
      <c r="E327" s="229" t="s">
        <v>4735</v>
      </c>
      <c r="F327" s="230" t="s">
        <v>4736</v>
      </c>
      <c r="G327" s="231" t="s">
        <v>131</v>
      </c>
      <c r="H327" s="232">
        <v>1</v>
      </c>
      <c r="I327" s="233"/>
      <c r="J327" s="233"/>
      <c r="K327" s="234">
        <f>ROUND(P327*H327,2)</f>
        <v>0</v>
      </c>
      <c r="L327" s="230" t="s">
        <v>879</v>
      </c>
      <c r="M327" s="41"/>
      <c r="N327" s="235" t="s">
        <v>1</v>
      </c>
      <c r="O327" s="199" t="s">
        <v>42</v>
      </c>
      <c r="P327" s="200">
        <f>I327+J327</f>
        <v>0</v>
      </c>
      <c r="Q327" s="200">
        <f>ROUND(I327*H327,2)</f>
        <v>0</v>
      </c>
      <c r="R327" s="200">
        <f>ROUND(J327*H327,2)</f>
        <v>0</v>
      </c>
      <c r="S327" s="88"/>
      <c r="T327" s="201">
        <f>S327*H327</f>
        <v>0</v>
      </c>
      <c r="U327" s="201">
        <v>0</v>
      </c>
      <c r="V327" s="201">
        <f>U327*H327</f>
        <v>0</v>
      </c>
      <c r="W327" s="201">
        <v>0</v>
      </c>
      <c r="X327" s="202">
        <f>W327*H327</f>
        <v>0</v>
      </c>
      <c r="Y327" s="35"/>
      <c r="Z327" s="35"/>
      <c r="AA327" s="35"/>
      <c r="AB327" s="35"/>
      <c r="AC327" s="35"/>
      <c r="AD327" s="35"/>
      <c r="AE327" s="35"/>
      <c r="AR327" s="203" t="s">
        <v>135</v>
      </c>
      <c r="AT327" s="203" t="s">
        <v>347</v>
      </c>
      <c r="AU327" s="203" t="s">
        <v>87</v>
      </c>
      <c r="AY327" s="14" t="s">
        <v>134</v>
      </c>
      <c r="BE327" s="204">
        <f>IF(O327="základní",K327,0)</f>
        <v>0</v>
      </c>
      <c r="BF327" s="204">
        <f>IF(O327="snížená",K327,0)</f>
        <v>0</v>
      </c>
      <c r="BG327" s="204">
        <f>IF(O327="zákl. přenesená",K327,0)</f>
        <v>0</v>
      </c>
      <c r="BH327" s="204">
        <f>IF(O327="sníž. přenesená",K327,0)</f>
        <v>0</v>
      </c>
      <c r="BI327" s="204">
        <f>IF(O327="nulová",K327,0)</f>
        <v>0</v>
      </c>
      <c r="BJ327" s="14" t="s">
        <v>87</v>
      </c>
      <c r="BK327" s="204">
        <f>ROUND(P327*H327,2)</f>
        <v>0</v>
      </c>
      <c r="BL327" s="14" t="s">
        <v>135</v>
      </c>
      <c r="BM327" s="203" t="s">
        <v>1700</v>
      </c>
    </row>
    <row r="328" s="2" customFormat="1" ht="24.15" customHeight="1">
      <c r="A328" s="35"/>
      <c r="B328" s="36"/>
      <c r="C328" s="228" t="s">
        <v>1562</v>
      </c>
      <c r="D328" s="228" t="s">
        <v>347</v>
      </c>
      <c r="E328" s="229" t="s">
        <v>4737</v>
      </c>
      <c r="F328" s="230" t="s">
        <v>4738</v>
      </c>
      <c r="G328" s="231" t="s">
        <v>131</v>
      </c>
      <c r="H328" s="232">
        <v>1</v>
      </c>
      <c r="I328" s="233"/>
      <c r="J328" s="233"/>
      <c r="K328" s="234">
        <f>ROUND(P328*H328,2)</f>
        <v>0</v>
      </c>
      <c r="L328" s="230" t="s">
        <v>879</v>
      </c>
      <c r="M328" s="41"/>
      <c r="N328" s="235" t="s">
        <v>1</v>
      </c>
      <c r="O328" s="199" t="s">
        <v>42</v>
      </c>
      <c r="P328" s="200">
        <f>I328+J328</f>
        <v>0</v>
      </c>
      <c r="Q328" s="200">
        <f>ROUND(I328*H328,2)</f>
        <v>0</v>
      </c>
      <c r="R328" s="200">
        <f>ROUND(J328*H328,2)</f>
        <v>0</v>
      </c>
      <c r="S328" s="88"/>
      <c r="T328" s="201">
        <f>S328*H328</f>
        <v>0</v>
      </c>
      <c r="U328" s="201">
        <v>0</v>
      </c>
      <c r="V328" s="201">
        <f>U328*H328</f>
        <v>0</v>
      </c>
      <c r="W328" s="201">
        <v>0</v>
      </c>
      <c r="X328" s="202">
        <f>W328*H328</f>
        <v>0</v>
      </c>
      <c r="Y328" s="35"/>
      <c r="Z328" s="35"/>
      <c r="AA328" s="35"/>
      <c r="AB328" s="35"/>
      <c r="AC328" s="35"/>
      <c r="AD328" s="35"/>
      <c r="AE328" s="35"/>
      <c r="AR328" s="203" t="s">
        <v>135</v>
      </c>
      <c r="AT328" s="203" t="s">
        <v>347</v>
      </c>
      <c r="AU328" s="203" t="s">
        <v>87</v>
      </c>
      <c r="AY328" s="14" t="s">
        <v>134</v>
      </c>
      <c r="BE328" s="204">
        <f>IF(O328="základní",K328,0)</f>
        <v>0</v>
      </c>
      <c r="BF328" s="204">
        <f>IF(O328="snížená",K328,0)</f>
        <v>0</v>
      </c>
      <c r="BG328" s="204">
        <f>IF(O328="zákl. přenesená",K328,0)</f>
        <v>0</v>
      </c>
      <c r="BH328" s="204">
        <f>IF(O328="sníž. přenesená",K328,0)</f>
        <v>0</v>
      </c>
      <c r="BI328" s="204">
        <f>IF(O328="nulová",K328,0)</f>
        <v>0</v>
      </c>
      <c r="BJ328" s="14" t="s">
        <v>87</v>
      </c>
      <c r="BK328" s="204">
        <f>ROUND(P328*H328,2)</f>
        <v>0</v>
      </c>
      <c r="BL328" s="14" t="s">
        <v>135</v>
      </c>
      <c r="BM328" s="203" t="s">
        <v>2274</v>
      </c>
    </row>
    <row r="329" s="2" customFormat="1" ht="24.15" customHeight="1">
      <c r="A329" s="35"/>
      <c r="B329" s="36"/>
      <c r="C329" s="228" t="s">
        <v>1566</v>
      </c>
      <c r="D329" s="228" t="s">
        <v>347</v>
      </c>
      <c r="E329" s="229" t="s">
        <v>4739</v>
      </c>
      <c r="F329" s="230" t="s">
        <v>4740</v>
      </c>
      <c r="G329" s="231" t="s">
        <v>131</v>
      </c>
      <c r="H329" s="232">
        <v>1</v>
      </c>
      <c r="I329" s="233"/>
      <c r="J329" s="233"/>
      <c r="K329" s="234">
        <f>ROUND(P329*H329,2)</f>
        <v>0</v>
      </c>
      <c r="L329" s="230" t="s">
        <v>879</v>
      </c>
      <c r="M329" s="41"/>
      <c r="N329" s="235" t="s">
        <v>1</v>
      </c>
      <c r="O329" s="199" t="s">
        <v>42</v>
      </c>
      <c r="P329" s="200">
        <f>I329+J329</f>
        <v>0</v>
      </c>
      <c r="Q329" s="200">
        <f>ROUND(I329*H329,2)</f>
        <v>0</v>
      </c>
      <c r="R329" s="200">
        <f>ROUND(J329*H329,2)</f>
        <v>0</v>
      </c>
      <c r="S329" s="88"/>
      <c r="T329" s="201">
        <f>S329*H329</f>
        <v>0</v>
      </c>
      <c r="U329" s="201">
        <v>0</v>
      </c>
      <c r="V329" s="201">
        <f>U329*H329</f>
        <v>0</v>
      </c>
      <c r="W329" s="201">
        <v>0</v>
      </c>
      <c r="X329" s="202">
        <f>W329*H329</f>
        <v>0</v>
      </c>
      <c r="Y329" s="35"/>
      <c r="Z329" s="35"/>
      <c r="AA329" s="35"/>
      <c r="AB329" s="35"/>
      <c r="AC329" s="35"/>
      <c r="AD329" s="35"/>
      <c r="AE329" s="35"/>
      <c r="AR329" s="203" t="s">
        <v>135</v>
      </c>
      <c r="AT329" s="203" t="s">
        <v>347</v>
      </c>
      <c r="AU329" s="203" t="s">
        <v>87</v>
      </c>
      <c r="AY329" s="14" t="s">
        <v>134</v>
      </c>
      <c r="BE329" s="204">
        <f>IF(O329="základní",K329,0)</f>
        <v>0</v>
      </c>
      <c r="BF329" s="204">
        <f>IF(O329="snížená",K329,0)</f>
        <v>0</v>
      </c>
      <c r="BG329" s="204">
        <f>IF(O329="zákl. přenesená",K329,0)</f>
        <v>0</v>
      </c>
      <c r="BH329" s="204">
        <f>IF(O329="sníž. přenesená",K329,0)</f>
        <v>0</v>
      </c>
      <c r="BI329" s="204">
        <f>IF(O329="nulová",K329,0)</f>
        <v>0</v>
      </c>
      <c r="BJ329" s="14" t="s">
        <v>87</v>
      </c>
      <c r="BK329" s="204">
        <f>ROUND(P329*H329,2)</f>
        <v>0</v>
      </c>
      <c r="BL329" s="14" t="s">
        <v>135</v>
      </c>
      <c r="BM329" s="203" t="s">
        <v>2282</v>
      </c>
    </row>
    <row r="330" s="2" customFormat="1" ht="24.15" customHeight="1">
      <c r="A330" s="35"/>
      <c r="B330" s="36"/>
      <c r="C330" s="228" t="s">
        <v>1298</v>
      </c>
      <c r="D330" s="228" t="s">
        <v>347</v>
      </c>
      <c r="E330" s="229" t="s">
        <v>4741</v>
      </c>
      <c r="F330" s="230" t="s">
        <v>4742</v>
      </c>
      <c r="G330" s="231" t="s">
        <v>131</v>
      </c>
      <c r="H330" s="232">
        <v>1</v>
      </c>
      <c r="I330" s="233"/>
      <c r="J330" s="233"/>
      <c r="K330" s="234">
        <f>ROUND(P330*H330,2)</f>
        <v>0</v>
      </c>
      <c r="L330" s="230" t="s">
        <v>879</v>
      </c>
      <c r="M330" s="41"/>
      <c r="N330" s="235" t="s">
        <v>1</v>
      </c>
      <c r="O330" s="199" t="s">
        <v>42</v>
      </c>
      <c r="P330" s="200">
        <f>I330+J330</f>
        <v>0</v>
      </c>
      <c r="Q330" s="200">
        <f>ROUND(I330*H330,2)</f>
        <v>0</v>
      </c>
      <c r="R330" s="200">
        <f>ROUND(J330*H330,2)</f>
        <v>0</v>
      </c>
      <c r="S330" s="88"/>
      <c r="T330" s="201">
        <f>S330*H330</f>
        <v>0</v>
      </c>
      <c r="U330" s="201">
        <v>0</v>
      </c>
      <c r="V330" s="201">
        <f>U330*H330</f>
        <v>0</v>
      </c>
      <c r="W330" s="201">
        <v>0</v>
      </c>
      <c r="X330" s="202">
        <f>W330*H330</f>
        <v>0</v>
      </c>
      <c r="Y330" s="35"/>
      <c r="Z330" s="35"/>
      <c r="AA330" s="35"/>
      <c r="AB330" s="35"/>
      <c r="AC330" s="35"/>
      <c r="AD330" s="35"/>
      <c r="AE330" s="35"/>
      <c r="AR330" s="203" t="s">
        <v>135</v>
      </c>
      <c r="AT330" s="203" t="s">
        <v>347</v>
      </c>
      <c r="AU330" s="203" t="s">
        <v>87</v>
      </c>
      <c r="AY330" s="14" t="s">
        <v>134</v>
      </c>
      <c r="BE330" s="204">
        <f>IF(O330="základní",K330,0)</f>
        <v>0</v>
      </c>
      <c r="BF330" s="204">
        <f>IF(O330="snížená",K330,0)</f>
        <v>0</v>
      </c>
      <c r="BG330" s="204">
        <f>IF(O330="zákl. přenesená",K330,0)</f>
        <v>0</v>
      </c>
      <c r="BH330" s="204">
        <f>IF(O330="sníž. přenesená",K330,0)</f>
        <v>0</v>
      </c>
      <c r="BI330" s="204">
        <f>IF(O330="nulová",K330,0)</f>
        <v>0</v>
      </c>
      <c r="BJ330" s="14" t="s">
        <v>87</v>
      </c>
      <c r="BK330" s="204">
        <f>ROUND(P330*H330,2)</f>
        <v>0</v>
      </c>
      <c r="BL330" s="14" t="s">
        <v>135</v>
      </c>
      <c r="BM330" s="203" t="s">
        <v>2298</v>
      </c>
    </row>
    <row r="331" s="2" customFormat="1" ht="24.15" customHeight="1">
      <c r="A331" s="35"/>
      <c r="B331" s="36"/>
      <c r="C331" s="228" t="s">
        <v>1573</v>
      </c>
      <c r="D331" s="228" t="s">
        <v>347</v>
      </c>
      <c r="E331" s="229" t="s">
        <v>4743</v>
      </c>
      <c r="F331" s="230" t="s">
        <v>4744</v>
      </c>
      <c r="G331" s="231" t="s">
        <v>131</v>
      </c>
      <c r="H331" s="232">
        <v>1</v>
      </c>
      <c r="I331" s="233"/>
      <c r="J331" s="233"/>
      <c r="K331" s="234">
        <f>ROUND(P331*H331,2)</f>
        <v>0</v>
      </c>
      <c r="L331" s="230" t="s">
        <v>879</v>
      </c>
      <c r="M331" s="41"/>
      <c r="N331" s="235" t="s">
        <v>1</v>
      </c>
      <c r="O331" s="199" t="s">
        <v>42</v>
      </c>
      <c r="P331" s="200">
        <f>I331+J331</f>
        <v>0</v>
      </c>
      <c r="Q331" s="200">
        <f>ROUND(I331*H331,2)</f>
        <v>0</v>
      </c>
      <c r="R331" s="200">
        <f>ROUND(J331*H331,2)</f>
        <v>0</v>
      </c>
      <c r="S331" s="88"/>
      <c r="T331" s="201">
        <f>S331*H331</f>
        <v>0</v>
      </c>
      <c r="U331" s="201">
        <v>0</v>
      </c>
      <c r="V331" s="201">
        <f>U331*H331</f>
        <v>0</v>
      </c>
      <c r="W331" s="201">
        <v>0</v>
      </c>
      <c r="X331" s="202">
        <f>W331*H331</f>
        <v>0</v>
      </c>
      <c r="Y331" s="35"/>
      <c r="Z331" s="35"/>
      <c r="AA331" s="35"/>
      <c r="AB331" s="35"/>
      <c r="AC331" s="35"/>
      <c r="AD331" s="35"/>
      <c r="AE331" s="35"/>
      <c r="AR331" s="203" t="s">
        <v>135</v>
      </c>
      <c r="AT331" s="203" t="s">
        <v>347</v>
      </c>
      <c r="AU331" s="203" t="s">
        <v>87</v>
      </c>
      <c r="AY331" s="14" t="s">
        <v>134</v>
      </c>
      <c r="BE331" s="204">
        <f>IF(O331="základní",K331,0)</f>
        <v>0</v>
      </c>
      <c r="BF331" s="204">
        <f>IF(O331="snížená",K331,0)</f>
        <v>0</v>
      </c>
      <c r="BG331" s="204">
        <f>IF(O331="zákl. přenesená",K331,0)</f>
        <v>0</v>
      </c>
      <c r="BH331" s="204">
        <f>IF(O331="sníž. přenesená",K331,0)</f>
        <v>0</v>
      </c>
      <c r="BI331" s="204">
        <f>IF(O331="nulová",K331,0)</f>
        <v>0</v>
      </c>
      <c r="BJ331" s="14" t="s">
        <v>87</v>
      </c>
      <c r="BK331" s="204">
        <f>ROUND(P331*H331,2)</f>
        <v>0</v>
      </c>
      <c r="BL331" s="14" t="s">
        <v>135</v>
      </c>
      <c r="BM331" s="203" t="s">
        <v>2306</v>
      </c>
    </row>
    <row r="332" s="2" customFormat="1">
      <c r="A332" s="35"/>
      <c r="B332" s="36"/>
      <c r="C332" s="228" t="s">
        <v>1302</v>
      </c>
      <c r="D332" s="228" t="s">
        <v>347</v>
      </c>
      <c r="E332" s="229" t="s">
        <v>4745</v>
      </c>
      <c r="F332" s="230" t="s">
        <v>4746</v>
      </c>
      <c r="G332" s="231" t="s">
        <v>131</v>
      </c>
      <c r="H332" s="232">
        <v>15</v>
      </c>
      <c r="I332" s="233"/>
      <c r="J332" s="233"/>
      <c r="K332" s="234">
        <f>ROUND(P332*H332,2)</f>
        <v>0</v>
      </c>
      <c r="L332" s="230" t="s">
        <v>879</v>
      </c>
      <c r="M332" s="41"/>
      <c r="N332" s="235" t="s">
        <v>1</v>
      </c>
      <c r="O332" s="199" t="s">
        <v>42</v>
      </c>
      <c r="P332" s="200">
        <f>I332+J332</f>
        <v>0</v>
      </c>
      <c r="Q332" s="200">
        <f>ROUND(I332*H332,2)</f>
        <v>0</v>
      </c>
      <c r="R332" s="200">
        <f>ROUND(J332*H332,2)</f>
        <v>0</v>
      </c>
      <c r="S332" s="88"/>
      <c r="T332" s="201">
        <f>S332*H332</f>
        <v>0</v>
      </c>
      <c r="U332" s="201">
        <v>0</v>
      </c>
      <c r="V332" s="201">
        <f>U332*H332</f>
        <v>0</v>
      </c>
      <c r="W332" s="201">
        <v>0</v>
      </c>
      <c r="X332" s="202">
        <f>W332*H332</f>
        <v>0</v>
      </c>
      <c r="Y332" s="35"/>
      <c r="Z332" s="35"/>
      <c r="AA332" s="35"/>
      <c r="AB332" s="35"/>
      <c r="AC332" s="35"/>
      <c r="AD332" s="35"/>
      <c r="AE332" s="35"/>
      <c r="AR332" s="203" t="s">
        <v>135</v>
      </c>
      <c r="AT332" s="203" t="s">
        <v>347</v>
      </c>
      <c r="AU332" s="203" t="s">
        <v>87</v>
      </c>
      <c r="AY332" s="14" t="s">
        <v>134</v>
      </c>
      <c r="BE332" s="204">
        <f>IF(O332="základní",K332,0)</f>
        <v>0</v>
      </c>
      <c r="BF332" s="204">
        <f>IF(O332="snížená",K332,0)</f>
        <v>0</v>
      </c>
      <c r="BG332" s="204">
        <f>IF(O332="zákl. přenesená",K332,0)</f>
        <v>0</v>
      </c>
      <c r="BH332" s="204">
        <f>IF(O332="sníž. přenesená",K332,0)</f>
        <v>0</v>
      </c>
      <c r="BI332" s="204">
        <f>IF(O332="nulová",K332,0)</f>
        <v>0</v>
      </c>
      <c r="BJ332" s="14" t="s">
        <v>87</v>
      </c>
      <c r="BK332" s="204">
        <f>ROUND(P332*H332,2)</f>
        <v>0</v>
      </c>
      <c r="BL332" s="14" t="s">
        <v>135</v>
      </c>
      <c r="BM332" s="203" t="s">
        <v>2314</v>
      </c>
    </row>
    <row r="333" s="2" customFormat="1" ht="24.15" customHeight="1">
      <c r="A333" s="35"/>
      <c r="B333" s="36"/>
      <c r="C333" s="228" t="s">
        <v>1580</v>
      </c>
      <c r="D333" s="228" t="s">
        <v>347</v>
      </c>
      <c r="E333" s="229" t="s">
        <v>4747</v>
      </c>
      <c r="F333" s="230" t="s">
        <v>4748</v>
      </c>
      <c r="G333" s="231" t="s">
        <v>131</v>
      </c>
      <c r="H333" s="232">
        <v>1</v>
      </c>
      <c r="I333" s="233"/>
      <c r="J333" s="233"/>
      <c r="K333" s="234">
        <f>ROUND(P333*H333,2)</f>
        <v>0</v>
      </c>
      <c r="L333" s="230" t="s">
        <v>879</v>
      </c>
      <c r="M333" s="41"/>
      <c r="N333" s="235" t="s">
        <v>1</v>
      </c>
      <c r="O333" s="199" t="s">
        <v>42</v>
      </c>
      <c r="P333" s="200">
        <f>I333+J333</f>
        <v>0</v>
      </c>
      <c r="Q333" s="200">
        <f>ROUND(I333*H333,2)</f>
        <v>0</v>
      </c>
      <c r="R333" s="200">
        <f>ROUND(J333*H333,2)</f>
        <v>0</v>
      </c>
      <c r="S333" s="88"/>
      <c r="T333" s="201">
        <f>S333*H333</f>
        <v>0</v>
      </c>
      <c r="U333" s="201">
        <v>0</v>
      </c>
      <c r="V333" s="201">
        <f>U333*H333</f>
        <v>0</v>
      </c>
      <c r="W333" s="201">
        <v>0</v>
      </c>
      <c r="X333" s="202">
        <f>W333*H333</f>
        <v>0</v>
      </c>
      <c r="Y333" s="35"/>
      <c r="Z333" s="35"/>
      <c r="AA333" s="35"/>
      <c r="AB333" s="35"/>
      <c r="AC333" s="35"/>
      <c r="AD333" s="35"/>
      <c r="AE333" s="35"/>
      <c r="AR333" s="203" t="s">
        <v>135</v>
      </c>
      <c r="AT333" s="203" t="s">
        <v>347</v>
      </c>
      <c r="AU333" s="203" t="s">
        <v>87</v>
      </c>
      <c r="AY333" s="14" t="s">
        <v>134</v>
      </c>
      <c r="BE333" s="204">
        <f>IF(O333="základní",K333,0)</f>
        <v>0</v>
      </c>
      <c r="BF333" s="204">
        <f>IF(O333="snížená",K333,0)</f>
        <v>0</v>
      </c>
      <c r="BG333" s="204">
        <f>IF(O333="zákl. přenesená",K333,0)</f>
        <v>0</v>
      </c>
      <c r="BH333" s="204">
        <f>IF(O333="sníž. přenesená",K333,0)</f>
        <v>0</v>
      </c>
      <c r="BI333" s="204">
        <f>IF(O333="nulová",K333,0)</f>
        <v>0</v>
      </c>
      <c r="BJ333" s="14" t="s">
        <v>87</v>
      </c>
      <c r="BK333" s="204">
        <f>ROUND(P333*H333,2)</f>
        <v>0</v>
      </c>
      <c r="BL333" s="14" t="s">
        <v>135</v>
      </c>
      <c r="BM333" s="203" t="s">
        <v>2322</v>
      </c>
    </row>
    <row r="334" s="2" customFormat="1" ht="24.15" customHeight="1">
      <c r="A334" s="35"/>
      <c r="B334" s="36"/>
      <c r="C334" s="228" t="s">
        <v>1584</v>
      </c>
      <c r="D334" s="228" t="s">
        <v>347</v>
      </c>
      <c r="E334" s="229" t="s">
        <v>4749</v>
      </c>
      <c r="F334" s="230" t="s">
        <v>4750</v>
      </c>
      <c r="G334" s="231" t="s">
        <v>131</v>
      </c>
      <c r="H334" s="232">
        <v>4</v>
      </c>
      <c r="I334" s="233"/>
      <c r="J334" s="233"/>
      <c r="K334" s="234">
        <f>ROUND(P334*H334,2)</f>
        <v>0</v>
      </c>
      <c r="L334" s="230" t="s">
        <v>879</v>
      </c>
      <c r="M334" s="41"/>
      <c r="N334" s="235" t="s">
        <v>1</v>
      </c>
      <c r="O334" s="199" t="s">
        <v>42</v>
      </c>
      <c r="P334" s="200">
        <f>I334+J334</f>
        <v>0</v>
      </c>
      <c r="Q334" s="200">
        <f>ROUND(I334*H334,2)</f>
        <v>0</v>
      </c>
      <c r="R334" s="200">
        <f>ROUND(J334*H334,2)</f>
        <v>0</v>
      </c>
      <c r="S334" s="88"/>
      <c r="T334" s="201">
        <f>S334*H334</f>
        <v>0</v>
      </c>
      <c r="U334" s="201">
        <v>0</v>
      </c>
      <c r="V334" s="201">
        <f>U334*H334</f>
        <v>0</v>
      </c>
      <c r="W334" s="201">
        <v>0</v>
      </c>
      <c r="X334" s="202">
        <f>W334*H334</f>
        <v>0</v>
      </c>
      <c r="Y334" s="35"/>
      <c r="Z334" s="35"/>
      <c r="AA334" s="35"/>
      <c r="AB334" s="35"/>
      <c r="AC334" s="35"/>
      <c r="AD334" s="35"/>
      <c r="AE334" s="35"/>
      <c r="AR334" s="203" t="s">
        <v>135</v>
      </c>
      <c r="AT334" s="203" t="s">
        <v>347</v>
      </c>
      <c r="AU334" s="203" t="s">
        <v>87</v>
      </c>
      <c r="AY334" s="14" t="s">
        <v>134</v>
      </c>
      <c r="BE334" s="204">
        <f>IF(O334="základní",K334,0)</f>
        <v>0</v>
      </c>
      <c r="BF334" s="204">
        <f>IF(O334="snížená",K334,0)</f>
        <v>0</v>
      </c>
      <c r="BG334" s="204">
        <f>IF(O334="zákl. přenesená",K334,0)</f>
        <v>0</v>
      </c>
      <c r="BH334" s="204">
        <f>IF(O334="sníž. přenesená",K334,0)</f>
        <v>0</v>
      </c>
      <c r="BI334" s="204">
        <f>IF(O334="nulová",K334,0)</f>
        <v>0</v>
      </c>
      <c r="BJ334" s="14" t="s">
        <v>87</v>
      </c>
      <c r="BK334" s="204">
        <f>ROUND(P334*H334,2)</f>
        <v>0</v>
      </c>
      <c r="BL334" s="14" t="s">
        <v>135</v>
      </c>
      <c r="BM334" s="203" t="s">
        <v>2346</v>
      </c>
    </row>
    <row r="335" s="2" customFormat="1" ht="24.15" customHeight="1">
      <c r="A335" s="35"/>
      <c r="B335" s="36"/>
      <c r="C335" s="228" t="s">
        <v>1588</v>
      </c>
      <c r="D335" s="228" t="s">
        <v>347</v>
      </c>
      <c r="E335" s="229" t="s">
        <v>4751</v>
      </c>
      <c r="F335" s="230" t="s">
        <v>4752</v>
      </c>
      <c r="G335" s="231" t="s">
        <v>131</v>
      </c>
      <c r="H335" s="232">
        <v>5</v>
      </c>
      <c r="I335" s="233"/>
      <c r="J335" s="233"/>
      <c r="K335" s="234">
        <f>ROUND(P335*H335,2)</f>
        <v>0</v>
      </c>
      <c r="L335" s="230" t="s">
        <v>879</v>
      </c>
      <c r="M335" s="41"/>
      <c r="N335" s="235" t="s">
        <v>1</v>
      </c>
      <c r="O335" s="199" t="s">
        <v>42</v>
      </c>
      <c r="P335" s="200">
        <f>I335+J335</f>
        <v>0</v>
      </c>
      <c r="Q335" s="200">
        <f>ROUND(I335*H335,2)</f>
        <v>0</v>
      </c>
      <c r="R335" s="200">
        <f>ROUND(J335*H335,2)</f>
        <v>0</v>
      </c>
      <c r="S335" s="88"/>
      <c r="T335" s="201">
        <f>S335*H335</f>
        <v>0</v>
      </c>
      <c r="U335" s="201">
        <v>0</v>
      </c>
      <c r="V335" s="201">
        <f>U335*H335</f>
        <v>0</v>
      </c>
      <c r="W335" s="201">
        <v>0</v>
      </c>
      <c r="X335" s="202">
        <f>W335*H335</f>
        <v>0</v>
      </c>
      <c r="Y335" s="35"/>
      <c r="Z335" s="35"/>
      <c r="AA335" s="35"/>
      <c r="AB335" s="35"/>
      <c r="AC335" s="35"/>
      <c r="AD335" s="35"/>
      <c r="AE335" s="35"/>
      <c r="AR335" s="203" t="s">
        <v>135</v>
      </c>
      <c r="AT335" s="203" t="s">
        <v>347</v>
      </c>
      <c r="AU335" s="203" t="s">
        <v>87</v>
      </c>
      <c r="AY335" s="14" t="s">
        <v>134</v>
      </c>
      <c r="BE335" s="204">
        <f>IF(O335="základní",K335,0)</f>
        <v>0</v>
      </c>
      <c r="BF335" s="204">
        <f>IF(O335="snížená",K335,0)</f>
        <v>0</v>
      </c>
      <c r="BG335" s="204">
        <f>IF(O335="zákl. přenesená",K335,0)</f>
        <v>0</v>
      </c>
      <c r="BH335" s="204">
        <f>IF(O335="sníž. přenesená",K335,0)</f>
        <v>0</v>
      </c>
      <c r="BI335" s="204">
        <f>IF(O335="nulová",K335,0)</f>
        <v>0</v>
      </c>
      <c r="BJ335" s="14" t="s">
        <v>87</v>
      </c>
      <c r="BK335" s="204">
        <f>ROUND(P335*H335,2)</f>
        <v>0</v>
      </c>
      <c r="BL335" s="14" t="s">
        <v>135</v>
      </c>
      <c r="BM335" s="203" t="s">
        <v>2354</v>
      </c>
    </row>
    <row r="336" s="2" customFormat="1" ht="24.15" customHeight="1">
      <c r="A336" s="35"/>
      <c r="B336" s="36"/>
      <c r="C336" s="228" t="s">
        <v>1592</v>
      </c>
      <c r="D336" s="228" t="s">
        <v>347</v>
      </c>
      <c r="E336" s="229" t="s">
        <v>4753</v>
      </c>
      <c r="F336" s="230" t="s">
        <v>4754</v>
      </c>
      <c r="G336" s="231" t="s">
        <v>131</v>
      </c>
      <c r="H336" s="232">
        <v>3</v>
      </c>
      <c r="I336" s="233"/>
      <c r="J336" s="233"/>
      <c r="K336" s="234">
        <f>ROUND(P336*H336,2)</f>
        <v>0</v>
      </c>
      <c r="L336" s="230" t="s">
        <v>879</v>
      </c>
      <c r="M336" s="41"/>
      <c r="N336" s="235" t="s">
        <v>1</v>
      </c>
      <c r="O336" s="199" t="s">
        <v>42</v>
      </c>
      <c r="P336" s="200">
        <f>I336+J336</f>
        <v>0</v>
      </c>
      <c r="Q336" s="200">
        <f>ROUND(I336*H336,2)</f>
        <v>0</v>
      </c>
      <c r="R336" s="200">
        <f>ROUND(J336*H336,2)</f>
        <v>0</v>
      </c>
      <c r="S336" s="88"/>
      <c r="T336" s="201">
        <f>S336*H336</f>
        <v>0</v>
      </c>
      <c r="U336" s="201">
        <v>0</v>
      </c>
      <c r="V336" s="201">
        <f>U336*H336</f>
        <v>0</v>
      </c>
      <c r="W336" s="201">
        <v>0</v>
      </c>
      <c r="X336" s="202">
        <f>W336*H336</f>
        <v>0</v>
      </c>
      <c r="Y336" s="35"/>
      <c r="Z336" s="35"/>
      <c r="AA336" s="35"/>
      <c r="AB336" s="35"/>
      <c r="AC336" s="35"/>
      <c r="AD336" s="35"/>
      <c r="AE336" s="35"/>
      <c r="AR336" s="203" t="s">
        <v>135</v>
      </c>
      <c r="AT336" s="203" t="s">
        <v>347</v>
      </c>
      <c r="AU336" s="203" t="s">
        <v>87</v>
      </c>
      <c r="AY336" s="14" t="s">
        <v>134</v>
      </c>
      <c r="BE336" s="204">
        <f>IF(O336="základní",K336,0)</f>
        <v>0</v>
      </c>
      <c r="BF336" s="204">
        <f>IF(O336="snížená",K336,0)</f>
        <v>0</v>
      </c>
      <c r="BG336" s="204">
        <f>IF(O336="zákl. přenesená",K336,0)</f>
        <v>0</v>
      </c>
      <c r="BH336" s="204">
        <f>IF(O336="sníž. přenesená",K336,0)</f>
        <v>0</v>
      </c>
      <c r="BI336" s="204">
        <f>IF(O336="nulová",K336,0)</f>
        <v>0</v>
      </c>
      <c r="BJ336" s="14" t="s">
        <v>87</v>
      </c>
      <c r="BK336" s="204">
        <f>ROUND(P336*H336,2)</f>
        <v>0</v>
      </c>
      <c r="BL336" s="14" t="s">
        <v>135</v>
      </c>
      <c r="BM336" s="203" t="s">
        <v>2362</v>
      </c>
    </row>
    <row r="337" s="2" customFormat="1" ht="24.15" customHeight="1">
      <c r="A337" s="35"/>
      <c r="B337" s="36"/>
      <c r="C337" s="228" t="s">
        <v>1596</v>
      </c>
      <c r="D337" s="228" t="s">
        <v>347</v>
      </c>
      <c r="E337" s="229" t="s">
        <v>4755</v>
      </c>
      <c r="F337" s="230" t="s">
        <v>4756</v>
      </c>
      <c r="G337" s="231" t="s">
        <v>131</v>
      </c>
      <c r="H337" s="232">
        <v>7</v>
      </c>
      <c r="I337" s="233"/>
      <c r="J337" s="233"/>
      <c r="K337" s="234">
        <f>ROUND(P337*H337,2)</f>
        <v>0</v>
      </c>
      <c r="L337" s="230" t="s">
        <v>879</v>
      </c>
      <c r="M337" s="41"/>
      <c r="N337" s="235" t="s">
        <v>1</v>
      </c>
      <c r="O337" s="199" t="s">
        <v>42</v>
      </c>
      <c r="P337" s="200">
        <f>I337+J337</f>
        <v>0</v>
      </c>
      <c r="Q337" s="200">
        <f>ROUND(I337*H337,2)</f>
        <v>0</v>
      </c>
      <c r="R337" s="200">
        <f>ROUND(J337*H337,2)</f>
        <v>0</v>
      </c>
      <c r="S337" s="88"/>
      <c r="T337" s="201">
        <f>S337*H337</f>
        <v>0</v>
      </c>
      <c r="U337" s="201">
        <v>0</v>
      </c>
      <c r="V337" s="201">
        <f>U337*H337</f>
        <v>0</v>
      </c>
      <c r="W337" s="201">
        <v>0</v>
      </c>
      <c r="X337" s="202">
        <f>W337*H337</f>
        <v>0</v>
      </c>
      <c r="Y337" s="35"/>
      <c r="Z337" s="35"/>
      <c r="AA337" s="35"/>
      <c r="AB337" s="35"/>
      <c r="AC337" s="35"/>
      <c r="AD337" s="35"/>
      <c r="AE337" s="35"/>
      <c r="AR337" s="203" t="s">
        <v>135</v>
      </c>
      <c r="AT337" s="203" t="s">
        <v>347</v>
      </c>
      <c r="AU337" s="203" t="s">
        <v>87</v>
      </c>
      <c r="AY337" s="14" t="s">
        <v>134</v>
      </c>
      <c r="BE337" s="204">
        <f>IF(O337="základní",K337,0)</f>
        <v>0</v>
      </c>
      <c r="BF337" s="204">
        <f>IF(O337="snížená",K337,0)</f>
        <v>0</v>
      </c>
      <c r="BG337" s="204">
        <f>IF(O337="zákl. přenesená",K337,0)</f>
        <v>0</v>
      </c>
      <c r="BH337" s="204">
        <f>IF(O337="sníž. přenesená",K337,0)</f>
        <v>0</v>
      </c>
      <c r="BI337" s="204">
        <f>IF(O337="nulová",K337,0)</f>
        <v>0</v>
      </c>
      <c r="BJ337" s="14" t="s">
        <v>87</v>
      </c>
      <c r="BK337" s="204">
        <f>ROUND(P337*H337,2)</f>
        <v>0</v>
      </c>
      <c r="BL337" s="14" t="s">
        <v>135</v>
      </c>
      <c r="BM337" s="203" t="s">
        <v>2370</v>
      </c>
    </row>
    <row r="338" s="2" customFormat="1" ht="24.15" customHeight="1">
      <c r="A338" s="35"/>
      <c r="B338" s="36"/>
      <c r="C338" s="228" t="s">
        <v>1600</v>
      </c>
      <c r="D338" s="228" t="s">
        <v>347</v>
      </c>
      <c r="E338" s="229" t="s">
        <v>4757</v>
      </c>
      <c r="F338" s="230" t="s">
        <v>4758</v>
      </c>
      <c r="G338" s="231" t="s">
        <v>131</v>
      </c>
      <c r="H338" s="232">
        <v>1</v>
      </c>
      <c r="I338" s="233"/>
      <c r="J338" s="233"/>
      <c r="K338" s="234">
        <f>ROUND(P338*H338,2)</f>
        <v>0</v>
      </c>
      <c r="L338" s="230" t="s">
        <v>879</v>
      </c>
      <c r="M338" s="41"/>
      <c r="N338" s="235" t="s">
        <v>1</v>
      </c>
      <c r="O338" s="199" t="s">
        <v>42</v>
      </c>
      <c r="P338" s="200">
        <f>I338+J338</f>
        <v>0</v>
      </c>
      <c r="Q338" s="200">
        <f>ROUND(I338*H338,2)</f>
        <v>0</v>
      </c>
      <c r="R338" s="200">
        <f>ROUND(J338*H338,2)</f>
        <v>0</v>
      </c>
      <c r="S338" s="88"/>
      <c r="T338" s="201">
        <f>S338*H338</f>
        <v>0</v>
      </c>
      <c r="U338" s="201">
        <v>0</v>
      </c>
      <c r="V338" s="201">
        <f>U338*H338</f>
        <v>0</v>
      </c>
      <c r="W338" s="201">
        <v>0</v>
      </c>
      <c r="X338" s="202">
        <f>W338*H338</f>
        <v>0</v>
      </c>
      <c r="Y338" s="35"/>
      <c r="Z338" s="35"/>
      <c r="AA338" s="35"/>
      <c r="AB338" s="35"/>
      <c r="AC338" s="35"/>
      <c r="AD338" s="35"/>
      <c r="AE338" s="35"/>
      <c r="AR338" s="203" t="s">
        <v>135</v>
      </c>
      <c r="AT338" s="203" t="s">
        <v>347</v>
      </c>
      <c r="AU338" s="203" t="s">
        <v>87</v>
      </c>
      <c r="AY338" s="14" t="s">
        <v>134</v>
      </c>
      <c r="BE338" s="204">
        <f>IF(O338="základní",K338,0)</f>
        <v>0</v>
      </c>
      <c r="BF338" s="204">
        <f>IF(O338="snížená",K338,0)</f>
        <v>0</v>
      </c>
      <c r="BG338" s="204">
        <f>IF(O338="zákl. přenesená",K338,0)</f>
        <v>0</v>
      </c>
      <c r="BH338" s="204">
        <f>IF(O338="sníž. přenesená",K338,0)</f>
        <v>0</v>
      </c>
      <c r="BI338" s="204">
        <f>IF(O338="nulová",K338,0)</f>
        <v>0</v>
      </c>
      <c r="BJ338" s="14" t="s">
        <v>87</v>
      </c>
      <c r="BK338" s="204">
        <f>ROUND(P338*H338,2)</f>
        <v>0</v>
      </c>
      <c r="BL338" s="14" t="s">
        <v>135</v>
      </c>
      <c r="BM338" s="203" t="s">
        <v>2378</v>
      </c>
    </row>
    <row r="339" s="2" customFormat="1" ht="24.15" customHeight="1">
      <c r="A339" s="35"/>
      <c r="B339" s="36"/>
      <c r="C339" s="228" t="s">
        <v>1605</v>
      </c>
      <c r="D339" s="228" t="s">
        <v>347</v>
      </c>
      <c r="E339" s="229" t="s">
        <v>4759</v>
      </c>
      <c r="F339" s="230" t="s">
        <v>4760</v>
      </c>
      <c r="G339" s="231" t="s">
        <v>131</v>
      </c>
      <c r="H339" s="232">
        <v>1</v>
      </c>
      <c r="I339" s="233"/>
      <c r="J339" s="233"/>
      <c r="K339" s="234">
        <f>ROUND(P339*H339,2)</f>
        <v>0</v>
      </c>
      <c r="L339" s="230" t="s">
        <v>879</v>
      </c>
      <c r="M339" s="41"/>
      <c r="N339" s="235" t="s">
        <v>1</v>
      </c>
      <c r="O339" s="199" t="s">
        <v>42</v>
      </c>
      <c r="P339" s="200">
        <f>I339+J339</f>
        <v>0</v>
      </c>
      <c r="Q339" s="200">
        <f>ROUND(I339*H339,2)</f>
        <v>0</v>
      </c>
      <c r="R339" s="200">
        <f>ROUND(J339*H339,2)</f>
        <v>0</v>
      </c>
      <c r="S339" s="88"/>
      <c r="T339" s="201">
        <f>S339*H339</f>
        <v>0</v>
      </c>
      <c r="U339" s="201">
        <v>0</v>
      </c>
      <c r="V339" s="201">
        <f>U339*H339</f>
        <v>0</v>
      </c>
      <c r="W339" s="201">
        <v>0</v>
      </c>
      <c r="X339" s="202">
        <f>W339*H339</f>
        <v>0</v>
      </c>
      <c r="Y339" s="35"/>
      <c r="Z339" s="35"/>
      <c r="AA339" s="35"/>
      <c r="AB339" s="35"/>
      <c r="AC339" s="35"/>
      <c r="AD339" s="35"/>
      <c r="AE339" s="35"/>
      <c r="AR339" s="203" t="s">
        <v>135</v>
      </c>
      <c r="AT339" s="203" t="s">
        <v>347</v>
      </c>
      <c r="AU339" s="203" t="s">
        <v>87</v>
      </c>
      <c r="AY339" s="14" t="s">
        <v>134</v>
      </c>
      <c r="BE339" s="204">
        <f>IF(O339="základní",K339,0)</f>
        <v>0</v>
      </c>
      <c r="BF339" s="204">
        <f>IF(O339="snížená",K339,0)</f>
        <v>0</v>
      </c>
      <c r="BG339" s="204">
        <f>IF(O339="zákl. přenesená",K339,0)</f>
        <v>0</v>
      </c>
      <c r="BH339" s="204">
        <f>IF(O339="sníž. přenesená",K339,0)</f>
        <v>0</v>
      </c>
      <c r="BI339" s="204">
        <f>IF(O339="nulová",K339,0)</f>
        <v>0</v>
      </c>
      <c r="BJ339" s="14" t="s">
        <v>87</v>
      </c>
      <c r="BK339" s="204">
        <f>ROUND(P339*H339,2)</f>
        <v>0</v>
      </c>
      <c r="BL339" s="14" t="s">
        <v>135</v>
      </c>
      <c r="BM339" s="203" t="s">
        <v>1775</v>
      </c>
    </row>
    <row r="340" s="2" customFormat="1" ht="24.15" customHeight="1">
      <c r="A340" s="35"/>
      <c r="B340" s="36"/>
      <c r="C340" s="228" t="s">
        <v>1609</v>
      </c>
      <c r="D340" s="228" t="s">
        <v>347</v>
      </c>
      <c r="E340" s="229" t="s">
        <v>4761</v>
      </c>
      <c r="F340" s="230" t="s">
        <v>4762</v>
      </c>
      <c r="G340" s="231" t="s">
        <v>131</v>
      </c>
      <c r="H340" s="232">
        <v>1</v>
      </c>
      <c r="I340" s="233"/>
      <c r="J340" s="233"/>
      <c r="K340" s="234">
        <f>ROUND(P340*H340,2)</f>
        <v>0</v>
      </c>
      <c r="L340" s="230" t="s">
        <v>879</v>
      </c>
      <c r="M340" s="41"/>
      <c r="N340" s="235" t="s">
        <v>1</v>
      </c>
      <c r="O340" s="199" t="s">
        <v>42</v>
      </c>
      <c r="P340" s="200">
        <f>I340+J340</f>
        <v>0</v>
      </c>
      <c r="Q340" s="200">
        <f>ROUND(I340*H340,2)</f>
        <v>0</v>
      </c>
      <c r="R340" s="200">
        <f>ROUND(J340*H340,2)</f>
        <v>0</v>
      </c>
      <c r="S340" s="88"/>
      <c r="T340" s="201">
        <f>S340*H340</f>
        <v>0</v>
      </c>
      <c r="U340" s="201">
        <v>0</v>
      </c>
      <c r="V340" s="201">
        <f>U340*H340</f>
        <v>0</v>
      </c>
      <c r="W340" s="201">
        <v>0</v>
      </c>
      <c r="X340" s="202">
        <f>W340*H340</f>
        <v>0</v>
      </c>
      <c r="Y340" s="35"/>
      <c r="Z340" s="35"/>
      <c r="AA340" s="35"/>
      <c r="AB340" s="35"/>
      <c r="AC340" s="35"/>
      <c r="AD340" s="35"/>
      <c r="AE340" s="35"/>
      <c r="AR340" s="203" t="s">
        <v>135</v>
      </c>
      <c r="AT340" s="203" t="s">
        <v>347</v>
      </c>
      <c r="AU340" s="203" t="s">
        <v>87</v>
      </c>
      <c r="AY340" s="14" t="s">
        <v>134</v>
      </c>
      <c r="BE340" s="204">
        <f>IF(O340="základní",K340,0)</f>
        <v>0</v>
      </c>
      <c r="BF340" s="204">
        <f>IF(O340="snížená",K340,0)</f>
        <v>0</v>
      </c>
      <c r="BG340" s="204">
        <f>IF(O340="zákl. přenesená",K340,0)</f>
        <v>0</v>
      </c>
      <c r="BH340" s="204">
        <f>IF(O340="sníž. přenesená",K340,0)</f>
        <v>0</v>
      </c>
      <c r="BI340" s="204">
        <f>IF(O340="nulová",K340,0)</f>
        <v>0</v>
      </c>
      <c r="BJ340" s="14" t="s">
        <v>87</v>
      </c>
      <c r="BK340" s="204">
        <f>ROUND(P340*H340,2)</f>
        <v>0</v>
      </c>
      <c r="BL340" s="14" t="s">
        <v>135</v>
      </c>
      <c r="BM340" s="203" t="s">
        <v>1778</v>
      </c>
    </row>
    <row r="341" s="2" customFormat="1" ht="33" customHeight="1">
      <c r="A341" s="35"/>
      <c r="B341" s="36"/>
      <c r="C341" s="228" t="s">
        <v>1613</v>
      </c>
      <c r="D341" s="228" t="s">
        <v>347</v>
      </c>
      <c r="E341" s="229" t="s">
        <v>4763</v>
      </c>
      <c r="F341" s="230" t="s">
        <v>4764</v>
      </c>
      <c r="G341" s="231" t="s">
        <v>131</v>
      </c>
      <c r="H341" s="232">
        <v>1</v>
      </c>
      <c r="I341" s="233"/>
      <c r="J341" s="233"/>
      <c r="K341" s="234">
        <f>ROUND(P341*H341,2)</f>
        <v>0</v>
      </c>
      <c r="L341" s="230" t="s">
        <v>879</v>
      </c>
      <c r="M341" s="41"/>
      <c r="N341" s="235" t="s">
        <v>1</v>
      </c>
      <c r="O341" s="199" t="s">
        <v>42</v>
      </c>
      <c r="P341" s="200">
        <f>I341+J341</f>
        <v>0</v>
      </c>
      <c r="Q341" s="200">
        <f>ROUND(I341*H341,2)</f>
        <v>0</v>
      </c>
      <c r="R341" s="200">
        <f>ROUND(J341*H341,2)</f>
        <v>0</v>
      </c>
      <c r="S341" s="88"/>
      <c r="T341" s="201">
        <f>S341*H341</f>
        <v>0</v>
      </c>
      <c r="U341" s="201">
        <v>0</v>
      </c>
      <c r="V341" s="201">
        <f>U341*H341</f>
        <v>0</v>
      </c>
      <c r="W341" s="201">
        <v>0</v>
      </c>
      <c r="X341" s="202">
        <f>W341*H341</f>
        <v>0</v>
      </c>
      <c r="Y341" s="35"/>
      <c r="Z341" s="35"/>
      <c r="AA341" s="35"/>
      <c r="AB341" s="35"/>
      <c r="AC341" s="35"/>
      <c r="AD341" s="35"/>
      <c r="AE341" s="35"/>
      <c r="AR341" s="203" t="s">
        <v>135</v>
      </c>
      <c r="AT341" s="203" t="s">
        <v>347</v>
      </c>
      <c r="AU341" s="203" t="s">
        <v>87</v>
      </c>
      <c r="AY341" s="14" t="s">
        <v>134</v>
      </c>
      <c r="BE341" s="204">
        <f>IF(O341="základní",K341,0)</f>
        <v>0</v>
      </c>
      <c r="BF341" s="204">
        <f>IF(O341="snížená",K341,0)</f>
        <v>0</v>
      </c>
      <c r="BG341" s="204">
        <f>IF(O341="zákl. přenesená",K341,0)</f>
        <v>0</v>
      </c>
      <c r="BH341" s="204">
        <f>IF(O341="sníž. přenesená",K341,0)</f>
        <v>0</v>
      </c>
      <c r="BI341" s="204">
        <f>IF(O341="nulová",K341,0)</f>
        <v>0</v>
      </c>
      <c r="BJ341" s="14" t="s">
        <v>87</v>
      </c>
      <c r="BK341" s="204">
        <f>ROUND(P341*H341,2)</f>
        <v>0</v>
      </c>
      <c r="BL341" s="14" t="s">
        <v>135</v>
      </c>
      <c r="BM341" s="203" t="s">
        <v>1782</v>
      </c>
    </row>
    <row r="342" s="2" customFormat="1" ht="33" customHeight="1">
      <c r="A342" s="35"/>
      <c r="B342" s="36"/>
      <c r="C342" s="228" t="s">
        <v>1617</v>
      </c>
      <c r="D342" s="228" t="s">
        <v>347</v>
      </c>
      <c r="E342" s="229" t="s">
        <v>4765</v>
      </c>
      <c r="F342" s="230" t="s">
        <v>4766</v>
      </c>
      <c r="G342" s="231" t="s">
        <v>131</v>
      </c>
      <c r="H342" s="232">
        <v>1</v>
      </c>
      <c r="I342" s="233"/>
      <c r="J342" s="233"/>
      <c r="K342" s="234">
        <f>ROUND(P342*H342,2)</f>
        <v>0</v>
      </c>
      <c r="L342" s="230" t="s">
        <v>879</v>
      </c>
      <c r="M342" s="41"/>
      <c r="N342" s="235" t="s">
        <v>1</v>
      </c>
      <c r="O342" s="199" t="s">
        <v>42</v>
      </c>
      <c r="P342" s="200">
        <f>I342+J342</f>
        <v>0</v>
      </c>
      <c r="Q342" s="200">
        <f>ROUND(I342*H342,2)</f>
        <v>0</v>
      </c>
      <c r="R342" s="200">
        <f>ROUND(J342*H342,2)</f>
        <v>0</v>
      </c>
      <c r="S342" s="88"/>
      <c r="T342" s="201">
        <f>S342*H342</f>
        <v>0</v>
      </c>
      <c r="U342" s="201">
        <v>0</v>
      </c>
      <c r="V342" s="201">
        <f>U342*H342</f>
        <v>0</v>
      </c>
      <c r="W342" s="201">
        <v>0</v>
      </c>
      <c r="X342" s="202">
        <f>W342*H342</f>
        <v>0</v>
      </c>
      <c r="Y342" s="35"/>
      <c r="Z342" s="35"/>
      <c r="AA342" s="35"/>
      <c r="AB342" s="35"/>
      <c r="AC342" s="35"/>
      <c r="AD342" s="35"/>
      <c r="AE342" s="35"/>
      <c r="AR342" s="203" t="s">
        <v>135</v>
      </c>
      <c r="AT342" s="203" t="s">
        <v>347</v>
      </c>
      <c r="AU342" s="203" t="s">
        <v>87</v>
      </c>
      <c r="AY342" s="14" t="s">
        <v>134</v>
      </c>
      <c r="BE342" s="204">
        <f>IF(O342="základní",K342,0)</f>
        <v>0</v>
      </c>
      <c r="BF342" s="204">
        <f>IF(O342="snížená",K342,0)</f>
        <v>0</v>
      </c>
      <c r="BG342" s="204">
        <f>IF(O342="zákl. přenesená",K342,0)</f>
        <v>0</v>
      </c>
      <c r="BH342" s="204">
        <f>IF(O342="sníž. přenesená",K342,0)</f>
        <v>0</v>
      </c>
      <c r="BI342" s="204">
        <f>IF(O342="nulová",K342,0)</f>
        <v>0</v>
      </c>
      <c r="BJ342" s="14" t="s">
        <v>87</v>
      </c>
      <c r="BK342" s="204">
        <f>ROUND(P342*H342,2)</f>
        <v>0</v>
      </c>
      <c r="BL342" s="14" t="s">
        <v>135</v>
      </c>
      <c r="BM342" s="203" t="s">
        <v>1785</v>
      </c>
    </row>
    <row r="343" s="2" customFormat="1" ht="24.15" customHeight="1">
      <c r="A343" s="35"/>
      <c r="B343" s="36"/>
      <c r="C343" s="228" t="s">
        <v>1621</v>
      </c>
      <c r="D343" s="228" t="s">
        <v>347</v>
      </c>
      <c r="E343" s="229" t="s">
        <v>4767</v>
      </c>
      <c r="F343" s="230" t="s">
        <v>4768</v>
      </c>
      <c r="G343" s="231" t="s">
        <v>131</v>
      </c>
      <c r="H343" s="232">
        <v>1</v>
      </c>
      <c r="I343" s="233"/>
      <c r="J343" s="233"/>
      <c r="K343" s="234">
        <f>ROUND(P343*H343,2)</f>
        <v>0</v>
      </c>
      <c r="L343" s="230" t="s">
        <v>879</v>
      </c>
      <c r="M343" s="41"/>
      <c r="N343" s="235" t="s">
        <v>1</v>
      </c>
      <c r="O343" s="199" t="s">
        <v>42</v>
      </c>
      <c r="P343" s="200">
        <f>I343+J343</f>
        <v>0</v>
      </c>
      <c r="Q343" s="200">
        <f>ROUND(I343*H343,2)</f>
        <v>0</v>
      </c>
      <c r="R343" s="200">
        <f>ROUND(J343*H343,2)</f>
        <v>0</v>
      </c>
      <c r="S343" s="88"/>
      <c r="T343" s="201">
        <f>S343*H343</f>
        <v>0</v>
      </c>
      <c r="U343" s="201">
        <v>0</v>
      </c>
      <c r="V343" s="201">
        <f>U343*H343</f>
        <v>0</v>
      </c>
      <c r="W343" s="201">
        <v>0</v>
      </c>
      <c r="X343" s="202">
        <f>W343*H343</f>
        <v>0</v>
      </c>
      <c r="Y343" s="35"/>
      <c r="Z343" s="35"/>
      <c r="AA343" s="35"/>
      <c r="AB343" s="35"/>
      <c r="AC343" s="35"/>
      <c r="AD343" s="35"/>
      <c r="AE343" s="35"/>
      <c r="AR343" s="203" t="s">
        <v>135</v>
      </c>
      <c r="AT343" s="203" t="s">
        <v>347</v>
      </c>
      <c r="AU343" s="203" t="s">
        <v>87</v>
      </c>
      <c r="AY343" s="14" t="s">
        <v>134</v>
      </c>
      <c r="BE343" s="204">
        <f>IF(O343="základní",K343,0)</f>
        <v>0</v>
      </c>
      <c r="BF343" s="204">
        <f>IF(O343="snížená",K343,0)</f>
        <v>0</v>
      </c>
      <c r="BG343" s="204">
        <f>IF(O343="zákl. přenesená",K343,0)</f>
        <v>0</v>
      </c>
      <c r="BH343" s="204">
        <f>IF(O343="sníž. přenesená",K343,0)</f>
        <v>0</v>
      </c>
      <c r="BI343" s="204">
        <f>IF(O343="nulová",K343,0)</f>
        <v>0</v>
      </c>
      <c r="BJ343" s="14" t="s">
        <v>87</v>
      </c>
      <c r="BK343" s="204">
        <f>ROUND(P343*H343,2)</f>
        <v>0</v>
      </c>
      <c r="BL343" s="14" t="s">
        <v>135</v>
      </c>
      <c r="BM343" s="203" t="s">
        <v>2414</v>
      </c>
    </row>
    <row r="344" s="2" customFormat="1" ht="24.15" customHeight="1">
      <c r="A344" s="35"/>
      <c r="B344" s="36"/>
      <c r="C344" s="228" t="s">
        <v>1306</v>
      </c>
      <c r="D344" s="228" t="s">
        <v>347</v>
      </c>
      <c r="E344" s="229" t="s">
        <v>4769</v>
      </c>
      <c r="F344" s="230" t="s">
        <v>4770</v>
      </c>
      <c r="G344" s="231" t="s">
        <v>131</v>
      </c>
      <c r="H344" s="232">
        <v>1</v>
      </c>
      <c r="I344" s="233"/>
      <c r="J344" s="233"/>
      <c r="K344" s="234">
        <f>ROUND(P344*H344,2)</f>
        <v>0</v>
      </c>
      <c r="L344" s="230" t="s">
        <v>879</v>
      </c>
      <c r="M344" s="41"/>
      <c r="N344" s="235" t="s">
        <v>1</v>
      </c>
      <c r="O344" s="199" t="s">
        <v>42</v>
      </c>
      <c r="P344" s="200">
        <f>I344+J344</f>
        <v>0</v>
      </c>
      <c r="Q344" s="200">
        <f>ROUND(I344*H344,2)</f>
        <v>0</v>
      </c>
      <c r="R344" s="200">
        <f>ROUND(J344*H344,2)</f>
        <v>0</v>
      </c>
      <c r="S344" s="88"/>
      <c r="T344" s="201">
        <f>S344*H344</f>
        <v>0</v>
      </c>
      <c r="U344" s="201">
        <v>0</v>
      </c>
      <c r="V344" s="201">
        <f>U344*H344</f>
        <v>0</v>
      </c>
      <c r="W344" s="201">
        <v>0</v>
      </c>
      <c r="X344" s="202">
        <f>W344*H344</f>
        <v>0</v>
      </c>
      <c r="Y344" s="35"/>
      <c r="Z344" s="35"/>
      <c r="AA344" s="35"/>
      <c r="AB344" s="35"/>
      <c r="AC344" s="35"/>
      <c r="AD344" s="35"/>
      <c r="AE344" s="35"/>
      <c r="AR344" s="203" t="s">
        <v>135</v>
      </c>
      <c r="AT344" s="203" t="s">
        <v>347</v>
      </c>
      <c r="AU344" s="203" t="s">
        <v>87</v>
      </c>
      <c r="AY344" s="14" t="s">
        <v>134</v>
      </c>
      <c r="BE344" s="204">
        <f>IF(O344="základní",K344,0)</f>
        <v>0</v>
      </c>
      <c r="BF344" s="204">
        <f>IF(O344="snížená",K344,0)</f>
        <v>0</v>
      </c>
      <c r="BG344" s="204">
        <f>IF(O344="zákl. přenesená",K344,0)</f>
        <v>0</v>
      </c>
      <c r="BH344" s="204">
        <f>IF(O344="sníž. přenesená",K344,0)</f>
        <v>0</v>
      </c>
      <c r="BI344" s="204">
        <f>IF(O344="nulová",K344,0)</f>
        <v>0</v>
      </c>
      <c r="BJ344" s="14" t="s">
        <v>87</v>
      </c>
      <c r="BK344" s="204">
        <f>ROUND(P344*H344,2)</f>
        <v>0</v>
      </c>
      <c r="BL344" s="14" t="s">
        <v>135</v>
      </c>
      <c r="BM344" s="203" t="s">
        <v>2422</v>
      </c>
    </row>
    <row r="345" s="2" customFormat="1" ht="24.15" customHeight="1">
      <c r="A345" s="35"/>
      <c r="B345" s="36"/>
      <c r="C345" s="228" t="s">
        <v>1628</v>
      </c>
      <c r="D345" s="228" t="s">
        <v>347</v>
      </c>
      <c r="E345" s="229" t="s">
        <v>4771</v>
      </c>
      <c r="F345" s="230" t="s">
        <v>4772</v>
      </c>
      <c r="G345" s="231" t="s">
        <v>131</v>
      </c>
      <c r="H345" s="232">
        <v>1</v>
      </c>
      <c r="I345" s="233"/>
      <c r="J345" s="233"/>
      <c r="K345" s="234">
        <f>ROUND(P345*H345,2)</f>
        <v>0</v>
      </c>
      <c r="L345" s="230" t="s">
        <v>879</v>
      </c>
      <c r="M345" s="41"/>
      <c r="N345" s="235" t="s">
        <v>1</v>
      </c>
      <c r="O345" s="199" t="s">
        <v>42</v>
      </c>
      <c r="P345" s="200">
        <f>I345+J345</f>
        <v>0</v>
      </c>
      <c r="Q345" s="200">
        <f>ROUND(I345*H345,2)</f>
        <v>0</v>
      </c>
      <c r="R345" s="200">
        <f>ROUND(J345*H345,2)</f>
        <v>0</v>
      </c>
      <c r="S345" s="88"/>
      <c r="T345" s="201">
        <f>S345*H345</f>
        <v>0</v>
      </c>
      <c r="U345" s="201">
        <v>0</v>
      </c>
      <c r="V345" s="201">
        <f>U345*H345</f>
        <v>0</v>
      </c>
      <c r="W345" s="201">
        <v>0</v>
      </c>
      <c r="X345" s="202">
        <f>W345*H345</f>
        <v>0</v>
      </c>
      <c r="Y345" s="35"/>
      <c r="Z345" s="35"/>
      <c r="AA345" s="35"/>
      <c r="AB345" s="35"/>
      <c r="AC345" s="35"/>
      <c r="AD345" s="35"/>
      <c r="AE345" s="35"/>
      <c r="AR345" s="203" t="s">
        <v>135</v>
      </c>
      <c r="AT345" s="203" t="s">
        <v>347</v>
      </c>
      <c r="AU345" s="203" t="s">
        <v>87</v>
      </c>
      <c r="AY345" s="14" t="s">
        <v>134</v>
      </c>
      <c r="BE345" s="204">
        <f>IF(O345="základní",K345,0)</f>
        <v>0</v>
      </c>
      <c r="BF345" s="204">
        <f>IF(O345="snížená",K345,0)</f>
        <v>0</v>
      </c>
      <c r="BG345" s="204">
        <f>IF(O345="zákl. přenesená",K345,0)</f>
        <v>0</v>
      </c>
      <c r="BH345" s="204">
        <f>IF(O345="sníž. přenesená",K345,0)</f>
        <v>0</v>
      </c>
      <c r="BI345" s="204">
        <f>IF(O345="nulová",K345,0)</f>
        <v>0</v>
      </c>
      <c r="BJ345" s="14" t="s">
        <v>87</v>
      </c>
      <c r="BK345" s="204">
        <f>ROUND(P345*H345,2)</f>
        <v>0</v>
      </c>
      <c r="BL345" s="14" t="s">
        <v>135</v>
      </c>
      <c r="BM345" s="203" t="s">
        <v>2430</v>
      </c>
    </row>
    <row r="346" s="2" customFormat="1" ht="49.05" customHeight="1">
      <c r="A346" s="35"/>
      <c r="B346" s="36"/>
      <c r="C346" s="228" t="s">
        <v>1632</v>
      </c>
      <c r="D346" s="228" t="s">
        <v>347</v>
      </c>
      <c r="E346" s="229" t="s">
        <v>4773</v>
      </c>
      <c r="F346" s="230" t="s">
        <v>4774</v>
      </c>
      <c r="G346" s="231" t="s">
        <v>131</v>
      </c>
      <c r="H346" s="232">
        <v>3</v>
      </c>
      <c r="I346" s="233"/>
      <c r="J346" s="233"/>
      <c r="K346" s="234">
        <f>ROUND(P346*H346,2)</f>
        <v>0</v>
      </c>
      <c r="L346" s="230" t="s">
        <v>892</v>
      </c>
      <c r="M346" s="41"/>
      <c r="N346" s="235" t="s">
        <v>1</v>
      </c>
      <c r="O346" s="199" t="s">
        <v>42</v>
      </c>
      <c r="P346" s="200">
        <f>I346+J346</f>
        <v>0</v>
      </c>
      <c r="Q346" s="200">
        <f>ROUND(I346*H346,2)</f>
        <v>0</v>
      </c>
      <c r="R346" s="200">
        <f>ROUND(J346*H346,2)</f>
        <v>0</v>
      </c>
      <c r="S346" s="88"/>
      <c r="T346" s="201">
        <f>S346*H346</f>
        <v>0</v>
      </c>
      <c r="U346" s="201">
        <v>0</v>
      </c>
      <c r="V346" s="201">
        <f>U346*H346</f>
        <v>0</v>
      </c>
      <c r="W346" s="201">
        <v>0</v>
      </c>
      <c r="X346" s="202">
        <f>W346*H346</f>
        <v>0</v>
      </c>
      <c r="Y346" s="35"/>
      <c r="Z346" s="35"/>
      <c r="AA346" s="35"/>
      <c r="AB346" s="35"/>
      <c r="AC346" s="35"/>
      <c r="AD346" s="35"/>
      <c r="AE346" s="35"/>
      <c r="AR346" s="203" t="s">
        <v>135</v>
      </c>
      <c r="AT346" s="203" t="s">
        <v>347</v>
      </c>
      <c r="AU346" s="203" t="s">
        <v>87</v>
      </c>
      <c r="AY346" s="14" t="s">
        <v>134</v>
      </c>
      <c r="BE346" s="204">
        <f>IF(O346="základní",K346,0)</f>
        <v>0</v>
      </c>
      <c r="BF346" s="204">
        <f>IF(O346="snížená",K346,0)</f>
        <v>0</v>
      </c>
      <c r="BG346" s="204">
        <f>IF(O346="zákl. přenesená",K346,0)</f>
        <v>0</v>
      </c>
      <c r="BH346" s="204">
        <f>IF(O346="sníž. přenesená",K346,0)</f>
        <v>0</v>
      </c>
      <c r="BI346" s="204">
        <f>IF(O346="nulová",K346,0)</f>
        <v>0</v>
      </c>
      <c r="BJ346" s="14" t="s">
        <v>87</v>
      </c>
      <c r="BK346" s="204">
        <f>ROUND(P346*H346,2)</f>
        <v>0</v>
      </c>
      <c r="BL346" s="14" t="s">
        <v>135</v>
      </c>
      <c r="BM346" s="203" t="s">
        <v>1789</v>
      </c>
    </row>
    <row r="347" s="2" customFormat="1" ht="24.15" customHeight="1">
      <c r="A347" s="35"/>
      <c r="B347" s="36"/>
      <c r="C347" s="228" t="s">
        <v>1636</v>
      </c>
      <c r="D347" s="228" t="s">
        <v>347</v>
      </c>
      <c r="E347" s="229" t="s">
        <v>4775</v>
      </c>
      <c r="F347" s="230" t="s">
        <v>4776</v>
      </c>
      <c r="G347" s="231" t="s">
        <v>131</v>
      </c>
      <c r="H347" s="232">
        <v>1</v>
      </c>
      <c r="I347" s="233"/>
      <c r="J347" s="233"/>
      <c r="K347" s="234">
        <f>ROUND(P347*H347,2)</f>
        <v>0</v>
      </c>
      <c r="L347" s="230" t="s">
        <v>879</v>
      </c>
      <c r="M347" s="41"/>
      <c r="N347" s="235" t="s">
        <v>1</v>
      </c>
      <c r="O347" s="199" t="s">
        <v>42</v>
      </c>
      <c r="P347" s="200">
        <f>I347+J347</f>
        <v>0</v>
      </c>
      <c r="Q347" s="200">
        <f>ROUND(I347*H347,2)</f>
        <v>0</v>
      </c>
      <c r="R347" s="200">
        <f>ROUND(J347*H347,2)</f>
        <v>0</v>
      </c>
      <c r="S347" s="88"/>
      <c r="T347" s="201">
        <f>S347*H347</f>
        <v>0</v>
      </c>
      <c r="U347" s="201">
        <v>0</v>
      </c>
      <c r="V347" s="201">
        <f>U347*H347</f>
        <v>0</v>
      </c>
      <c r="W347" s="201">
        <v>0</v>
      </c>
      <c r="X347" s="202">
        <f>W347*H347</f>
        <v>0</v>
      </c>
      <c r="Y347" s="35"/>
      <c r="Z347" s="35"/>
      <c r="AA347" s="35"/>
      <c r="AB347" s="35"/>
      <c r="AC347" s="35"/>
      <c r="AD347" s="35"/>
      <c r="AE347" s="35"/>
      <c r="AR347" s="203" t="s">
        <v>135</v>
      </c>
      <c r="AT347" s="203" t="s">
        <v>347</v>
      </c>
      <c r="AU347" s="203" t="s">
        <v>87</v>
      </c>
      <c r="AY347" s="14" t="s">
        <v>134</v>
      </c>
      <c r="BE347" s="204">
        <f>IF(O347="základní",K347,0)</f>
        <v>0</v>
      </c>
      <c r="BF347" s="204">
        <f>IF(O347="snížená",K347,0)</f>
        <v>0</v>
      </c>
      <c r="BG347" s="204">
        <f>IF(O347="zákl. přenesená",K347,0)</f>
        <v>0</v>
      </c>
      <c r="BH347" s="204">
        <f>IF(O347="sníž. přenesená",K347,0)</f>
        <v>0</v>
      </c>
      <c r="BI347" s="204">
        <f>IF(O347="nulová",K347,0)</f>
        <v>0</v>
      </c>
      <c r="BJ347" s="14" t="s">
        <v>87</v>
      </c>
      <c r="BK347" s="204">
        <f>ROUND(P347*H347,2)</f>
        <v>0</v>
      </c>
      <c r="BL347" s="14" t="s">
        <v>135</v>
      </c>
      <c r="BM347" s="203" t="s">
        <v>2445</v>
      </c>
    </row>
    <row r="348" s="2" customFormat="1" ht="44.25" customHeight="1">
      <c r="A348" s="35"/>
      <c r="B348" s="36"/>
      <c r="C348" s="228" t="s">
        <v>1640</v>
      </c>
      <c r="D348" s="228" t="s">
        <v>347</v>
      </c>
      <c r="E348" s="229" t="s">
        <v>4777</v>
      </c>
      <c r="F348" s="230" t="s">
        <v>4778</v>
      </c>
      <c r="G348" s="231" t="s">
        <v>131</v>
      </c>
      <c r="H348" s="232">
        <v>1</v>
      </c>
      <c r="I348" s="233"/>
      <c r="J348" s="233"/>
      <c r="K348" s="234">
        <f>ROUND(P348*H348,2)</f>
        <v>0</v>
      </c>
      <c r="L348" s="230" t="s">
        <v>879</v>
      </c>
      <c r="M348" s="41"/>
      <c r="N348" s="235" t="s">
        <v>1</v>
      </c>
      <c r="O348" s="199" t="s">
        <v>42</v>
      </c>
      <c r="P348" s="200">
        <f>I348+J348</f>
        <v>0</v>
      </c>
      <c r="Q348" s="200">
        <f>ROUND(I348*H348,2)</f>
        <v>0</v>
      </c>
      <c r="R348" s="200">
        <f>ROUND(J348*H348,2)</f>
        <v>0</v>
      </c>
      <c r="S348" s="88"/>
      <c r="T348" s="201">
        <f>S348*H348</f>
        <v>0</v>
      </c>
      <c r="U348" s="201">
        <v>0</v>
      </c>
      <c r="V348" s="201">
        <f>U348*H348</f>
        <v>0</v>
      </c>
      <c r="W348" s="201">
        <v>0</v>
      </c>
      <c r="X348" s="202">
        <f>W348*H348</f>
        <v>0</v>
      </c>
      <c r="Y348" s="35"/>
      <c r="Z348" s="35"/>
      <c r="AA348" s="35"/>
      <c r="AB348" s="35"/>
      <c r="AC348" s="35"/>
      <c r="AD348" s="35"/>
      <c r="AE348" s="35"/>
      <c r="AR348" s="203" t="s">
        <v>135</v>
      </c>
      <c r="AT348" s="203" t="s">
        <v>347</v>
      </c>
      <c r="AU348" s="203" t="s">
        <v>87</v>
      </c>
      <c r="AY348" s="14" t="s">
        <v>134</v>
      </c>
      <c r="BE348" s="204">
        <f>IF(O348="základní",K348,0)</f>
        <v>0</v>
      </c>
      <c r="BF348" s="204">
        <f>IF(O348="snížená",K348,0)</f>
        <v>0</v>
      </c>
      <c r="BG348" s="204">
        <f>IF(O348="zákl. přenesená",K348,0)</f>
        <v>0</v>
      </c>
      <c r="BH348" s="204">
        <f>IF(O348="sníž. přenesená",K348,0)</f>
        <v>0</v>
      </c>
      <c r="BI348" s="204">
        <f>IF(O348="nulová",K348,0)</f>
        <v>0</v>
      </c>
      <c r="BJ348" s="14" t="s">
        <v>87</v>
      </c>
      <c r="BK348" s="204">
        <f>ROUND(P348*H348,2)</f>
        <v>0</v>
      </c>
      <c r="BL348" s="14" t="s">
        <v>135</v>
      </c>
      <c r="BM348" s="203" t="s">
        <v>2453</v>
      </c>
    </row>
    <row r="349" s="2" customFormat="1" ht="49.05" customHeight="1">
      <c r="A349" s="35"/>
      <c r="B349" s="36"/>
      <c r="C349" s="228" t="s">
        <v>1644</v>
      </c>
      <c r="D349" s="228" t="s">
        <v>347</v>
      </c>
      <c r="E349" s="229" t="s">
        <v>4779</v>
      </c>
      <c r="F349" s="230" t="s">
        <v>4780</v>
      </c>
      <c r="G349" s="231" t="s">
        <v>131</v>
      </c>
      <c r="H349" s="232">
        <v>4</v>
      </c>
      <c r="I349" s="233"/>
      <c r="J349" s="233"/>
      <c r="K349" s="234">
        <f>ROUND(P349*H349,2)</f>
        <v>0</v>
      </c>
      <c r="L349" s="230" t="s">
        <v>892</v>
      </c>
      <c r="M349" s="41"/>
      <c r="N349" s="235" t="s">
        <v>1</v>
      </c>
      <c r="O349" s="199" t="s">
        <v>42</v>
      </c>
      <c r="P349" s="200">
        <f>I349+J349</f>
        <v>0</v>
      </c>
      <c r="Q349" s="200">
        <f>ROUND(I349*H349,2)</f>
        <v>0</v>
      </c>
      <c r="R349" s="200">
        <f>ROUND(J349*H349,2)</f>
        <v>0</v>
      </c>
      <c r="S349" s="88"/>
      <c r="T349" s="201">
        <f>S349*H349</f>
        <v>0</v>
      </c>
      <c r="U349" s="201">
        <v>0</v>
      </c>
      <c r="V349" s="201">
        <f>U349*H349</f>
        <v>0</v>
      </c>
      <c r="W349" s="201">
        <v>0</v>
      </c>
      <c r="X349" s="202">
        <f>W349*H349</f>
        <v>0</v>
      </c>
      <c r="Y349" s="35"/>
      <c r="Z349" s="35"/>
      <c r="AA349" s="35"/>
      <c r="AB349" s="35"/>
      <c r="AC349" s="35"/>
      <c r="AD349" s="35"/>
      <c r="AE349" s="35"/>
      <c r="AR349" s="203" t="s">
        <v>135</v>
      </c>
      <c r="AT349" s="203" t="s">
        <v>347</v>
      </c>
      <c r="AU349" s="203" t="s">
        <v>87</v>
      </c>
      <c r="AY349" s="14" t="s">
        <v>134</v>
      </c>
      <c r="BE349" s="204">
        <f>IF(O349="základní",K349,0)</f>
        <v>0</v>
      </c>
      <c r="BF349" s="204">
        <f>IF(O349="snížená",K349,0)</f>
        <v>0</v>
      </c>
      <c r="BG349" s="204">
        <f>IF(O349="zákl. přenesená",K349,0)</f>
        <v>0</v>
      </c>
      <c r="BH349" s="204">
        <f>IF(O349="sníž. přenesená",K349,0)</f>
        <v>0</v>
      </c>
      <c r="BI349" s="204">
        <f>IF(O349="nulová",K349,0)</f>
        <v>0</v>
      </c>
      <c r="BJ349" s="14" t="s">
        <v>87</v>
      </c>
      <c r="BK349" s="204">
        <f>ROUND(P349*H349,2)</f>
        <v>0</v>
      </c>
      <c r="BL349" s="14" t="s">
        <v>135</v>
      </c>
      <c r="BM349" s="203" t="s">
        <v>2469</v>
      </c>
    </row>
    <row r="350" s="2" customFormat="1" ht="24.15" customHeight="1">
      <c r="A350" s="35"/>
      <c r="B350" s="36"/>
      <c r="C350" s="228" t="s">
        <v>1648</v>
      </c>
      <c r="D350" s="228" t="s">
        <v>347</v>
      </c>
      <c r="E350" s="229" t="s">
        <v>4781</v>
      </c>
      <c r="F350" s="230" t="s">
        <v>4782</v>
      </c>
      <c r="G350" s="231" t="s">
        <v>131</v>
      </c>
      <c r="H350" s="232">
        <v>1</v>
      </c>
      <c r="I350" s="233"/>
      <c r="J350" s="233"/>
      <c r="K350" s="234">
        <f>ROUND(P350*H350,2)</f>
        <v>0</v>
      </c>
      <c r="L350" s="230" t="s">
        <v>879</v>
      </c>
      <c r="M350" s="41"/>
      <c r="N350" s="235" t="s">
        <v>1</v>
      </c>
      <c r="O350" s="199" t="s">
        <v>42</v>
      </c>
      <c r="P350" s="200">
        <f>I350+J350</f>
        <v>0</v>
      </c>
      <c r="Q350" s="200">
        <f>ROUND(I350*H350,2)</f>
        <v>0</v>
      </c>
      <c r="R350" s="200">
        <f>ROUND(J350*H350,2)</f>
        <v>0</v>
      </c>
      <c r="S350" s="88"/>
      <c r="T350" s="201">
        <f>S350*H350</f>
        <v>0</v>
      </c>
      <c r="U350" s="201">
        <v>0</v>
      </c>
      <c r="V350" s="201">
        <f>U350*H350</f>
        <v>0</v>
      </c>
      <c r="W350" s="201">
        <v>0</v>
      </c>
      <c r="X350" s="202">
        <f>W350*H350</f>
        <v>0</v>
      </c>
      <c r="Y350" s="35"/>
      <c r="Z350" s="35"/>
      <c r="AA350" s="35"/>
      <c r="AB350" s="35"/>
      <c r="AC350" s="35"/>
      <c r="AD350" s="35"/>
      <c r="AE350" s="35"/>
      <c r="AR350" s="203" t="s">
        <v>135</v>
      </c>
      <c r="AT350" s="203" t="s">
        <v>347</v>
      </c>
      <c r="AU350" s="203" t="s">
        <v>87</v>
      </c>
      <c r="AY350" s="14" t="s">
        <v>134</v>
      </c>
      <c r="BE350" s="204">
        <f>IF(O350="základní",K350,0)</f>
        <v>0</v>
      </c>
      <c r="BF350" s="204">
        <f>IF(O350="snížená",K350,0)</f>
        <v>0</v>
      </c>
      <c r="BG350" s="204">
        <f>IF(O350="zákl. přenesená",K350,0)</f>
        <v>0</v>
      </c>
      <c r="BH350" s="204">
        <f>IF(O350="sníž. přenesená",K350,0)</f>
        <v>0</v>
      </c>
      <c r="BI350" s="204">
        <f>IF(O350="nulová",K350,0)</f>
        <v>0</v>
      </c>
      <c r="BJ350" s="14" t="s">
        <v>87</v>
      </c>
      <c r="BK350" s="204">
        <f>ROUND(P350*H350,2)</f>
        <v>0</v>
      </c>
      <c r="BL350" s="14" t="s">
        <v>135</v>
      </c>
      <c r="BM350" s="203" t="s">
        <v>2485</v>
      </c>
    </row>
    <row r="351" s="2" customFormat="1" ht="24.15" customHeight="1">
      <c r="A351" s="35"/>
      <c r="B351" s="36"/>
      <c r="C351" s="228" t="s">
        <v>1652</v>
      </c>
      <c r="D351" s="228" t="s">
        <v>347</v>
      </c>
      <c r="E351" s="229" t="s">
        <v>4783</v>
      </c>
      <c r="F351" s="230" t="s">
        <v>4784</v>
      </c>
      <c r="G351" s="231" t="s">
        <v>131</v>
      </c>
      <c r="H351" s="232">
        <v>1</v>
      </c>
      <c r="I351" s="233"/>
      <c r="J351" s="233"/>
      <c r="K351" s="234">
        <f>ROUND(P351*H351,2)</f>
        <v>0</v>
      </c>
      <c r="L351" s="230" t="s">
        <v>879</v>
      </c>
      <c r="M351" s="41"/>
      <c r="N351" s="235" t="s">
        <v>1</v>
      </c>
      <c r="O351" s="199" t="s">
        <v>42</v>
      </c>
      <c r="P351" s="200">
        <f>I351+J351</f>
        <v>0</v>
      </c>
      <c r="Q351" s="200">
        <f>ROUND(I351*H351,2)</f>
        <v>0</v>
      </c>
      <c r="R351" s="200">
        <f>ROUND(J351*H351,2)</f>
        <v>0</v>
      </c>
      <c r="S351" s="88"/>
      <c r="T351" s="201">
        <f>S351*H351</f>
        <v>0</v>
      </c>
      <c r="U351" s="201">
        <v>0</v>
      </c>
      <c r="V351" s="201">
        <f>U351*H351</f>
        <v>0</v>
      </c>
      <c r="W351" s="201">
        <v>0</v>
      </c>
      <c r="X351" s="202">
        <f>W351*H351</f>
        <v>0</v>
      </c>
      <c r="Y351" s="35"/>
      <c r="Z351" s="35"/>
      <c r="AA351" s="35"/>
      <c r="AB351" s="35"/>
      <c r="AC351" s="35"/>
      <c r="AD351" s="35"/>
      <c r="AE351" s="35"/>
      <c r="AR351" s="203" t="s">
        <v>135</v>
      </c>
      <c r="AT351" s="203" t="s">
        <v>347</v>
      </c>
      <c r="AU351" s="203" t="s">
        <v>87</v>
      </c>
      <c r="AY351" s="14" t="s">
        <v>134</v>
      </c>
      <c r="BE351" s="204">
        <f>IF(O351="základní",K351,0)</f>
        <v>0</v>
      </c>
      <c r="BF351" s="204">
        <f>IF(O351="snížená",K351,0)</f>
        <v>0</v>
      </c>
      <c r="BG351" s="204">
        <f>IF(O351="zákl. přenesená",K351,0)</f>
        <v>0</v>
      </c>
      <c r="BH351" s="204">
        <f>IF(O351="sníž. přenesená",K351,0)</f>
        <v>0</v>
      </c>
      <c r="BI351" s="204">
        <f>IF(O351="nulová",K351,0)</f>
        <v>0</v>
      </c>
      <c r="BJ351" s="14" t="s">
        <v>87</v>
      </c>
      <c r="BK351" s="204">
        <f>ROUND(P351*H351,2)</f>
        <v>0</v>
      </c>
      <c r="BL351" s="14" t="s">
        <v>135</v>
      </c>
      <c r="BM351" s="203" t="s">
        <v>2493</v>
      </c>
    </row>
    <row r="352" s="2" customFormat="1" ht="24.15" customHeight="1">
      <c r="A352" s="35"/>
      <c r="B352" s="36"/>
      <c r="C352" s="228" t="s">
        <v>1656</v>
      </c>
      <c r="D352" s="228" t="s">
        <v>347</v>
      </c>
      <c r="E352" s="229" t="s">
        <v>4785</v>
      </c>
      <c r="F352" s="230" t="s">
        <v>4786</v>
      </c>
      <c r="G352" s="231" t="s">
        <v>131</v>
      </c>
      <c r="H352" s="232">
        <v>1</v>
      </c>
      <c r="I352" s="233"/>
      <c r="J352" s="233"/>
      <c r="K352" s="234">
        <f>ROUND(P352*H352,2)</f>
        <v>0</v>
      </c>
      <c r="L352" s="230" t="s">
        <v>879</v>
      </c>
      <c r="M352" s="41"/>
      <c r="N352" s="235" t="s">
        <v>1</v>
      </c>
      <c r="O352" s="199" t="s">
        <v>42</v>
      </c>
      <c r="P352" s="200">
        <f>I352+J352</f>
        <v>0</v>
      </c>
      <c r="Q352" s="200">
        <f>ROUND(I352*H352,2)</f>
        <v>0</v>
      </c>
      <c r="R352" s="200">
        <f>ROUND(J352*H352,2)</f>
        <v>0</v>
      </c>
      <c r="S352" s="88"/>
      <c r="T352" s="201">
        <f>S352*H352</f>
        <v>0</v>
      </c>
      <c r="U352" s="201">
        <v>0</v>
      </c>
      <c r="V352" s="201">
        <f>U352*H352</f>
        <v>0</v>
      </c>
      <c r="W352" s="201">
        <v>0</v>
      </c>
      <c r="X352" s="202">
        <f>W352*H352</f>
        <v>0</v>
      </c>
      <c r="Y352" s="35"/>
      <c r="Z352" s="35"/>
      <c r="AA352" s="35"/>
      <c r="AB352" s="35"/>
      <c r="AC352" s="35"/>
      <c r="AD352" s="35"/>
      <c r="AE352" s="35"/>
      <c r="AR352" s="203" t="s">
        <v>135</v>
      </c>
      <c r="AT352" s="203" t="s">
        <v>347</v>
      </c>
      <c r="AU352" s="203" t="s">
        <v>87</v>
      </c>
      <c r="AY352" s="14" t="s">
        <v>134</v>
      </c>
      <c r="BE352" s="204">
        <f>IF(O352="základní",K352,0)</f>
        <v>0</v>
      </c>
      <c r="BF352" s="204">
        <f>IF(O352="snížená",K352,0)</f>
        <v>0</v>
      </c>
      <c r="BG352" s="204">
        <f>IF(O352="zákl. přenesená",K352,0)</f>
        <v>0</v>
      </c>
      <c r="BH352" s="204">
        <f>IF(O352="sníž. přenesená",K352,0)</f>
        <v>0</v>
      </c>
      <c r="BI352" s="204">
        <f>IF(O352="nulová",K352,0)</f>
        <v>0</v>
      </c>
      <c r="BJ352" s="14" t="s">
        <v>87</v>
      </c>
      <c r="BK352" s="204">
        <f>ROUND(P352*H352,2)</f>
        <v>0</v>
      </c>
      <c r="BL352" s="14" t="s">
        <v>135</v>
      </c>
      <c r="BM352" s="203" t="s">
        <v>2516</v>
      </c>
    </row>
    <row r="353" s="2" customFormat="1" ht="24.15" customHeight="1">
      <c r="A353" s="35"/>
      <c r="B353" s="36"/>
      <c r="C353" s="228" t="s">
        <v>1660</v>
      </c>
      <c r="D353" s="228" t="s">
        <v>347</v>
      </c>
      <c r="E353" s="229" t="s">
        <v>4787</v>
      </c>
      <c r="F353" s="230" t="s">
        <v>4788</v>
      </c>
      <c r="G353" s="231" t="s">
        <v>131</v>
      </c>
      <c r="H353" s="232">
        <v>2</v>
      </c>
      <c r="I353" s="233"/>
      <c r="J353" s="233"/>
      <c r="K353" s="234">
        <f>ROUND(P353*H353,2)</f>
        <v>0</v>
      </c>
      <c r="L353" s="230" t="s">
        <v>879</v>
      </c>
      <c r="M353" s="41"/>
      <c r="N353" s="235" t="s">
        <v>1</v>
      </c>
      <c r="O353" s="199" t="s">
        <v>42</v>
      </c>
      <c r="P353" s="200">
        <f>I353+J353</f>
        <v>0</v>
      </c>
      <c r="Q353" s="200">
        <f>ROUND(I353*H353,2)</f>
        <v>0</v>
      </c>
      <c r="R353" s="200">
        <f>ROUND(J353*H353,2)</f>
        <v>0</v>
      </c>
      <c r="S353" s="88"/>
      <c r="T353" s="201">
        <f>S353*H353</f>
        <v>0</v>
      </c>
      <c r="U353" s="201">
        <v>0</v>
      </c>
      <c r="V353" s="201">
        <f>U353*H353</f>
        <v>0</v>
      </c>
      <c r="W353" s="201">
        <v>0</v>
      </c>
      <c r="X353" s="202">
        <f>W353*H353</f>
        <v>0</v>
      </c>
      <c r="Y353" s="35"/>
      <c r="Z353" s="35"/>
      <c r="AA353" s="35"/>
      <c r="AB353" s="35"/>
      <c r="AC353" s="35"/>
      <c r="AD353" s="35"/>
      <c r="AE353" s="35"/>
      <c r="AR353" s="203" t="s">
        <v>135</v>
      </c>
      <c r="AT353" s="203" t="s">
        <v>347</v>
      </c>
      <c r="AU353" s="203" t="s">
        <v>87</v>
      </c>
      <c r="AY353" s="14" t="s">
        <v>134</v>
      </c>
      <c r="BE353" s="204">
        <f>IF(O353="základní",K353,0)</f>
        <v>0</v>
      </c>
      <c r="BF353" s="204">
        <f>IF(O353="snížená",K353,0)</f>
        <v>0</v>
      </c>
      <c r="BG353" s="204">
        <f>IF(O353="zákl. přenesená",K353,0)</f>
        <v>0</v>
      </c>
      <c r="BH353" s="204">
        <f>IF(O353="sníž. přenesená",K353,0)</f>
        <v>0</v>
      </c>
      <c r="BI353" s="204">
        <f>IF(O353="nulová",K353,0)</f>
        <v>0</v>
      </c>
      <c r="BJ353" s="14" t="s">
        <v>87</v>
      </c>
      <c r="BK353" s="204">
        <f>ROUND(P353*H353,2)</f>
        <v>0</v>
      </c>
      <c r="BL353" s="14" t="s">
        <v>135</v>
      </c>
      <c r="BM353" s="203" t="s">
        <v>1836</v>
      </c>
    </row>
    <row r="354" s="2" customFormat="1" ht="24.15" customHeight="1">
      <c r="A354" s="35"/>
      <c r="B354" s="36"/>
      <c r="C354" s="228" t="s">
        <v>1313</v>
      </c>
      <c r="D354" s="228" t="s">
        <v>347</v>
      </c>
      <c r="E354" s="229" t="s">
        <v>4789</v>
      </c>
      <c r="F354" s="230" t="s">
        <v>4790</v>
      </c>
      <c r="G354" s="231" t="s">
        <v>131</v>
      </c>
      <c r="H354" s="232">
        <v>1</v>
      </c>
      <c r="I354" s="233"/>
      <c r="J354" s="233"/>
      <c r="K354" s="234">
        <f>ROUND(P354*H354,2)</f>
        <v>0</v>
      </c>
      <c r="L354" s="230" t="s">
        <v>879</v>
      </c>
      <c r="M354" s="41"/>
      <c r="N354" s="235" t="s">
        <v>1</v>
      </c>
      <c r="O354" s="199" t="s">
        <v>42</v>
      </c>
      <c r="P354" s="200">
        <f>I354+J354</f>
        <v>0</v>
      </c>
      <c r="Q354" s="200">
        <f>ROUND(I354*H354,2)</f>
        <v>0</v>
      </c>
      <c r="R354" s="200">
        <f>ROUND(J354*H354,2)</f>
        <v>0</v>
      </c>
      <c r="S354" s="88"/>
      <c r="T354" s="201">
        <f>S354*H354</f>
        <v>0</v>
      </c>
      <c r="U354" s="201">
        <v>0</v>
      </c>
      <c r="V354" s="201">
        <f>U354*H354</f>
        <v>0</v>
      </c>
      <c r="W354" s="201">
        <v>0</v>
      </c>
      <c r="X354" s="202">
        <f>W354*H354</f>
        <v>0</v>
      </c>
      <c r="Y354" s="35"/>
      <c r="Z354" s="35"/>
      <c r="AA354" s="35"/>
      <c r="AB354" s="35"/>
      <c r="AC354" s="35"/>
      <c r="AD354" s="35"/>
      <c r="AE354" s="35"/>
      <c r="AR354" s="203" t="s">
        <v>135</v>
      </c>
      <c r="AT354" s="203" t="s">
        <v>347</v>
      </c>
      <c r="AU354" s="203" t="s">
        <v>87</v>
      </c>
      <c r="AY354" s="14" t="s">
        <v>134</v>
      </c>
      <c r="BE354" s="204">
        <f>IF(O354="základní",K354,0)</f>
        <v>0</v>
      </c>
      <c r="BF354" s="204">
        <f>IF(O354="snížená",K354,0)</f>
        <v>0</v>
      </c>
      <c r="BG354" s="204">
        <f>IF(O354="zákl. přenesená",K354,0)</f>
        <v>0</v>
      </c>
      <c r="BH354" s="204">
        <f>IF(O354="sníž. přenesená",K354,0)</f>
        <v>0</v>
      </c>
      <c r="BI354" s="204">
        <f>IF(O354="nulová",K354,0)</f>
        <v>0</v>
      </c>
      <c r="BJ354" s="14" t="s">
        <v>87</v>
      </c>
      <c r="BK354" s="204">
        <f>ROUND(P354*H354,2)</f>
        <v>0</v>
      </c>
      <c r="BL354" s="14" t="s">
        <v>135</v>
      </c>
      <c r="BM354" s="203" t="s">
        <v>2546</v>
      </c>
    </row>
    <row r="355" s="2" customFormat="1" ht="24.15" customHeight="1">
      <c r="A355" s="35"/>
      <c r="B355" s="36"/>
      <c r="C355" s="228" t="s">
        <v>1667</v>
      </c>
      <c r="D355" s="228" t="s">
        <v>347</v>
      </c>
      <c r="E355" s="229" t="s">
        <v>4791</v>
      </c>
      <c r="F355" s="230" t="s">
        <v>4792</v>
      </c>
      <c r="G355" s="231" t="s">
        <v>131</v>
      </c>
      <c r="H355" s="232">
        <v>1</v>
      </c>
      <c r="I355" s="233"/>
      <c r="J355" s="233"/>
      <c r="K355" s="234">
        <f>ROUND(P355*H355,2)</f>
        <v>0</v>
      </c>
      <c r="L355" s="230" t="s">
        <v>879</v>
      </c>
      <c r="M355" s="41"/>
      <c r="N355" s="235" t="s">
        <v>1</v>
      </c>
      <c r="O355" s="199" t="s">
        <v>42</v>
      </c>
      <c r="P355" s="200">
        <f>I355+J355</f>
        <v>0</v>
      </c>
      <c r="Q355" s="200">
        <f>ROUND(I355*H355,2)</f>
        <v>0</v>
      </c>
      <c r="R355" s="200">
        <f>ROUND(J355*H355,2)</f>
        <v>0</v>
      </c>
      <c r="S355" s="88"/>
      <c r="T355" s="201">
        <f>S355*H355</f>
        <v>0</v>
      </c>
      <c r="U355" s="201">
        <v>0</v>
      </c>
      <c r="V355" s="201">
        <f>U355*H355</f>
        <v>0</v>
      </c>
      <c r="W355" s="201">
        <v>0</v>
      </c>
      <c r="X355" s="202">
        <f>W355*H355</f>
        <v>0</v>
      </c>
      <c r="Y355" s="35"/>
      <c r="Z355" s="35"/>
      <c r="AA355" s="35"/>
      <c r="AB355" s="35"/>
      <c r="AC355" s="35"/>
      <c r="AD355" s="35"/>
      <c r="AE355" s="35"/>
      <c r="AR355" s="203" t="s">
        <v>135</v>
      </c>
      <c r="AT355" s="203" t="s">
        <v>347</v>
      </c>
      <c r="AU355" s="203" t="s">
        <v>87</v>
      </c>
      <c r="AY355" s="14" t="s">
        <v>134</v>
      </c>
      <c r="BE355" s="204">
        <f>IF(O355="základní",K355,0)</f>
        <v>0</v>
      </c>
      <c r="BF355" s="204">
        <f>IF(O355="snížená",K355,0)</f>
        <v>0</v>
      </c>
      <c r="BG355" s="204">
        <f>IF(O355="zákl. přenesená",K355,0)</f>
        <v>0</v>
      </c>
      <c r="BH355" s="204">
        <f>IF(O355="sníž. přenesená",K355,0)</f>
        <v>0</v>
      </c>
      <c r="BI355" s="204">
        <f>IF(O355="nulová",K355,0)</f>
        <v>0</v>
      </c>
      <c r="BJ355" s="14" t="s">
        <v>87</v>
      </c>
      <c r="BK355" s="204">
        <f>ROUND(P355*H355,2)</f>
        <v>0</v>
      </c>
      <c r="BL355" s="14" t="s">
        <v>135</v>
      </c>
      <c r="BM355" s="203" t="s">
        <v>1840</v>
      </c>
    </row>
    <row r="356" s="2" customFormat="1" ht="24.15" customHeight="1">
      <c r="A356" s="35"/>
      <c r="B356" s="36"/>
      <c r="C356" s="228" t="s">
        <v>1317</v>
      </c>
      <c r="D356" s="228" t="s">
        <v>347</v>
      </c>
      <c r="E356" s="229" t="s">
        <v>4793</v>
      </c>
      <c r="F356" s="230" t="s">
        <v>4794</v>
      </c>
      <c r="G356" s="231" t="s">
        <v>131</v>
      </c>
      <c r="H356" s="232">
        <v>4</v>
      </c>
      <c r="I356" s="233"/>
      <c r="J356" s="233"/>
      <c r="K356" s="234">
        <f>ROUND(P356*H356,2)</f>
        <v>0</v>
      </c>
      <c r="L356" s="230" t="s">
        <v>879</v>
      </c>
      <c r="M356" s="41"/>
      <c r="N356" s="235" t="s">
        <v>1</v>
      </c>
      <c r="O356" s="199" t="s">
        <v>42</v>
      </c>
      <c r="P356" s="200">
        <f>I356+J356</f>
        <v>0</v>
      </c>
      <c r="Q356" s="200">
        <f>ROUND(I356*H356,2)</f>
        <v>0</v>
      </c>
      <c r="R356" s="200">
        <f>ROUND(J356*H356,2)</f>
        <v>0</v>
      </c>
      <c r="S356" s="88"/>
      <c r="T356" s="201">
        <f>S356*H356</f>
        <v>0</v>
      </c>
      <c r="U356" s="201">
        <v>0</v>
      </c>
      <c r="V356" s="201">
        <f>U356*H356</f>
        <v>0</v>
      </c>
      <c r="W356" s="201">
        <v>0</v>
      </c>
      <c r="X356" s="202">
        <f>W356*H356</f>
        <v>0</v>
      </c>
      <c r="Y356" s="35"/>
      <c r="Z356" s="35"/>
      <c r="AA356" s="35"/>
      <c r="AB356" s="35"/>
      <c r="AC356" s="35"/>
      <c r="AD356" s="35"/>
      <c r="AE356" s="35"/>
      <c r="AR356" s="203" t="s">
        <v>135</v>
      </c>
      <c r="AT356" s="203" t="s">
        <v>347</v>
      </c>
      <c r="AU356" s="203" t="s">
        <v>87</v>
      </c>
      <c r="AY356" s="14" t="s">
        <v>134</v>
      </c>
      <c r="BE356" s="204">
        <f>IF(O356="základní",K356,0)</f>
        <v>0</v>
      </c>
      <c r="BF356" s="204">
        <f>IF(O356="snížená",K356,0)</f>
        <v>0</v>
      </c>
      <c r="BG356" s="204">
        <f>IF(O356="zákl. přenesená",K356,0)</f>
        <v>0</v>
      </c>
      <c r="BH356" s="204">
        <f>IF(O356="sníž. přenesená",K356,0)</f>
        <v>0</v>
      </c>
      <c r="BI356" s="204">
        <f>IF(O356="nulová",K356,0)</f>
        <v>0</v>
      </c>
      <c r="BJ356" s="14" t="s">
        <v>87</v>
      </c>
      <c r="BK356" s="204">
        <f>ROUND(P356*H356,2)</f>
        <v>0</v>
      </c>
      <c r="BL356" s="14" t="s">
        <v>135</v>
      </c>
      <c r="BM356" s="203" t="s">
        <v>2561</v>
      </c>
    </row>
    <row r="357" s="2" customFormat="1" ht="24.15" customHeight="1">
      <c r="A357" s="35"/>
      <c r="B357" s="36"/>
      <c r="C357" s="228" t="s">
        <v>1674</v>
      </c>
      <c r="D357" s="228" t="s">
        <v>347</v>
      </c>
      <c r="E357" s="229" t="s">
        <v>4795</v>
      </c>
      <c r="F357" s="230" t="s">
        <v>4796</v>
      </c>
      <c r="G357" s="231" t="s">
        <v>131</v>
      </c>
      <c r="H357" s="232">
        <v>1</v>
      </c>
      <c r="I357" s="233"/>
      <c r="J357" s="233"/>
      <c r="K357" s="234">
        <f>ROUND(P357*H357,2)</f>
        <v>0</v>
      </c>
      <c r="L357" s="230" t="s">
        <v>879</v>
      </c>
      <c r="M357" s="41"/>
      <c r="N357" s="235" t="s">
        <v>1</v>
      </c>
      <c r="O357" s="199" t="s">
        <v>42</v>
      </c>
      <c r="P357" s="200">
        <f>I357+J357</f>
        <v>0</v>
      </c>
      <c r="Q357" s="200">
        <f>ROUND(I357*H357,2)</f>
        <v>0</v>
      </c>
      <c r="R357" s="200">
        <f>ROUND(J357*H357,2)</f>
        <v>0</v>
      </c>
      <c r="S357" s="88"/>
      <c r="T357" s="201">
        <f>S357*H357</f>
        <v>0</v>
      </c>
      <c r="U357" s="201">
        <v>0</v>
      </c>
      <c r="V357" s="201">
        <f>U357*H357</f>
        <v>0</v>
      </c>
      <c r="W357" s="201">
        <v>0</v>
      </c>
      <c r="X357" s="202">
        <f>W357*H357</f>
        <v>0</v>
      </c>
      <c r="Y357" s="35"/>
      <c r="Z357" s="35"/>
      <c r="AA357" s="35"/>
      <c r="AB357" s="35"/>
      <c r="AC357" s="35"/>
      <c r="AD357" s="35"/>
      <c r="AE357" s="35"/>
      <c r="AR357" s="203" t="s">
        <v>135</v>
      </c>
      <c r="AT357" s="203" t="s">
        <v>347</v>
      </c>
      <c r="AU357" s="203" t="s">
        <v>87</v>
      </c>
      <c r="AY357" s="14" t="s">
        <v>134</v>
      </c>
      <c r="BE357" s="204">
        <f>IF(O357="základní",K357,0)</f>
        <v>0</v>
      </c>
      <c r="BF357" s="204">
        <f>IF(O357="snížená",K357,0)</f>
        <v>0</v>
      </c>
      <c r="BG357" s="204">
        <f>IF(O357="zákl. přenesená",K357,0)</f>
        <v>0</v>
      </c>
      <c r="BH357" s="204">
        <f>IF(O357="sníž. přenesená",K357,0)</f>
        <v>0</v>
      </c>
      <c r="BI357" s="204">
        <f>IF(O357="nulová",K357,0)</f>
        <v>0</v>
      </c>
      <c r="BJ357" s="14" t="s">
        <v>87</v>
      </c>
      <c r="BK357" s="204">
        <f>ROUND(P357*H357,2)</f>
        <v>0</v>
      </c>
      <c r="BL357" s="14" t="s">
        <v>135</v>
      </c>
      <c r="BM357" s="203" t="s">
        <v>2584</v>
      </c>
    </row>
    <row r="358" s="2" customFormat="1" ht="24.15" customHeight="1">
      <c r="A358" s="35"/>
      <c r="B358" s="36"/>
      <c r="C358" s="228" t="s">
        <v>1320</v>
      </c>
      <c r="D358" s="228" t="s">
        <v>347</v>
      </c>
      <c r="E358" s="229" t="s">
        <v>4797</v>
      </c>
      <c r="F358" s="230" t="s">
        <v>4798</v>
      </c>
      <c r="G358" s="231" t="s">
        <v>131</v>
      </c>
      <c r="H358" s="232">
        <v>1</v>
      </c>
      <c r="I358" s="233"/>
      <c r="J358" s="233"/>
      <c r="K358" s="234">
        <f>ROUND(P358*H358,2)</f>
        <v>0</v>
      </c>
      <c r="L358" s="230" t="s">
        <v>879</v>
      </c>
      <c r="M358" s="41"/>
      <c r="N358" s="235" t="s">
        <v>1</v>
      </c>
      <c r="O358" s="199" t="s">
        <v>42</v>
      </c>
      <c r="P358" s="200">
        <f>I358+J358</f>
        <v>0</v>
      </c>
      <c r="Q358" s="200">
        <f>ROUND(I358*H358,2)</f>
        <v>0</v>
      </c>
      <c r="R358" s="200">
        <f>ROUND(J358*H358,2)</f>
        <v>0</v>
      </c>
      <c r="S358" s="88"/>
      <c r="T358" s="201">
        <f>S358*H358</f>
        <v>0</v>
      </c>
      <c r="U358" s="201">
        <v>0</v>
      </c>
      <c r="V358" s="201">
        <f>U358*H358</f>
        <v>0</v>
      </c>
      <c r="W358" s="201">
        <v>0</v>
      </c>
      <c r="X358" s="202">
        <f>W358*H358</f>
        <v>0</v>
      </c>
      <c r="Y358" s="35"/>
      <c r="Z358" s="35"/>
      <c r="AA358" s="35"/>
      <c r="AB358" s="35"/>
      <c r="AC358" s="35"/>
      <c r="AD358" s="35"/>
      <c r="AE358" s="35"/>
      <c r="AR358" s="203" t="s">
        <v>135</v>
      </c>
      <c r="AT358" s="203" t="s">
        <v>347</v>
      </c>
      <c r="AU358" s="203" t="s">
        <v>87</v>
      </c>
      <c r="AY358" s="14" t="s">
        <v>134</v>
      </c>
      <c r="BE358" s="204">
        <f>IF(O358="základní",K358,0)</f>
        <v>0</v>
      </c>
      <c r="BF358" s="204">
        <f>IF(O358="snížená",K358,0)</f>
        <v>0</v>
      </c>
      <c r="BG358" s="204">
        <f>IF(O358="zákl. přenesená",K358,0)</f>
        <v>0</v>
      </c>
      <c r="BH358" s="204">
        <f>IF(O358="sníž. přenesená",K358,0)</f>
        <v>0</v>
      </c>
      <c r="BI358" s="204">
        <f>IF(O358="nulová",K358,0)</f>
        <v>0</v>
      </c>
      <c r="BJ358" s="14" t="s">
        <v>87</v>
      </c>
      <c r="BK358" s="204">
        <f>ROUND(P358*H358,2)</f>
        <v>0</v>
      </c>
      <c r="BL358" s="14" t="s">
        <v>135</v>
      </c>
      <c r="BM358" s="203" t="s">
        <v>1858</v>
      </c>
    </row>
    <row r="359" s="2" customFormat="1" ht="24.15" customHeight="1">
      <c r="A359" s="35"/>
      <c r="B359" s="36"/>
      <c r="C359" s="228" t="s">
        <v>1681</v>
      </c>
      <c r="D359" s="228" t="s">
        <v>347</v>
      </c>
      <c r="E359" s="229" t="s">
        <v>4799</v>
      </c>
      <c r="F359" s="230" t="s">
        <v>4800</v>
      </c>
      <c r="G359" s="231" t="s">
        <v>131</v>
      </c>
      <c r="H359" s="232">
        <v>1</v>
      </c>
      <c r="I359" s="233"/>
      <c r="J359" s="233"/>
      <c r="K359" s="234">
        <f>ROUND(P359*H359,2)</f>
        <v>0</v>
      </c>
      <c r="L359" s="230" t="s">
        <v>879</v>
      </c>
      <c r="M359" s="41"/>
      <c r="N359" s="235" t="s">
        <v>1</v>
      </c>
      <c r="O359" s="199" t="s">
        <v>42</v>
      </c>
      <c r="P359" s="200">
        <f>I359+J359</f>
        <v>0</v>
      </c>
      <c r="Q359" s="200">
        <f>ROUND(I359*H359,2)</f>
        <v>0</v>
      </c>
      <c r="R359" s="200">
        <f>ROUND(J359*H359,2)</f>
        <v>0</v>
      </c>
      <c r="S359" s="88"/>
      <c r="T359" s="201">
        <f>S359*H359</f>
        <v>0</v>
      </c>
      <c r="U359" s="201">
        <v>0</v>
      </c>
      <c r="V359" s="201">
        <f>U359*H359</f>
        <v>0</v>
      </c>
      <c r="W359" s="201">
        <v>0</v>
      </c>
      <c r="X359" s="202">
        <f>W359*H359</f>
        <v>0</v>
      </c>
      <c r="Y359" s="35"/>
      <c r="Z359" s="35"/>
      <c r="AA359" s="35"/>
      <c r="AB359" s="35"/>
      <c r="AC359" s="35"/>
      <c r="AD359" s="35"/>
      <c r="AE359" s="35"/>
      <c r="AR359" s="203" t="s">
        <v>135</v>
      </c>
      <c r="AT359" s="203" t="s">
        <v>347</v>
      </c>
      <c r="AU359" s="203" t="s">
        <v>87</v>
      </c>
      <c r="AY359" s="14" t="s">
        <v>134</v>
      </c>
      <c r="BE359" s="204">
        <f>IF(O359="základní",K359,0)</f>
        <v>0</v>
      </c>
      <c r="BF359" s="204">
        <f>IF(O359="snížená",K359,0)</f>
        <v>0</v>
      </c>
      <c r="BG359" s="204">
        <f>IF(O359="zákl. přenesená",K359,0)</f>
        <v>0</v>
      </c>
      <c r="BH359" s="204">
        <f>IF(O359="sníž. přenesená",K359,0)</f>
        <v>0</v>
      </c>
      <c r="BI359" s="204">
        <f>IF(O359="nulová",K359,0)</f>
        <v>0</v>
      </c>
      <c r="BJ359" s="14" t="s">
        <v>87</v>
      </c>
      <c r="BK359" s="204">
        <f>ROUND(P359*H359,2)</f>
        <v>0</v>
      </c>
      <c r="BL359" s="14" t="s">
        <v>135</v>
      </c>
      <c r="BM359" s="203" t="s">
        <v>1862</v>
      </c>
    </row>
    <row r="360" s="2" customFormat="1" ht="24.15" customHeight="1">
      <c r="A360" s="35"/>
      <c r="B360" s="36"/>
      <c r="C360" s="228" t="s">
        <v>1685</v>
      </c>
      <c r="D360" s="228" t="s">
        <v>347</v>
      </c>
      <c r="E360" s="229" t="s">
        <v>4801</v>
      </c>
      <c r="F360" s="230" t="s">
        <v>4802</v>
      </c>
      <c r="G360" s="231" t="s">
        <v>131</v>
      </c>
      <c r="H360" s="232">
        <v>1</v>
      </c>
      <c r="I360" s="233"/>
      <c r="J360" s="233"/>
      <c r="K360" s="234">
        <f>ROUND(P360*H360,2)</f>
        <v>0</v>
      </c>
      <c r="L360" s="230" t="s">
        <v>879</v>
      </c>
      <c r="M360" s="41"/>
      <c r="N360" s="235" t="s">
        <v>1</v>
      </c>
      <c r="O360" s="199" t="s">
        <v>42</v>
      </c>
      <c r="P360" s="200">
        <f>I360+J360</f>
        <v>0</v>
      </c>
      <c r="Q360" s="200">
        <f>ROUND(I360*H360,2)</f>
        <v>0</v>
      </c>
      <c r="R360" s="200">
        <f>ROUND(J360*H360,2)</f>
        <v>0</v>
      </c>
      <c r="S360" s="88"/>
      <c r="T360" s="201">
        <f>S360*H360</f>
        <v>0</v>
      </c>
      <c r="U360" s="201">
        <v>0</v>
      </c>
      <c r="V360" s="201">
        <f>U360*H360</f>
        <v>0</v>
      </c>
      <c r="W360" s="201">
        <v>0</v>
      </c>
      <c r="X360" s="202">
        <f>W360*H360</f>
        <v>0</v>
      </c>
      <c r="Y360" s="35"/>
      <c r="Z360" s="35"/>
      <c r="AA360" s="35"/>
      <c r="AB360" s="35"/>
      <c r="AC360" s="35"/>
      <c r="AD360" s="35"/>
      <c r="AE360" s="35"/>
      <c r="AR360" s="203" t="s">
        <v>135</v>
      </c>
      <c r="AT360" s="203" t="s">
        <v>347</v>
      </c>
      <c r="AU360" s="203" t="s">
        <v>87</v>
      </c>
      <c r="AY360" s="14" t="s">
        <v>134</v>
      </c>
      <c r="BE360" s="204">
        <f>IF(O360="základní",K360,0)</f>
        <v>0</v>
      </c>
      <c r="BF360" s="204">
        <f>IF(O360="snížená",K360,0)</f>
        <v>0</v>
      </c>
      <c r="BG360" s="204">
        <f>IF(O360="zákl. přenesená",K360,0)</f>
        <v>0</v>
      </c>
      <c r="BH360" s="204">
        <f>IF(O360="sníž. přenesená",K360,0)</f>
        <v>0</v>
      </c>
      <c r="BI360" s="204">
        <f>IF(O360="nulová",K360,0)</f>
        <v>0</v>
      </c>
      <c r="BJ360" s="14" t="s">
        <v>87</v>
      </c>
      <c r="BK360" s="204">
        <f>ROUND(P360*H360,2)</f>
        <v>0</v>
      </c>
      <c r="BL360" s="14" t="s">
        <v>135</v>
      </c>
      <c r="BM360" s="203" t="s">
        <v>1865</v>
      </c>
    </row>
    <row r="361" s="2" customFormat="1" ht="37.8" customHeight="1">
      <c r="A361" s="35"/>
      <c r="B361" s="36"/>
      <c r="C361" s="228" t="s">
        <v>1689</v>
      </c>
      <c r="D361" s="228" t="s">
        <v>347</v>
      </c>
      <c r="E361" s="229" t="s">
        <v>4803</v>
      </c>
      <c r="F361" s="230" t="s">
        <v>4804</v>
      </c>
      <c r="G361" s="231" t="s">
        <v>1455</v>
      </c>
      <c r="H361" s="232">
        <v>1</v>
      </c>
      <c r="I361" s="233"/>
      <c r="J361" s="233"/>
      <c r="K361" s="234">
        <f>ROUND(P361*H361,2)</f>
        <v>0</v>
      </c>
      <c r="L361" s="230" t="s">
        <v>879</v>
      </c>
      <c r="M361" s="41"/>
      <c r="N361" s="235" t="s">
        <v>1</v>
      </c>
      <c r="O361" s="199" t="s">
        <v>42</v>
      </c>
      <c r="P361" s="200">
        <f>I361+J361</f>
        <v>0</v>
      </c>
      <c r="Q361" s="200">
        <f>ROUND(I361*H361,2)</f>
        <v>0</v>
      </c>
      <c r="R361" s="200">
        <f>ROUND(J361*H361,2)</f>
        <v>0</v>
      </c>
      <c r="S361" s="88"/>
      <c r="T361" s="201">
        <f>S361*H361</f>
        <v>0</v>
      </c>
      <c r="U361" s="201">
        <v>0</v>
      </c>
      <c r="V361" s="201">
        <f>U361*H361</f>
        <v>0</v>
      </c>
      <c r="W361" s="201">
        <v>0</v>
      </c>
      <c r="X361" s="202">
        <f>W361*H361</f>
        <v>0</v>
      </c>
      <c r="Y361" s="35"/>
      <c r="Z361" s="35"/>
      <c r="AA361" s="35"/>
      <c r="AB361" s="35"/>
      <c r="AC361" s="35"/>
      <c r="AD361" s="35"/>
      <c r="AE361" s="35"/>
      <c r="AR361" s="203" t="s">
        <v>135</v>
      </c>
      <c r="AT361" s="203" t="s">
        <v>347</v>
      </c>
      <c r="AU361" s="203" t="s">
        <v>87</v>
      </c>
      <c r="AY361" s="14" t="s">
        <v>134</v>
      </c>
      <c r="BE361" s="204">
        <f>IF(O361="základní",K361,0)</f>
        <v>0</v>
      </c>
      <c r="BF361" s="204">
        <f>IF(O361="snížená",K361,0)</f>
        <v>0</v>
      </c>
      <c r="BG361" s="204">
        <f>IF(O361="zákl. přenesená",K361,0)</f>
        <v>0</v>
      </c>
      <c r="BH361" s="204">
        <f>IF(O361="sníž. přenesená",K361,0)</f>
        <v>0</v>
      </c>
      <c r="BI361" s="204">
        <f>IF(O361="nulová",K361,0)</f>
        <v>0</v>
      </c>
      <c r="BJ361" s="14" t="s">
        <v>87</v>
      </c>
      <c r="BK361" s="204">
        <f>ROUND(P361*H361,2)</f>
        <v>0</v>
      </c>
      <c r="BL361" s="14" t="s">
        <v>135</v>
      </c>
      <c r="BM361" s="203" t="s">
        <v>1872</v>
      </c>
    </row>
    <row r="362" s="2" customFormat="1" ht="37.8" customHeight="1">
      <c r="A362" s="35"/>
      <c r="B362" s="36"/>
      <c r="C362" s="228" t="s">
        <v>1693</v>
      </c>
      <c r="D362" s="228" t="s">
        <v>347</v>
      </c>
      <c r="E362" s="229" t="s">
        <v>4805</v>
      </c>
      <c r="F362" s="230" t="s">
        <v>4806</v>
      </c>
      <c r="G362" s="231" t="s">
        <v>131</v>
      </c>
      <c r="H362" s="232">
        <v>1</v>
      </c>
      <c r="I362" s="233"/>
      <c r="J362" s="233"/>
      <c r="K362" s="234">
        <f>ROUND(P362*H362,2)</f>
        <v>0</v>
      </c>
      <c r="L362" s="230" t="s">
        <v>879</v>
      </c>
      <c r="M362" s="41"/>
      <c r="N362" s="235" t="s">
        <v>1</v>
      </c>
      <c r="O362" s="199" t="s">
        <v>42</v>
      </c>
      <c r="P362" s="200">
        <f>I362+J362</f>
        <v>0</v>
      </c>
      <c r="Q362" s="200">
        <f>ROUND(I362*H362,2)</f>
        <v>0</v>
      </c>
      <c r="R362" s="200">
        <f>ROUND(J362*H362,2)</f>
        <v>0</v>
      </c>
      <c r="S362" s="88"/>
      <c r="T362" s="201">
        <f>S362*H362</f>
        <v>0</v>
      </c>
      <c r="U362" s="201">
        <v>0</v>
      </c>
      <c r="V362" s="201">
        <f>U362*H362</f>
        <v>0</v>
      </c>
      <c r="W362" s="201">
        <v>0</v>
      </c>
      <c r="X362" s="202">
        <f>W362*H362</f>
        <v>0</v>
      </c>
      <c r="Y362" s="35"/>
      <c r="Z362" s="35"/>
      <c r="AA362" s="35"/>
      <c r="AB362" s="35"/>
      <c r="AC362" s="35"/>
      <c r="AD362" s="35"/>
      <c r="AE362" s="35"/>
      <c r="AR362" s="203" t="s">
        <v>135</v>
      </c>
      <c r="AT362" s="203" t="s">
        <v>347</v>
      </c>
      <c r="AU362" s="203" t="s">
        <v>87</v>
      </c>
      <c r="AY362" s="14" t="s">
        <v>134</v>
      </c>
      <c r="BE362" s="204">
        <f>IF(O362="základní",K362,0)</f>
        <v>0</v>
      </c>
      <c r="BF362" s="204">
        <f>IF(O362="snížená",K362,0)</f>
        <v>0</v>
      </c>
      <c r="BG362" s="204">
        <f>IF(O362="zákl. přenesená",K362,0)</f>
        <v>0</v>
      </c>
      <c r="BH362" s="204">
        <f>IF(O362="sníž. přenesená",K362,0)</f>
        <v>0</v>
      </c>
      <c r="BI362" s="204">
        <f>IF(O362="nulová",K362,0)</f>
        <v>0</v>
      </c>
      <c r="BJ362" s="14" t="s">
        <v>87</v>
      </c>
      <c r="BK362" s="204">
        <f>ROUND(P362*H362,2)</f>
        <v>0</v>
      </c>
      <c r="BL362" s="14" t="s">
        <v>135</v>
      </c>
      <c r="BM362" s="203" t="s">
        <v>2627</v>
      </c>
    </row>
    <row r="363" s="2" customFormat="1" ht="24.15" customHeight="1">
      <c r="A363" s="35"/>
      <c r="B363" s="36"/>
      <c r="C363" s="228" t="s">
        <v>1697</v>
      </c>
      <c r="D363" s="228" t="s">
        <v>347</v>
      </c>
      <c r="E363" s="229" t="s">
        <v>4807</v>
      </c>
      <c r="F363" s="230" t="s">
        <v>4808</v>
      </c>
      <c r="G363" s="231" t="s">
        <v>131</v>
      </c>
      <c r="H363" s="232">
        <v>7</v>
      </c>
      <c r="I363" s="233"/>
      <c r="J363" s="233"/>
      <c r="K363" s="234">
        <f>ROUND(P363*H363,2)</f>
        <v>0</v>
      </c>
      <c r="L363" s="230" t="s">
        <v>879</v>
      </c>
      <c r="M363" s="41"/>
      <c r="N363" s="235" t="s">
        <v>1</v>
      </c>
      <c r="O363" s="199" t="s">
        <v>42</v>
      </c>
      <c r="P363" s="200">
        <f>I363+J363</f>
        <v>0</v>
      </c>
      <c r="Q363" s="200">
        <f>ROUND(I363*H363,2)</f>
        <v>0</v>
      </c>
      <c r="R363" s="200">
        <f>ROUND(J363*H363,2)</f>
        <v>0</v>
      </c>
      <c r="S363" s="88"/>
      <c r="T363" s="201">
        <f>S363*H363</f>
        <v>0</v>
      </c>
      <c r="U363" s="201">
        <v>0</v>
      </c>
      <c r="V363" s="201">
        <f>U363*H363</f>
        <v>0</v>
      </c>
      <c r="W363" s="201">
        <v>0</v>
      </c>
      <c r="X363" s="202">
        <f>W363*H363</f>
        <v>0</v>
      </c>
      <c r="Y363" s="35"/>
      <c r="Z363" s="35"/>
      <c r="AA363" s="35"/>
      <c r="AB363" s="35"/>
      <c r="AC363" s="35"/>
      <c r="AD363" s="35"/>
      <c r="AE363" s="35"/>
      <c r="AR363" s="203" t="s">
        <v>135</v>
      </c>
      <c r="AT363" s="203" t="s">
        <v>347</v>
      </c>
      <c r="AU363" s="203" t="s">
        <v>87</v>
      </c>
      <c r="AY363" s="14" t="s">
        <v>134</v>
      </c>
      <c r="BE363" s="204">
        <f>IF(O363="základní",K363,0)</f>
        <v>0</v>
      </c>
      <c r="BF363" s="204">
        <f>IF(O363="snížená",K363,0)</f>
        <v>0</v>
      </c>
      <c r="BG363" s="204">
        <f>IF(O363="zákl. přenesená",K363,0)</f>
        <v>0</v>
      </c>
      <c r="BH363" s="204">
        <f>IF(O363="sníž. přenesená",K363,0)</f>
        <v>0</v>
      </c>
      <c r="BI363" s="204">
        <f>IF(O363="nulová",K363,0)</f>
        <v>0</v>
      </c>
      <c r="BJ363" s="14" t="s">
        <v>87</v>
      </c>
      <c r="BK363" s="204">
        <f>ROUND(P363*H363,2)</f>
        <v>0</v>
      </c>
      <c r="BL363" s="14" t="s">
        <v>135</v>
      </c>
      <c r="BM363" s="203" t="s">
        <v>1876</v>
      </c>
    </row>
    <row r="364" s="2" customFormat="1" ht="37.8" customHeight="1">
      <c r="A364" s="35"/>
      <c r="B364" s="36"/>
      <c r="C364" s="228" t="s">
        <v>1701</v>
      </c>
      <c r="D364" s="228" t="s">
        <v>347</v>
      </c>
      <c r="E364" s="229" t="s">
        <v>4809</v>
      </c>
      <c r="F364" s="230" t="s">
        <v>4810</v>
      </c>
      <c r="G364" s="231" t="s">
        <v>131</v>
      </c>
      <c r="H364" s="232">
        <v>1</v>
      </c>
      <c r="I364" s="233"/>
      <c r="J364" s="233"/>
      <c r="K364" s="234">
        <f>ROUND(P364*H364,2)</f>
        <v>0</v>
      </c>
      <c r="L364" s="230" t="s">
        <v>879</v>
      </c>
      <c r="M364" s="41"/>
      <c r="N364" s="235" t="s">
        <v>1</v>
      </c>
      <c r="O364" s="199" t="s">
        <v>42</v>
      </c>
      <c r="P364" s="200">
        <f>I364+J364</f>
        <v>0</v>
      </c>
      <c r="Q364" s="200">
        <f>ROUND(I364*H364,2)</f>
        <v>0</v>
      </c>
      <c r="R364" s="200">
        <f>ROUND(J364*H364,2)</f>
        <v>0</v>
      </c>
      <c r="S364" s="88"/>
      <c r="T364" s="201">
        <f>S364*H364</f>
        <v>0</v>
      </c>
      <c r="U364" s="201">
        <v>0</v>
      </c>
      <c r="V364" s="201">
        <f>U364*H364</f>
        <v>0</v>
      </c>
      <c r="W364" s="201">
        <v>0</v>
      </c>
      <c r="X364" s="202">
        <f>W364*H364</f>
        <v>0</v>
      </c>
      <c r="Y364" s="35"/>
      <c r="Z364" s="35"/>
      <c r="AA364" s="35"/>
      <c r="AB364" s="35"/>
      <c r="AC364" s="35"/>
      <c r="AD364" s="35"/>
      <c r="AE364" s="35"/>
      <c r="AR364" s="203" t="s">
        <v>135</v>
      </c>
      <c r="AT364" s="203" t="s">
        <v>347</v>
      </c>
      <c r="AU364" s="203" t="s">
        <v>87</v>
      </c>
      <c r="AY364" s="14" t="s">
        <v>134</v>
      </c>
      <c r="BE364" s="204">
        <f>IF(O364="základní",K364,0)</f>
        <v>0</v>
      </c>
      <c r="BF364" s="204">
        <f>IF(O364="snížená",K364,0)</f>
        <v>0</v>
      </c>
      <c r="BG364" s="204">
        <f>IF(O364="zákl. přenesená",K364,0)</f>
        <v>0</v>
      </c>
      <c r="BH364" s="204">
        <f>IF(O364="sníž. přenesená",K364,0)</f>
        <v>0</v>
      </c>
      <c r="BI364" s="204">
        <f>IF(O364="nulová",K364,0)</f>
        <v>0</v>
      </c>
      <c r="BJ364" s="14" t="s">
        <v>87</v>
      </c>
      <c r="BK364" s="204">
        <f>ROUND(P364*H364,2)</f>
        <v>0</v>
      </c>
      <c r="BL364" s="14" t="s">
        <v>135</v>
      </c>
      <c r="BM364" s="203" t="s">
        <v>1883</v>
      </c>
    </row>
    <row r="365" s="2" customFormat="1" ht="24.15" customHeight="1">
      <c r="A365" s="35"/>
      <c r="B365" s="36"/>
      <c r="C365" s="228" t="s">
        <v>1705</v>
      </c>
      <c r="D365" s="228" t="s">
        <v>347</v>
      </c>
      <c r="E365" s="229" t="s">
        <v>4811</v>
      </c>
      <c r="F365" s="230" t="s">
        <v>4812</v>
      </c>
      <c r="G365" s="231" t="s">
        <v>131</v>
      </c>
      <c r="H365" s="232">
        <v>1</v>
      </c>
      <c r="I365" s="233"/>
      <c r="J365" s="233"/>
      <c r="K365" s="234">
        <f>ROUND(P365*H365,2)</f>
        <v>0</v>
      </c>
      <c r="L365" s="230" t="s">
        <v>879</v>
      </c>
      <c r="M365" s="41"/>
      <c r="N365" s="235" t="s">
        <v>1</v>
      </c>
      <c r="O365" s="199" t="s">
        <v>42</v>
      </c>
      <c r="P365" s="200">
        <f>I365+J365</f>
        <v>0</v>
      </c>
      <c r="Q365" s="200">
        <f>ROUND(I365*H365,2)</f>
        <v>0</v>
      </c>
      <c r="R365" s="200">
        <f>ROUND(J365*H365,2)</f>
        <v>0</v>
      </c>
      <c r="S365" s="88"/>
      <c r="T365" s="201">
        <f>S365*H365</f>
        <v>0</v>
      </c>
      <c r="U365" s="201">
        <v>0</v>
      </c>
      <c r="V365" s="201">
        <f>U365*H365</f>
        <v>0</v>
      </c>
      <c r="W365" s="201">
        <v>0</v>
      </c>
      <c r="X365" s="202">
        <f>W365*H365</f>
        <v>0</v>
      </c>
      <c r="Y365" s="35"/>
      <c r="Z365" s="35"/>
      <c r="AA365" s="35"/>
      <c r="AB365" s="35"/>
      <c r="AC365" s="35"/>
      <c r="AD365" s="35"/>
      <c r="AE365" s="35"/>
      <c r="AR365" s="203" t="s">
        <v>135</v>
      </c>
      <c r="AT365" s="203" t="s">
        <v>347</v>
      </c>
      <c r="AU365" s="203" t="s">
        <v>87</v>
      </c>
      <c r="AY365" s="14" t="s">
        <v>134</v>
      </c>
      <c r="BE365" s="204">
        <f>IF(O365="základní",K365,0)</f>
        <v>0</v>
      </c>
      <c r="BF365" s="204">
        <f>IF(O365="snížená",K365,0)</f>
        <v>0</v>
      </c>
      <c r="BG365" s="204">
        <f>IF(O365="zákl. přenesená",K365,0)</f>
        <v>0</v>
      </c>
      <c r="BH365" s="204">
        <f>IF(O365="sníž. přenesená",K365,0)</f>
        <v>0</v>
      </c>
      <c r="BI365" s="204">
        <f>IF(O365="nulová",K365,0)</f>
        <v>0</v>
      </c>
      <c r="BJ365" s="14" t="s">
        <v>87</v>
      </c>
      <c r="BK365" s="204">
        <f>ROUND(P365*H365,2)</f>
        <v>0</v>
      </c>
      <c r="BL365" s="14" t="s">
        <v>135</v>
      </c>
      <c r="BM365" s="203" t="s">
        <v>1887</v>
      </c>
    </row>
    <row r="366" s="2" customFormat="1" ht="33" customHeight="1">
      <c r="A366" s="35"/>
      <c r="B366" s="36"/>
      <c r="C366" s="228" t="s">
        <v>1709</v>
      </c>
      <c r="D366" s="228" t="s">
        <v>347</v>
      </c>
      <c r="E366" s="229" t="s">
        <v>4813</v>
      </c>
      <c r="F366" s="230" t="s">
        <v>4814</v>
      </c>
      <c r="G366" s="231" t="s">
        <v>131</v>
      </c>
      <c r="H366" s="232">
        <v>1</v>
      </c>
      <c r="I366" s="233"/>
      <c r="J366" s="233"/>
      <c r="K366" s="234">
        <f>ROUND(P366*H366,2)</f>
        <v>0</v>
      </c>
      <c r="L366" s="230" t="s">
        <v>879</v>
      </c>
      <c r="M366" s="41"/>
      <c r="N366" s="235" t="s">
        <v>1</v>
      </c>
      <c r="O366" s="199" t="s">
        <v>42</v>
      </c>
      <c r="P366" s="200">
        <f>I366+J366</f>
        <v>0</v>
      </c>
      <c r="Q366" s="200">
        <f>ROUND(I366*H366,2)</f>
        <v>0</v>
      </c>
      <c r="R366" s="200">
        <f>ROUND(J366*H366,2)</f>
        <v>0</v>
      </c>
      <c r="S366" s="88"/>
      <c r="T366" s="201">
        <f>S366*H366</f>
        <v>0</v>
      </c>
      <c r="U366" s="201">
        <v>0</v>
      </c>
      <c r="V366" s="201">
        <f>U366*H366</f>
        <v>0</v>
      </c>
      <c r="W366" s="201">
        <v>0</v>
      </c>
      <c r="X366" s="202">
        <f>W366*H366</f>
        <v>0</v>
      </c>
      <c r="Y366" s="35"/>
      <c r="Z366" s="35"/>
      <c r="AA366" s="35"/>
      <c r="AB366" s="35"/>
      <c r="AC366" s="35"/>
      <c r="AD366" s="35"/>
      <c r="AE366" s="35"/>
      <c r="AR366" s="203" t="s">
        <v>135</v>
      </c>
      <c r="AT366" s="203" t="s">
        <v>347</v>
      </c>
      <c r="AU366" s="203" t="s">
        <v>87</v>
      </c>
      <c r="AY366" s="14" t="s">
        <v>134</v>
      </c>
      <c r="BE366" s="204">
        <f>IF(O366="základní",K366,0)</f>
        <v>0</v>
      </c>
      <c r="BF366" s="204">
        <f>IF(O366="snížená",K366,0)</f>
        <v>0</v>
      </c>
      <c r="BG366" s="204">
        <f>IF(O366="zákl. přenesená",K366,0)</f>
        <v>0</v>
      </c>
      <c r="BH366" s="204">
        <f>IF(O366="sníž. přenesená",K366,0)</f>
        <v>0</v>
      </c>
      <c r="BI366" s="204">
        <f>IF(O366="nulová",K366,0)</f>
        <v>0</v>
      </c>
      <c r="BJ366" s="14" t="s">
        <v>87</v>
      </c>
      <c r="BK366" s="204">
        <f>ROUND(P366*H366,2)</f>
        <v>0</v>
      </c>
      <c r="BL366" s="14" t="s">
        <v>135</v>
      </c>
      <c r="BM366" s="203" t="s">
        <v>1912</v>
      </c>
    </row>
    <row r="367" s="2" customFormat="1" ht="33" customHeight="1">
      <c r="A367" s="35"/>
      <c r="B367" s="36"/>
      <c r="C367" s="228" t="s">
        <v>1713</v>
      </c>
      <c r="D367" s="228" t="s">
        <v>347</v>
      </c>
      <c r="E367" s="229" t="s">
        <v>4815</v>
      </c>
      <c r="F367" s="230" t="s">
        <v>4816</v>
      </c>
      <c r="G367" s="231" t="s">
        <v>131</v>
      </c>
      <c r="H367" s="232">
        <v>2</v>
      </c>
      <c r="I367" s="233"/>
      <c r="J367" s="233"/>
      <c r="K367" s="234">
        <f>ROUND(P367*H367,2)</f>
        <v>0</v>
      </c>
      <c r="L367" s="230" t="s">
        <v>879</v>
      </c>
      <c r="M367" s="41"/>
      <c r="N367" s="235" t="s">
        <v>1</v>
      </c>
      <c r="O367" s="199" t="s">
        <v>42</v>
      </c>
      <c r="P367" s="200">
        <f>I367+J367</f>
        <v>0</v>
      </c>
      <c r="Q367" s="200">
        <f>ROUND(I367*H367,2)</f>
        <v>0</v>
      </c>
      <c r="R367" s="200">
        <f>ROUND(J367*H367,2)</f>
        <v>0</v>
      </c>
      <c r="S367" s="88"/>
      <c r="T367" s="201">
        <f>S367*H367</f>
        <v>0</v>
      </c>
      <c r="U367" s="201">
        <v>0</v>
      </c>
      <c r="V367" s="201">
        <f>U367*H367</f>
        <v>0</v>
      </c>
      <c r="W367" s="201">
        <v>0</v>
      </c>
      <c r="X367" s="202">
        <f>W367*H367</f>
        <v>0</v>
      </c>
      <c r="Y367" s="35"/>
      <c r="Z367" s="35"/>
      <c r="AA367" s="35"/>
      <c r="AB367" s="35"/>
      <c r="AC367" s="35"/>
      <c r="AD367" s="35"/>
      <c r="AE367" s="35"/>
      <c r="AR367" s="203" t="s">
        <v>135</v>
      </c>
      <c r="AT367" s="203" t="s">
        <v>347</v>
      </c>
      <c r="AU367" s="203" t="s">
        <v>87</v>
      </c>
      <c r="AY367" s="14" t="s">
        <v>134</v>
      </c>
      <c r="BE367" s="204">
        <f>IF(O367="základní",K367,0)</f>
        <v>0</v>
      </c>
      <c r="BF367" s="204">
        <f>IF(O367="snížená",K367,0)</f>
        <v>0</v>
      </c>
      <c r="BG367" s="204">
        <f>IF(O367="zákl. přenesená",K367,0)</f>
        <v>0</v>
      </c>
      <c r="BH367" s="204">
        <f>IF(O367="sníž. přenesená",K367,0)</f>
        <v>0</v>
      </c>
      <c r="BI367" s="204">
        <f>IF(O367="nulová",K367,0)</f>
        <v>0</v>
      </c>
      <c r="BJ367" s="14" t="s">
        <v>87</v>
      </c>
      <c r="BK367" s="204">
        <f>ROUND(P367*H367,2)</f>
        <v>0</v>
      </c>
      <c r="BL367" s="14" t="s">
        <v>135</v>
      </c>
      <c r="BM367" s="203" t="s">
        <v>2678</v>
      </c>
    </row>
    <row r="368" s="2" customFormat="1" ht="37.8" customHeight="1">
      <c r="A368" s="35"/>
      <c r="B368" s="36"/>
      <c r="C368" s="228" t="s">
        <v>1717</v>
      </c>
      <c r="D368" s="228" t="s">
        <v>347</v>
      </c>
      <c r="E368" s="229" t="s">
        <v>4817</v>
      </c>
      <c r="F368" s="230" t="s">
        <v>4818</v>
      </c>
      <c r="G368" s="231" t="s">
        <v>131</v>
      </c>
      <c r="H368" s="232">
        <v>1</v>
      </c>
      <c r="I368" s="233"/>
      <c r="J368" s="233"/>
      <c r="K368" s="234">
        <f>ROUND(P368*H368,2)</f>
        <v>0</v>
      </c>
      <c r="L368" s="230" t="s">
        <v>879</v>
      </c>
      <c r="M368" s="41"/>
      <c r="N368" s="235" t="s">
        <v>1</v>
      </c>
      <c r="O368" s="199" t="s">
        <v>42</v>
      </c>
      <c r="P368" s="200">
        <f>I368+J368</f>
        <v>0</v>
      </c>
      <c r="Q368" s="200">
        <f>ROUND(I368*H368,2)</f>
        <v>0</v>
      </c>
      <c r="R368" s="200">
        <f>ROUND(J368*H368,2)</f>
        <v>0</v>
      </c>
      <c r="S368" s="88"/>
      <c r="T368" s="201">
        <f>S368*H368</f>
        <v>0</v>
      </c>
      <c r="U368" s="201">
        <v>0</v>
      </c>
      <c r="V368" s="201">
        <f>U368*H368</f>
        <v>0</v>
      </c>
      <c r="W368" s="201">
        <v>0</v>
      </c>
      <c r="X368" s="202">
        <f>W368*H368</f>
        <v>0</v>
      </c>
      <c r="Y368" s="35"/>
      <c r="Z368" s="35"/>
      <c r="AA368" s="35"/>
      <c r="AB368" s="35"/>
      <c r="AC368" s="35"/>
      <c r="AD368" s="35"/>
      <c r="AE368" s="35"/>
      <c r="AR368" s="203" t="s">
        <v>135</v>
      </c>
      <c r="AT368" s="203" t="s">
        <v>347</v>
      </c>
      <c r="AU368" s="203" t="s">
        <v>87</v>
      </c>
      <c r="AY368" s="14" t="s">
        <v>134</v>
      </c>
      <c r="BE368" s="204">
        <f>IF(O368="základní",K368,0)</f>
        <v>0</v>
      </c>
      <c r="BF368" s="204">
        <f>IF(O368="snížená",K368,0)</f>
        <v>0</v>
      </c>
      <c r="BG368" s="204">
        <f>IF(O368="zákl. přenesená",K368,0)</f>
        <v>0</v>
      </c>
      <c r="BH368" s="204">
        <f>IF(O368="sníž. přenesená",K368,0)</f>
        <v>0</v>
      </c>
      <c r="BI368" s="204">
        <f>IF(O368="nulová",K368,0)</f>
        <v>0</v>
      </c>
      <c r="BJ368" s="14" t="s">
        <v>87</v>
      </c>
      <c r="BK368" s="204">
        <f>ROUND(P368*H368,2)</f>
        <v>0</v>
      </c>
      <c r="BL368" s="14" t="s">
        <v>135</v>
      </c>
      <c r="BM368" s="203" t="s">
        <v>1932</v>
      </c>
    </row>
    <row r="369" s="2" customFormat="1" ht="37.8" customHeight="1">
      <c r="A369" s="35"/>
      <c r="B369" s="36"/>
      <c r="C369" s="228" t="s">
        <v>1721</v>
      </c>
      <c r="D369" s="228" t="s">
        <v>347</v>
      </c>
      <c r="E369" s="229" t="s">
        <v>4819</v>
      </c>
      <c r="F369" s="230" t="s">
        <v>4820</v>
      </c>
      <c r="G369" s="231" t="s">
        <v>131</v>
      </c>
      <c r="H369" s="232">
        <v>1</v>
      </c>
      <c r="I369" s="233"/>
      <c r="J369" s="233"/>
      <c r="K369" s="234">
        <f>ROUND(P369*H369,2)</f>
        <v>0</v>
      </c>
      <c r="L369" s="230" t="s">
        <v>879</v>
      </c>
      <c r="M369" s="41"/>
      <c r="N369" s="235" t="s">
        <v>1</v>
      </c>
      <c r="O369" s="199" t="s">
        <v>42</v>
      </c>
      <c r="P369" s="200">
        <f>I369+J369</f>
        <v>0</v>
      </c>
      <c r="Q369" s="200">
        <f>ROUND(I369*H369,2)</f>
        <v>0</v>
      </c>
      <c r="R369" s="200">
        <f>ROUND(J369*H369,2)</f>
        <v>0</v>
      </c>
      <c r="S369" s="88"/>
      <c r="T369" s="201">
        <f>S369*H369</f>
        <v>0</v>
      </c>
      <c r="U369" s="201">
        <v>0</v>
      </c>
      <c r="V369" s="201">
        <f>U369*H369</f>
        <v>0</v>
      </c>
      <c r="W369" s="201">
        <v>0</v>
      </c>
      <c r="X369" s="202">
        <f>W369*H369</f>
        <v>0</v>
      </c>
      <c r="Y369" s="35"/>
      <c r="Z369" s="35"/>
      <c r="AA369" s="35"/>
      <c r="AB369" s="35"/>
      <c r="AC369" s="35"/>
      <c r="AD369" s="35"/>
      <c r="AE369" s="35"/>
      <c r="AR369" s="203" t="s">
        <v>135</v>
      </c>
      <c r="AT369" s="203" t="s">
        <v>347</v>
      </c>
      <c r="AU369" s="203" t="s">
        <v>87</v>
      </c>
      <c r="AY369" s="14" t="s">
        <v>134</v>
      </c>
      <c r="BE369" s="204">
        <f>IF(O369="základní",K369,0)</f>
        <v>0</v>
      </c>
      <c r="BF369" s="204">
        <f>IF(O369="snížená",K369,0)</f>
        <v>0</v>
      </c>
      <c r="BG369" s="204">
        <f>IF(O369="zákl. přenesená",K369,0)</f>
        <v>0</v>
      </c>
      <c r="BH369" s="204">
        <f>IF(O369="sníž. přenesená",K369,0)</f>
        <v>0</v>
      </c>
      <c r="BI369" s="204">
        <f>IF(O369="nulová",K369,0)</f>
        <v>0</v>
      </c>
      <c r="BJ369" s="14" t="s">
        <v>87</v>
      </c>
      <c r="BK369" s="204">
        <f>ROUND(P369*H369,2)</f>
        <v>0</v>
      </c>
      <c r="BL369" s="14" t="s">
        <v>135</v>
      </c>
      <c r="BM369" s="203" t="s">
        <v>2745</v>
      </c>
    </row>
    <row r="370" s="2" customFormat="1" ht="49.05" customHeight="1">
      <c r="A370" s="35"/>
      <c r="B370" s="36"/>
      <c r="C370" s="228" t="s">
        <v>1385</v>
      </c>
      <c r="D370" s="228" t="s">
        <v>347</v>
      </c>
      <c r="E370" s="229" t="s">
        <v>4821</v>
      </c>
      <c r="F370" s="230" t="s">
        <v>4822</v>
      </c>
      <c r="G370" s="231" t="s">
        <v>131</v>
      </c>
      <c r="H370" s="232">
        <v>1</v>
      </c>
      <c r="I370" s="233"/>
      <c r="J370" s="233"/>
      <c r="K370" s="234">
        <f>ROUND(P370*H370,2)</f>
        <v>0</v>
      </c>
      <c r="L370" s="230" t="s">
        <v>892</v>
      </c>
      <c r="M370" s="41"/>
      <c r="N370" s="235" t="s">
        <v>1</v>
      </c>
      <c r="O370" s="199" t="s">
        <v>42</v>
      </c>
      <c r="P370" s="200">
        <f>I370+J370</f>
        <v>0</v>
      </c>
      <c r="Q370" s="200">
        <f>ROUND(I370*H370,2)</f>
        <v>0</v>
      </c>
      <c r="R370" s="200">
        <f>ROUND(J370*H370,2)</f>
        <v>0</v>
      </c>
      <c r="S370" s="88"/>
      <c r="T370" s="201">
        <f>S370*H370</f>
        <v>0</v>
      </c>
      <c r="U370" s="201">
        <v>0</v>
      </c>
      <c r="V370" s="201">
        <f>U370*H370</f>
        <v>0</v>
      </c>
      <c r="W370" s="201">
        <v>0</v>
      </c>
      <c r="X370" s="202">
        <f>W370*H370</f>
        <v>0</v>
      </c>
      <c r="Y370" s="35"/>
      <c r="Z370" s="35"/>
      <c r="AA370" s="35"/>
      <c r="AB370" s="35"/>
      <c r="AC370" s="35"/>
      <c r="AD370" s="35"/>
      <c r="AE370" s="35"/>
      <c r="AR370" s="203" t="s">
        <v>135</v>
      </c>
      <c r="AT370" s="203" t="s">
        <v>347</v>
      </c>
      <c r="AU370" s="203" t="s">
        <v>87</v>
      </c>
      <c r="AY370" s="14" t="s">
        <v>134</v>
      </c>
      <c r="BE370" s="204">
        <f>IF(O370="základní",K370,0)</f>
        <v>0</v>
      </c>
      <c r="BF370" s="204">
        <f>IF(O370="snížená",K370,0)</f>
        <v>0</v>
      </c>
      <c r="BG370" s="204">
        <f>IF(O370="zákl. přenesená",K370,0)</f>
        <v>0</v>
      </c>
      <c r="BH370" s="204">
        <f>IF(O370="sníž. přenesená",K370,0)</f>
        <v>0</v>
      </c>
      <c r="BI370" s="204">
        <f>IF(O370="nulová",K370,0)</f>
        <v>0</v>
      </c>
      <c r="BJ370" s="14" t="s">
        <v>87</v>
      </c>
      <c r="BK370" s="204">
        <f>ROUND(P370*H370,2)</f>
        <v>0</v>
      </c>
      <c r="BL370" s="14" t="s">
        <v>135</v>
      </c>
      <c r="BM370" s="203" t="s">
        <v>2767</v>
      </c>
    </row>
    <row r="371" s="2" customFormat="1" ht="24.15" customHeight="1">
      <c r="A371" s="35"/>
      <c r="B371" s="36"/>
      <c r="C371" s="228" t="s">
        <v>1728</v>
      </c>
      <c r="D371" s="228" t="s">
        <v>347</v>
      </c>
      <c r="E371" s="229" t="s">
        <v>4823</v>
      </c>
      <c r="F371" s="230" t="s">
        <v>4824</v>
      </c>
      <c r="G371" s="231" t="s">
        <v>131</v>
      </c>
      <c r="H371" s="232">
        <v>20</v>
      </c>
      <c r="I371" s="233"/>
      <c r="J371" s="233"/>
      <c r="K371" s="234">
        <f>ROUND(P371*H371,2)</f>
        <v>0</v>
      </c>
      <c r="L371" s="230" t="s">
        <v>879</v>
      </c>
      <c r="M371" s="41"/>
      <c r="N371" s="235" t="s">
        <v>1</v>
      </c>
      <c r="O371" s="199" t="s">
        <v>42</v>
      </c>
      <c r="P371" s="200">
        <f>I371+J371</f>
        <v>0</v>
      </c>
      <c r="Q371" s="200">
        <f>ROUND(I371*H371,2)</f>
        <v>0</v>
      </c>
      <c r="R371" s="200">
        <f>ROUND(J371*H371,2)</f>
        <v>0</v>
      </c>
      <c r="S371" s="88"/>
      <c r="T371" s="201">
        <f>S371*H371</f>
        <v>0</v>
      </c>
      <c r="U371" s="201">
        <v>0</v>
      </c>
      <c r="V371" s="201">
        <f>U371*H371</f>
        <v>0</v>
      </c>
      <c r="W371" s="201">
        <v>0</v>
      </c>
      <c r="X371" s="202">
        <f>W371*H371</f>
        <v>0</v>
      </c>
      <c r="Y371" s="35"/>
      <c r="Z371" s="35"/>
      <c r="AA371" s="35"/>
      <c r="AB371" s="35"/>
      <c r="AC371" s="35"/>
      <c r="AD371" s="35"/>
      <c r="AE371" s="35"/>
      <c r="AR371" s="203" t="s">
        <v>135</v>
      </c>
      <c r="AT371" s="203" t="s">
        <v>347</v>
      </c>
      <c r="AU371" s="203" t="s">
        <v>87</v>
      </c>
      <c r="AY371" s="14" t="s">
        <v>134</v>
      </c>
      <c r="BE371" s="204">
        <f>IF(O371="základní",K371,0)</f>
        <v>0</v>
      </c>
      <c r="BF371" s="204">
        <f>IF(O371="snížená",K371,0)</f>
        <v>0</v>
      </c>
      <c r="BG371" s="204">
        <f>IF(O371="zákl. přenesená",K371,0)</f>
        <v>0</v>
      </c>
      <c r="BH371" s="204">
        <f>IF(O371="sníž. přenesená",K371,0)</f>
        <v>0</v>
      </c>
      <c r="BI371" s="204">
        <f>IF(O371="nulová",K371,0)</f>
        <v>0</v>
      </c>
      <c r="BJ371" s="14" t="s">
        <v>87</v>
      </c>
      <c r="BK371" s="204">
        <f>ROUND(P371*H371,2)</f>
        <v>0</v>
      </c>
      <c r="BL371" s="14" t="s">
        <v>135</v>
      </c>
      <c r="BM371" s="203" t="s">
        <v>2775</v>
      </c>
    </row>
    <row r="372" s="2" customFormat="1" ht="24.15" customHeight="1">
      <c r="A372" s="35"/>
      <c r="B372" s="36"/>
      <c r="C372" s="228" t="s">
        <v>1389</v>
      </c>
      <c r="D372" s="228" t="s">
        <v>347</v>
      </c>
      <c r="E372" s="229" t="s">
        <v>4825</v>
      </c>
      <c r="F372" s="230" t="s">
        <v>4826</v>
      </c>
      <c r="G372" s="231" t="s">
        <v>131</v>
      </c>
      <c r="H372" s="232">
        <v>10</v>
      </c>
      <c r="I372" s="233"/>
      <c r="J372" s="233"/>
      <c r="K372" s="234">
        <f>ROUND(P372*H372,2)</f>
        <v>0</v>
      </c>
      <c r="L372" s="230" t="s">
        <v>879</v>
      </c>
      <c r="M372" s="41"/>
      <c r="N372" s="235" t="s">
        <v>1</v>
      </c>
      <c r="O372" s="199" t="s">
        <v>42</v>
      </c>
      <c r="P372" s="200">
        <f>I372+J372</f>
        <v>0</v>
      </c>
      <c r="Q372" s="200">
        <f>ROUND(I372*H372,2)</f>
        <v>0</v>
      </c>
      <c r="R372" s="200">
        <f>ROUND(J372*H372,2)</f>
        <v>0</v>
      </c>
      <c r="S372" s="88"/>
      <c r="T372" s="201">
        <f>S372*H372</f>
        <v>0</v>
      </c>
      <c r="U372" s="201">
        <v>0</v>
      </c>
      <c r="V372" s="201">
        <f>U372*H372</f>
        <v>0</v>
      </c>
      <c r="W372" s="201">
        <v>0</v>
      </c>
      <c r="X372" s="202">
        <f>W372*H372</f>
        <v>0</v>
      </c>
      <c r="Y372" s="35"/>
      <c r="Z372" s="35"/>
      <c r="AA372" s="35"/>
      <c r="AB372" s="35"/>
      <c r="AC372" s="35"/>
      <c r="AD372" s="35"/>
      <c r="AE372" s="35"/>
      <c r="AR372" s="203" t="s">
        <v>135</v>
      </c>
      <c r="AT372" s="203" t="s">
        <v>347</v>
      </c>
      <c r="AU372" s="203" t="s">
        <v>87</v>
      </c>
      <c r="AY372" s="14" t="s">
        <v>134</v>
      </c>
      <c r="BE372" s="204">
        <f>IF(O372="základní",K372,0)</f>
        <v>0</v>
      </c>
      <c r="BF372" s="204">
        <f>IF(O372="snížená",K372,0)</f>
        <v>0</v>
      </c>
      <c r="BG372" s="204">
        <f>IF(O372="zákl. přenesená",K372,0)</f>
        <v>0</v>
      </c>
      <c r="BH372" s="204">
        <f>IF(O372="sníž. přenesená",K372,0)</f>
        <v>0</v>
      </c>
      <c r="BI372" s="204">
        <f>IF(O372="nulová",K372,0)</f>
        <v>0</v>
      </c>
      <c r="BJ372" s="14" t="s">
        <v>87</v>
      </c>
      <c r="BK372" s="204">
        <f>ROUND(P372*H372,2)</f>
        <v>0</v>
      </c>
      <c r="BL372" s="14" t="s">
        <v>135</v>
      </c>
      <c r="BM372" s="203" t="s">
        <v>2783</v>
      </c>
    </row>
    <row r="373" s="2" customFormat="1" ht="24.15" customHeight="1">
      <c r="A373" s="35"/>
      <c r="B373" s="36"/>
      <c r="C373" s="228" t="s">
        <v>1735</v>
      </c>
      <c r="D373" s="228" t="s">
        <v>347</v>
      </c>
      <c r="E373" s="229" t="s">
        <v>4827</v>
      </c>
      <c r="F373" s="230" t="s">
        <v>4828</v>
      </c>
      <c r="G373" s="231" t="s">
        <v>131</v>
      </c>
      <c r="H373" s="232">
        <v>1</v>
      </c>
      <c r="I373" s="233"/>
      <c r="J373" s="233"/>
      <c r="K373" s="234">
        <f>ROUND(P373*H373,2)</f>
        <v>0</v>
      </c>
      <c r="L373" s="230" t="s">
        <v>879</v>
      </c>
      <c r="M373" s="41"/>
      <c r="N373" s="235" t="s">
        <v>1</v>
      </c>
      <c r="O373" s="199" t="s">
        <v>42</v>
      </c>
      <c r="P373" s="200">
        <f>I373+J373</f>
        <v>0</v>
      </c>
      <c r="Q373" s="200">
        <f>ROUND(I373*H373,2)</f>
        <v>0</v>
      </c>
      <c r="R373" s="200">
        <f>ROUND(J373*H373,2)</f>
        <v>0</v>
      </c>
      <c r="S373" s="88"/>
      <c r="T373" s="201">
        <f>S373*H373</f>
        <v>0</v>
      </c>
      <c r="U373" s="201">
        <v>0</v>
      </c>
      <c r="V373" s="201">
        <f>U373*H373</f>
        <v>0</v>
      </c>
      <c r="W373" s="201">
        <v>0</v>
      </c>
      <c r="X373" s="202">
        <f>W373*H373</f>
        <v>0</v>
      </c>
      <c r="Y373" s="35"/>
      <c r="Z373" s="35"/>
      <c r="AA373" s="35"/>
      <c r="AB373" s="35"/>
      <c r="AC373" s="35"/>
      <c r="AD373" s="35"/>
      <c r="AE373" s="35"/>
      <c r="AR373" s="203" t="s">
        <v>135</v>
      </c>
      <c r="AT373" s="203" t="s">
        <v>347</v>
      </c>
      <c r="AU373" s="203" t="s">
        <v>87</v>
      </c>
      <c r="AY373" s="14" t="s">
        <v>134</v>
      </c>
      <c r="BE373" s="204">
        <f>IF(O373="základní",K373,0)</f>
        <v>0</v>
      </c>
      <c r="BF373" s="204">
        <f>IF(O373="snížená",K373,0)</f>
        <v>0</v>
      </c>
      <c r="BG373" s="204">
        <f>IF(O373="zákl. přenesená",K373,0)</f>
        <v>0</v>
      </c>
      <c r="BH373" s="204">
        <f>IF(O373="sníž. přenesená",K373,0)</f>
        <v>0</v>
      </c>
      <c r="BI373" s="204">
        <f>IF(O373="nulová",K373,0)</f>
        <v>0</v>
      </c>
      <c r="BJ373" s="14" t="s">
        <v>87</v>
      </c>
      <c r="BK373" s="204">
        <f>ROUND(P373*H373,2)</f>
        <v>0</v>
      </c>
      <c r="BL373" s="14" t="s">
        <v>135</v>
      </c>
      <c r="BM373" s="203" t="s">
        <v>2791</v>
      </c>
    </row>
    <row r="374" s="2" customFormat="1" ht="24.15" customHeight="1">
      <c r="A374" s="35"/>
      <c r="B374" s="36"/>
      <c r="C374" s="228" t="s">
        <v>1393</v>
      </c>
      <c r="D374" s="228" t="s">
        <v>347</v>
      </c>
      <c r="E374" s="229" t="s">
        <v>4829</v>
      </c>
      <c r="F374" s="230" t="s">
        <v>4830</v>
      </c>
      <c r="G374" s="231" t="s">
        <v>131</v>
      </c>
      <c r="H374" s="232">
        <v>1</v>
      </c>
      <c r="I374" s="233"/>
      <c r="J374" s="233"/>
      <c r="K374" s="234">
        <f>ROUND(P374*H374,2)</f>
        <v>0</v>
      </c>
      <c r="L374" s="230" t="s">
        <v>879</v>
      </c>
      <c r="M374" s="41"/>
      <c r="N374" s="235" t="s">
        <v>1</v>
      </c>
      <c r="O374" s="199" t="s">
        <v>42</v>
      </c>
      <c r="P374" s="200">
        <f>I374+J374</f>
        <v>0</v>
      </c>
      <c r="Q374" s="200">
        <f>ROUND(I374*H374,2)</f>
        <v>0</v>
      </c>
      <c r="R374" s="200">
        <f>ROUND(J374*H374,2)</f>
        <v>0</v>
      </c>
      <c r="S374" s="88"/>
      <c r="T374" s="201">
        <f>S374*H374</f>
        <v>0</v>
      </c>
      <c r="U374" s="201">
        <v>0</v>
      </c>
      <c r="V374" s="201">
        <f>U374*H374</f>
        <v>0</v>
      </c>
      <c r="W374" s="201">
        <v>0</v>
      </c>
      <c r="X374" s="202">
        <f>W374*H374</f>
        <v>0</v>
      </c>
      <c r="Y374" s="35"/>
      <c r="Z374" s="35"/>
      <c r="AA374" s="35"/>
      <c r="AB374" s="35"/>
      <c r="AC374" s="35"/>
      <c r="AD374" s="35"/>
      <c r="AE374" s="35"/>
      <c r="AR374" s="203" t="s">
        <v>135</v>
      </c>
      <c r="AT374" s="203" t="s">
        <v>347</v>
      </c>
      <c r="AU374" s="203" t="s">
        <v>87</v>
      </c>
      <c r="AY374" s="14" t="s">
        <v>134</v>
      </c>
      <c r="BE374" s="204">
        <f>IF(O374="základní",K374,0)</f>
        <v>0</v>
      </c>
      <c r="BF374" s="204">
        <f>IF(O374="snížená",K374,0)</f>
        <v>0</v>
      </c>
      <c r="BG374" s="204">
        <f>IF(O374="zákl. přenesená",K374,0)</f>
        <v>0</v>
      </c>
      <c r="BH374" s="204">
        <f>IF(O374="sníž. přenesená",K374,0)</f>
        <v>0</v>
      </c>
      <c r="BI374" s="204">
        <f>IF(O374="nulová",K374,0)</f>
        <v>0</v>
      </c>
      <c r="BJ374" s="14" t="s">
        <v>87</v>
      </c>
      <c r="BK374" s="204">
        <f>ROUND(P374*H374,2)</f>
        <v>0</v>
      </c>
      <c r="BL374" s="14" t="s">
        <v>135</v>
      </c>
      <c r="BM374" s="203" t="s">
        <v>2799</v>
      </c>
    </row>
    <row r="375" s="2" customFormat="1" ht="24.15" customHeight="1">
      <c r="A375" s="35"/>
      <c r="B375" s="36"/>
      <c r="C375" s="228" t="s">
        <v>1742</v>
      </c>
      <c r="D375" s="228" t="s">
        <v>347</v>
      </c>
      <c r="E375" s="229" t="s">
        <v>4831</v>
      </c>
      <c r="F375" s="230" t="s">
        <v>4832</v>
      </c>
      <c r="G375" s="231" t="s">
        <v>131</v>
      </c>
      <c r="H375" s="232">
        <v>1</v>
      </c>
      <c r="I375" s="233"/>
      <c r="J375" s="233"/>
      <c r="K375" s="234">
        <f>ROUND(P375*H375,2)</f>
        <v>0</v>
      </c>
      <c r="L375" s="230" t="s">
        <v>879</v>
      </c>
      <c r="M375" s="41"/>
      <c r="N375" s="235" t="s">
        <v>1</v>
      </c>
      <c r="O375" s="199" t="s">
        <v>42</v>
      </c>
      <c r="P375" s="200">
        <f>I375+J375</f>
        <v>0</v>
      </c>
      <c r="Q375" s="200">
        <f>ROUND(I375*H375,2)</f>
        <v>0</v>
      </c>
      <c r="R375" s="200">
        <f>ROUND(J375*H375,2)</f>
        <v>0</v>
      </c>
      <c r="S375" s="88"/>
      <c r="T375" s="201">
        <f>S375*H375</f>
        <v>0</v>
      </c>
      <c r="U375" s="201">
        <v>0</v>
      </c>
      <c r="V375" s="201">
        <f>U375*H375</f>
        <v>0</v>
      </c>
      <c r="W375" s="201">
        <v>0</v>
      </c>
      <c r="X375" s="202">
        <f>W375*H375</f>
        <v>0</v>
      </c>
      <c r="Y375" s="35"/>
      <c r="Z375" s="35"/>
      <c r="AA375" s="35"/>
      <c r="AB375" s="35"/>
      <c r="AC375" s="35"/>
      <c r="AD375" s="35"/>
      <c r="AE375" s="35"/>
      <c r="AR375" s="203" t="s">
        <v>135</v>
      </c>
      <c r="AT375" s="203" t="s">
        <v>347</v>
      </c>
      <c r="AU375" s="203" t="s">
        <v>87</v>
      </c>
      <c r="AY375" s="14" t="s">
        <v>134</v>
      </c>
      <c r="BE375" s="204">
        <f>IF(O375="základní",K375,0)</f>
        <v>0</v>
      </c>
      <c r="BF375" s="204">
        <f>IF(O375="snížená",K375,0)</f>
        <v>0</v>
      </c>
      <c r="BG375" s="204">
        <f>IF(O375="zákl. přenesená",K375,0)</f>
        <v>0</v>
      </c>
      <c r="BH375" s="204">
        <f>IF(O375="sníž. přenesená",K375,0)</f>
        <v>0</v>
      </c>
      <c r="BI375" s="204">
        <f>IF(O375="nulová",K375,0)</f>
        <v>0</v>
      </c>
      <c r="BJ375" s="14" t="s">
        <v>87</v>
      </c>
      <c r="BK375" s="204">
        <f>ROUND(P375*H375,2)</f>
        <v>0</v>
      </c>
      <c r="BL375" s="14" t="s">
        <v>135</v>
      </c>
      <c r="BM375" s="203" t="s">
        <v>2807</v>
      </c>
    </row>
    <row r="376" s="2" customFormat="1" ht="49.05" customHeight="1">
      <c r="A376" s="35"/>
      <c r="B376" s="36"/>
      <c r="C376" s="228" t="s">
        <v>1746</v>
      </c>
      <c r="D376" s="228" t="s">
        <v>347</v>
      </c>
      <c r="E376" s="229" t="s">
        <v>4833</v>
      </c>
      <c r="F376" s="230" t="s">
        <v>4834</v>
      </c>
      <c r="G376" s="231" t="s">
        <v>131</v>
      </c>
      <c r="H376" s="232">
        <v>1</v>
      </c>
      <c r="I376" s="233"/>
      <c r="J376" s="233"/>
      <c r="K376" s="234">
        <f>ROUND(P376*H376,2)</f>
        <v>0</v>
      </c>
      <c r="L376" s="230" t="s">
        <v>892</v>
      </c>
      <c r="M376" s="41"/>
      <c r="N376" s="235" t="s">
        <v>1</v>
      </c>
      <c r="O376" s="199" t="s">
        <v>42</v>
      </c>
      <c r="P376" s="200">
        <f>I376+J376</f>
        <v>0</v>
      </c>
      <c r="Q376" s="200">
        <f>ROUND(I376*H376,2)</f>
        <v>0</v>
      </c>
      <c r="R376" s="200">
        <f>ROUND(J376*H376,2)</f>
        <v>0</v>
      </c>
      <c r="S376" s="88"/>
      <c r="T376" s="201">
        <f>S376*H376</f>
        <v>0</v>
      </c>
      <c r="U376" s="201">
        <v>0</v>
      </c>
      <c r="V376" s="201">
        <f>U376*H376</f>
        <v>0</v>
      </c>
      <c r="W376" s="201">
        <v>0</v>
      </c>
      <c r="X376" s="202">
        <f>W376*H376</f>
        <v>0</v>
      </c>
      <c r="Y376" s="35"/>
      <c r="Z376" s="35"/>
      <c r="AA376" s="35"/>
      <c r="AB376" s="35"/>
      <c r="AC376" s="35"/>
      <c r="AD376" s="35"/>
      <c r="AE376" s="35"/>
      <c r="AR376" s="203" t="s">
        <v>135</v>
      </c>
      <c r="AT376" s="203" t="s">
        <v>347</v>
      </c>
      <c r="AU376" s="203" t="s">
        <v>87</v>
      </c>
      <c r="AY376" s="14" t="s">
        <v>134</v>
      </c>
      <c r="BE376" s="204">
        <f>IF(O376="základní",K376,0)</f>
        <v>0</v>
      </c>
      <c r="BF376" s="204">
        <f>IF(O376="snížená",K376,0)</f>
        <v>0</v>
      </c>
      <c r="BG376" s="204">
        <f>IF(O376="zákl. přenesená",K376,0)</f>
        <v>0</v>
      </c>
      <c r="BH376" s="204">
        <f>IF(O376="sníž. přenesená",K376,0)</f>
        <v>0</v>
      </c>
      <c r="BI376" s="204">
        <f>IF(O376="nulová",K376,0)</f>
        <v>0</v>
      </c>
      <c r="BJ376" s="14" t="s">
        <v>87</v>
      </c>
      <c r="BK376" s="204">
        <f>ROUND(P376*H376,2)</f>
        <v>0</v>
      </c>
      <c r="BL376" s="14" t="s">
        <v>135</v>
      </c>
      <c r="BM376" s="203" t="s">
        <v>2815</v>
      </c>
    </row>
    <row r="377" s="2" customFormat="1" ht="49.05" customHeight="1">
      <c r="A377" s="35"/>
      <c r="B377" s="36"/>
      <c r="C377" s="228" t="s">
        <v>1750</v>
      </c>
      <c r="D377" s="228" t="s">
        <v>347</v>
      </c>
      <c r="E377" s="229" t="s">
        <v>4835</v>
      </c>
      <c r="F377" s="230" t="s">
        <v>4836</v>
      </c>
      <c r="G377" s="231" t="s">
        <v>131</v>
      </c>
      <c r="H377" s="232">
        <v>1</v>
      </c>
      <c r="I377" s="233"/>
      <c r="J377" s="233"/>
      <c r="K377" s="234">
        <f>ROUND(P377*H377,2)</f>
        <v>0</v>
      </c>
      <c r="L377" s="230" t="s">
        <v>892</v>
      </c>
      <c r="M377" s="41"/>
      <c r="N377" s="235" t="s">
        <v>1</v>
      </c>
      <c r="O377" s="199" t="s">
        <v>42</v>
      </c>
      <c r="P377" s="200">
        <f>I377+J377</f>
        <v>0</v>
      </c>
      <c r="Q377" s="200">
        <f>ROUND(I377*H377,2)</f>
        <v>0</v>
      </c>
      <c r="R377" s="200">
        <f>ROUND(J377*H377,2)</f>
        <v>0</v>
      </c>
      <c r="S377" s="88"/>
      <c r="T377" s="201">
        <f>S377*H377</f>
        <v>0</v>
      </c>
      <c r="U377" s="201">
        <v>0</v>
      </c>
      <c r="V377" s="201">
        <f>U377*H377</f>
        <v>0</v>
      </c>
      <c r="W377" s="201">
        <v>0</v>
      </c>
      <c r="X377" s="202">
        <f>W377*H377</f>
        <v>0</v>
      </c>
      <c r="Y377" s="35"/>
      <c r="Z377" s="35"/>
      <c r="AA377" s="35"/>
      <c r="AB377" s="35"/>
      <c r="AC377" s="35"/>
      <c r="AD377" s="35"/>
      <c r="AE377" s="35"/>
      <c r="AR377" s="203" t="s">
        <v>135</v>
      </c>
      <c r="AT377" s="203" t="s">
        <v>347</v>
      </c>
      <c r="AU377" s="203" t="s">
        <v>87</v>
      </c>
      <c r="AY377" s="14" t="s">
        <v>134</v>
      </c>
      <c r="BE377" s="204">
        <f>IF(O377="základní",K377,0)</f>
        <v>0</v>
      </c>
      <c r="BF377" s="204">
        <f>IF(O377="snížená",K377,0)</f>
        <v>0</v>
      </c>
      <c r="BG377" s="204">
        <f>IF(O377="zákl. přenesená",K377,0)</f>
        <v>0</v>
      </c>
      <c r="BH377" s="204">
        <f>IF(O377="sníž. přenesená",K377,0)</f>
        <v>0</v>
      </c>
      <c r="BI377" s="204">
        <f>IF(O377="nulová",K377,0)</f>
        <v>0</v>
      </c>
      <c r="BJ377" s="14" t="s">
        <v>87</v>
      </c>
      <c r="BK377" s="204">
        <f>ROUND(P377*H377,2)</f>
        <v>0</v>
      </c>
      <c r="BL377" s="14" t="s">
        <v>135</v>
      </c>
      <c r="BM377" s="203" t="s">
        <v>2823</v>
      </c>
    </row>
    <row r="378" s="2" customFormat="1" ht="49.05" customHeight="1">
      <c r="A378" s="35"/>
      <c r="B378" s="36"/>
      <c r="C378" s="228" t="s">
        <v>1754</v>
      </c>
      <c r="D378" s="228" t="s">
        <v>347</v>
      </c>
      <c r="E378" s="229" t="s">
        <v>4837</v>
      </c>
      <c r="F378" s="230" t="s">
        <v>4838</v>
      </c>
      <c r="G378" s="231" t="s">
        <v>131</v>
      </c>
      <c r="H378" s="232">
        <v>1</v>
      </c>
      <c r="I378" s="233"/>
      <c r="J378" s="233"/>
      <c r="K378" s="234">
        <f>ROUND(P378*H378,2)</f>
        <v>0</v>
      </c>
      <c r="L378" s="230" t="s">
        <v>892</v>
      </c>
      <c r="M378" s="41"/>
      <c r="N378" s="235" t="s">
        <v>1</v>
      </c>
      <c r="O378" s="199" t="s">
        <v>42</v>
      </c>
      <c r="P378" s="200">
        <f>I378+J378</f>
        <v>0</v>
      </c>
      <c r="Q378" s="200">
        <f>ROUND(I378*H378,2)</f>
        <v>0</v>
      </c>
      <c r="R378" s="200">
        <f>ROUND(J378*H378,2)</f>
        <v>0</v>
      </c>
      <c r="S378" s="88"/>
      <c r="T378" s="201">
        <f>S378*H378</f>
        <v>0</v>
      </c>
      <c r="U378" s="201">
        <v>0</v>
      </c>
      <c r="V378" s="201">
        <f>U378*H378</f>
        <v>0</v>
      </c>
      <c r="W378" s="201">
        <v>0</v>
      </c>
      <c r="X378" s="202">
        <f>W378*H378</f>
        <v>0</v>
      </c>
      <c r="Y378" s="35"/>
      <c r="Z378" s="35"/>
      <c r="AA378" s="35"/>
      <c r="AB378" s="35"/>
      <c r="AC378" s="35"/>
      <c r="AD378" s="35"/>
      <c r="AE378" s="35"/>
      <c r="AR378" s="203" t="s">
        <v>135</v>
      </c>
      <c r="AT378" s="203" t="s">
        <v>347</v>
      </c>
      <c r="AU378" s="203" t="s">
        <v>87</v>
      </c>
      <c r="AY378" s="14" t="s">
        <v>134</v>
      </c>
      <c r="BE378" s="204">
        <f>IF(O378="základní",K378,0)</f>
        <v>0</v>
      </c>
      <c r="BF378" s="204">
        <f>IF(O378="snížená",K378,0)</f>
        <v>0</v>
      </c>
      <c r="BG378" s="204">
        <f>IF(O378="zákl. přenesená",K378,0)</f>
        <v>0</v>
      </c>
      <c r="BH378" s="204">
        <f>IF(O378="sníž. přenesená",K378,0)</f>
        <v>0</v>
      </c>
      <c r="BI378" s="204">
        <f>IF(O378="nulová",K378,0)</f>
        <v>0</v>
      </c>
      <c r="BJ378" s="14" t="s">
        <v>87</v>
      </c>
      <c r="BK378" s="204">
        <f>ROUND(P378*H378,2)</f>
        <v>0</v>
      </c>
      <c r="BL378" s="14" t="s">
        <v>135</v>
      </c>
      <c r="BM378" s="203" t="s">
        <v>2831</v>
      </c>
    </row>
    <row r="379" s="2" customFormat="1" ht="49.05" customHeight="1">
      <c r="A379" s="35"/>
      <c r="B379" s="36"/>
      <c r="C379" s="228" t="s">
        <v>1758</v>
      </c>
      <c r="D379" s="228" t="s">
        <v>347</v>
      </c>
      <c r="E379" s="229" t="s">
        <v>4839</v>
      </c>
      <c r="F379" s="230" t="s">
        <v>4840</v>
      </c>
      <c r="G379" s="231" t="s">
        <v>131</v>
      </c>
      <c r="H379" s="232">
        <v>3</v>
      </c>
      <c r="I379" s="233"/>
      <c r="J379" s="233"/>
      <c r="K379" s="234">
        <f>ROUND(P379*H379,2)</f>
        <v>0</v>
      </c>
      <c r="L379" s="230" t="s">
        <v>892</v>
      </c>
      <c r="M379" s="41"/>
      <c r="N379" s="235" t="s">
        <v>1</v>
      </c>
      <c r="O379" s="199" t="s">
        <v>42</v>
      </c>
      <c r="P379" s="200">
        <f>I379+J379</f>
        <v>0</v>
      </c>
      <c r="Q379" s="200">
        <f>ROUND(I379*H379,2)</f>
        <v>0</v>
      </c>
      <c r="R379" s="200">
        <f>ROUND(J379*H379,2)</f>
        <v>0</v>
      </c>
      <c r="S379" s="88"/>
      <c r="T379" s="201">
        <f>S379*H379</f>
        <v>0</v>
      </c>
      <c r="U379" s="201">
        <v>0</v>
      </c>
      <c r="V379" s="201">
        <f>U379*H379</f>
        <v>0</v>
      </c>
      <c r="W379" s="201">
        <v>0</v>
      </c>
      <c r="X379" s="202">
        <f>W379*H379</f>
        <v>0</v>
      </c>
      <c r="Y379" s="35"/>
      <c r="Z379" s="35"/>
      <c r="AA379" s="35"/>
      <c r="AB379" s="35"/>
      <c r="AC379" s="35"/>
      <c r="AD379" s="35"/>
      <c r="AE379" s="35"/>
      <c r="AR379" s="203" t="s">
        <v>135</v>
      </c>
      <c r="AT379" s="203" t="s">
        <v>347</v>
      </c>
      <c r="AU379" s="203" t="s">
        <v>87</v>
      </c>
      <c r="AY379" s="14" t="s">
        <v>134</v>
      </c>
      <c r="BE379" s="204">
        <f>IF(O379="základní",K379,0)</f>
        <v>0</v>
      </c>
      <c r="BF379" s="204">
        <f>IF(O379="snížená",K379,0)</f>
        <v>0</v>
      </c>
      <c r="BG379" s="204">
        <f>IF(O379="zákl. přenesená",K379,0)</f>
        <v>0</v>
      </c>
      <c r="BH379" s="204">
        <f>IF(O379="sníž. přenesená",K379,0)</f>
        <v>0</v>
      </c>
      <c r="BI379" s="204">
        <f>IF(O379="nulová",K379,0)</f>
        <v>0</v>
      </c>
      <c r="BJ379" s="14" t="s">
        <v>87</v>
      </c>
      <c r="BK379" s="204">
        <f>ROUND(P379*H379,2)</f>
        <v>0</v>
      </c>
      <c r="BL379" s="14" t="s">
        <v>135</v>
      </c>
      <c r="BM379" s="203" t="s">
        <v>2846</v>
      </c>
    </row>
    <row r="380" s="2" customFormat="1" ht="24.15" customHeight="1">
      <c r="A380" s="35"/>
      <c r="B380" s="36"/>
      <c r="C380" s="228" t="s">
        <v>1397</v>
      </c>
      <c r="D380" s="228" t="s">
        <v>347</v>
      </c>
      <c r="E380" s="229" t="s">
        <v>4841</v>
      </c>
      <c r="F380" s="230" t="s">
        <v>4842</v>
      </c>
      <c r="G380" s="231" t="s">
        <v>131</v>
      </c>
      <c r="H380" s="232">
        <v>16</v>
      </c>
      <c r="I380" s="233"/>
      <c r="J380" s="233"/>
      <c r="K380" s="234">
        <f>ROUND(P380*H380,2)</f>
        <v>0</v>
      </c>
      <c r="L380" s="230" t="s">
        <v>879</v>
      </c>
      <c r="M380" s="41"/>
      <c r="N380" s="235" t="s">
        <v>1</v>
      </c>
      <c r="O380" s="199" t="s">
        <v>42</v>
      </c>
      <c r="P380" s="200">
        <f>I380+J380</f>
        <v>0</v>
      </c>
      <c r="Q380" s="200">
        <f>ROUND(I380*H380,2)</f>
        <v>0</v>
      </c>
      <c r="R380" s="200">
        <f>ROUND(J380*H380,2)</f>
        <v>0</v>
      </c>
      <c r="S380" s="88"/>
      <c r="T380" s="201">
        <f>S380*H380</f>
        <v>0</v>
      </c>
      <c r="U380" s="201">
        <v>0</v>
      </c>
      <c r="V380" s="201">
        <f>U380*H380</f>
        <v>0</v>
      </c>
      <c r="W380" s="201">
        <v>0</v>
      </c>
      <c r="X380" s="202">
        <f>W380*H380</f>
        <v>0</v>
      </c>
      <c r="Y380" s="35"/>
      <c r="Z380" s="35"/>
      <c r="AA380" s="35"/>
      <c r="AB380" s="35"/>
      <c r="AC380" s="35"/>
      <c r="AD380" s="35"/>
      <c r="AE380" s="35"/>
      <c r="AR380" s="203" t="s">
        <v>135</v>
      </c>
      <c r="AT380" s="203" t="s">
        <v>347</v>
      </c>
      <c r="AU380" s="203" t="s">
        <v>87</v>
      </c>
      <c r="AY380" s="14" t="s">
        <v>134</v>
      </c>
      <c r="BE380" s="204">
        <f>IF(O380="základní",K380,0)</f>
        <v>0</v>
      </c>
      <c r="BF380" s="204">
        <f>IF(O380="snížená",K380,0)</f>
        <v>0</v>
      </c>
      <c r="BG380" s="204">
        <f>IF(O380="zákl. přenesená",K380,0)</f>
        <v>0</v>
      </c>
      <c r="BH380" s="204">
        <f>IF(O380="sníž. přenesená",K380,0)</f>
        <v>0</v>
      </c>
      <c r="BI380" s="204">
        <f>IF(O380="nulová",K380,0)</f>
        <v>0</v>
      </c>
      <c r="BJ380" s="14" t="s">
        <v>87</v>
      </c>
      <c r="BK380" s="204">
        <f>ROUND(P380*H380,2)</f>
        <v>0</v>
      </c>
      <c r="BL380" s="14" t="s">
        <v>135</v>
      </c>
      <c r="BM380" s="203" t="s">
        <v>1979</v>
      </c>
    </row>
    <row r="381" s="2" customFormat="1" ht="24.15" customHeight="1">
      <c r="A381" s="35"/>
      <c r="B381" s="36"/>
      <c r="C381" s="228" t="s">
        <v>1765</v>
      </c>
      <c r="D381" s="228" t="s">
        <v>347</v>
      </c>
      <c r="E381" s="229" t="s">
        <v>4843</v>
      </c>
      <c r="F381" s="230" t="s">
        <v>4844</v>
      </c>
      <c r="G381" s="231" t="s">
        <v>131</v>
      </c>
      <c r="H381" s="232">
        <v>32</v>
      </c>
      <c r="I381" s="233"/>
      <c r="J381" s="233"/>
      <c r="K381" s="234">
        <f>ROUND(P381*H381,2)</f>
        <v>0</v>
      </c>
      <c r="L381" s="230" t="s">
        <v>879</v>
      </c>
      <c r="M381" s="41"/>
      <c r="N381" s="235" t="s">
        <v>1</v>
      </c>
      <c r="O381" s="199" t="s">
        <v>42</v>
      </c>
      <c r="P381" s="200">
        <f>I381+J381</f>
        <v>0</v>
      </c>
      <c r="Q381" s="200">
        <f>ROUND(I381*H381,2)</f>
        <v>0</v>
      </c>
      <c r="R381" s="200">
        <f>ROUND(J381*H381,2)</f>
        <v>0</v>
      </c>
      <c r="S381" s="88"/>
      <c r="T381" s="201">
        <f>S381*H381</f>
        <v>0</v>
      </c>
      <c r="U381" s="201">
        <v>0</v>
      </c>
      <c r="V381" s="201">
        <f>U381*H381</f>
        <v>0</v>
      </c>
      <c r="W381" s="201">
        <v>0</v>
      </c>
      <c r="X381" s="202">
        <f>W381*H381</f>
        <v>0</v>
      </c>
      <c r="Y381" s="35"/>
      <c r="Z381" s="35"/>
      <c r="AA381" s="35"/>
      <c r="AB381" s="35"/>
      <c r="AC381" s="35"/>
      <c r="AD381" s="35"/>
      <c r="AE381" s="35"/>
      <c r="AR381" s="203" t="s">
        <v>135</v>
      </c>
      <c r="AT381" s="203" t="s">
        <v>347</v>
      </c>
      <c r="AU381" s="203" t="s">
        <v>87</v>
      </c>
      <c r="AY381" s="14" t="s">
        <v>134</v>
      </c>
      <c r="BE381" s="204">
        <f>IF(O381="základní",K381,0)</f>
        <v>0</v>
      </c>
      <c r="BF381" s="204">
        <f>IF(O381="snížená",K381,0)</f>
        <v>0</v>
      </c>
      <c r="BG381" s="204">
        <f>IF(O381="zákl. přenesená",K381,0)</f>
        <v>0</v>
      </c>
      <c r="BH381" s="204">
        <f>IF(O381="sníž. přenesená",K381,0)</f>
        <v>0</v>
      </c>
      <c r="BI381" s="204">
        <f>IF(O381="nulová",K381,0)</f>
        <v>0</v>
      </c>
      <c r="BJ381" s="14" t="s">
        <v>87</v>
      </c>
      <c r="BK381" s="204">
        <f>ROUND(P381*H381,2)</f>
        <v>0</v>
      </c>
      <c r="BL381" s="14" t="s">
        <v>135</v>
      </c>
      <c r="BM381" s="203" t="s">
        <v>1983</v>
      </c>
    </row>
    <row r="382" s="2" customFormat="1" ht="24.15" customHeight="1">
      <c r="A382" s="35"/>
      <c r="B382" s="36"/>
      <c r="C382" s="228" t="s">
        <v>1401</v>
      </c>
      <c r="D382" s="228" t="s">
        <v>347</v>
      </c>
      <c r="E382" s="229" t="s">
        <v>4845</v>
      </c>
      <c r="F382" s="230" t="s">
        <v>4846</v>
      </c>
      <c r="G382" s="231" t="s">
        <v>131</v>
      </c>
      <c r="H382" s="232">
        <v>16</v>
      </c>
      <c r="I382" s="233"/>
      <c r="J382" s="233"/>
      <c r="K382" s="234">
        <f>ROUND(P382*H382,2)</f>
        <v>0</v>
      </c>
      <c r="L382" s="230" t="s">
        <v>879</v>
      </c>
      <c r="M382" s="41"/>
      <c r="N382" s="235" t="s">
        <v>1</v>
      </c>
      <c r="O382" s="199" t="s">
        <v>42</v>
      </c>
      <c r="P382" s="200">
        <f>I382+J382</f>
        <v>0</v>
      </c>
      <c r="Q382" s="200">
        <f>ROUND(I382*H382,2)</f>
        <v>0</v>
      </c>
      <c r="R382" s="200">
        <f>ROUND(J382*H382,2)</f>
        <v>0</v>
      </c>
      <c r="S382" s="88"/>
      <c r="T382" s="201">
        <f>S382*H382</f>
        <v>0</v>
      </c>
      <c r="U382" s="201">
        <v>0</v>
      </c>
      <c r="V382" s="201">
        <f>U382*H382</f>
        <v>0</v>
      </c>
      <c r="W382" s="201">
        <v>0</v>
      </c>
      <c r="X382" s="202">
        <f>W382*H382</f>
        <v>0</v>
      </c>
      <c r="Y382" s="35"/>
      <c r="Z382" s="35"/>
      <c r="AA382" s="35"/>
      <c r="AB382" s="35"/>
      <c r="AC382" s="35"/>
      <c r="AD382" s="35"/>
      <c r="AE382" s="35"/>
      <c r="AR382" s="203" t="s">
        <v>135</v>
      </c>
      <c r="AT382" s="203" t="s">
        <v>347</v>
      </c>
      <c r="AU382" s="203" t="s">
        <v>87</v>
      </c>
      <c r="AY382" s="14" t="s">
        <v>134</v>
      </c>
      <c r="BE382" s="204">
        <f>IF(O382="základní",K382,0)</f>
        <v>0</v>
      </c>
      <c r="BF382" s="204">
        <f>IF(O382="snížená",K382,0)</f>
        <v>0</v>
      </c>
      <c r="BG382" s="204">
        <f>IF(O382="zákl. přenesená",K382,0)</f>
        <v>0</v>
      </c>
      <c r="BH382" s="204">
        <f>IF(O382="sníž. přenesená",K382,0)</f>
        <v>0</v>
      </c>
      <c r="BI382" s="204">
        <f>IF(O382="nulová",K382,0)</f>
        <v>0</v>
      </c>
      <c r="BJ382" s="14" t="s">
        <v>87</v>
      </c>
      <c r="BK382" s="204">
        <f>ROUND(P382*H382,2)</f>
        <v>0</v>
      </c>
      <c r="BL382" s="14" t="s">
        <v>135</v>
      </c>
      <c r="BM382" s="203" t="s">
        <v>1987</v>
      </c>
    </row>
    <row r="383" s="2" customFormat="1" ht="24.15" customHeight="1">
      <c r="A383" s="35"/>
      <c r="B383" s="36"/>
      <c r="C383" s="228" t="s">
        <v>1772</v>
      </c>
      <c r="D383" s="228" t="s">
        <v>347</v>
      </c>
      <c r="E383" s="229" t="s">
        <v>4847</v>
      </c>
      <c r="F383" s="230" t="s">
        <v>4848</v>
      </c>
      <c r="G383" s="231" t="s">
        <v>131</v>
      </c>
      <c r="H383" s="232">
        <v>1</v>
      </c>
      <c r="I383" s="233"/>
      <c r="J383" s="233"/>
      <c r="K383" s="234">
        <f>ROUND(P383*H383,2)</f>
        <v>0</v>
      </c>
      <c r="L383" s="230" t="s">
        <v>879</v>
      </c>
      <c r="M383" s="41"/>
      <c r="N383" s="235" t="s">
        <v>1</v>
      </c>
      <c r="O383" s="199" t="s">
        <v>42</v>
      </c>
      <c r="P383" s="200">
        <f>I383+J383</f>
        <v>0</v>
      </c>
      <c r="Q383" s="200">
        <f>ROUND(I383*H383,2)</f>
        <v>0</v>
      </c>
      <c r="R383" s="200">
        <f>ROUND(J383*H383,2)</f>
        <v>0</v>
      </c>
      <c r="S383" s="88"/>
      <c r="T383" s="201">
        <f>S383*H383</f>
        <v>0</v>
      </c>
      <c r="U383" s="201">
        <v>0</v>
      </c>
      <c r="V383" s="201">
        <f>U383*H383</f>
        <v>0</v>
      </c>
      <c r="W383" s="201">
        <v>0</v>
      </c>
      <c r="X383" s="202">
        <f>W383*H383</f>
        <v>0</v>
      </c>
      <c r="Y383" s="35"/>
      <c r="Z383" s="35"/>
      <c r="AA383" s="35"/>
      <c r="AB383" s="35"/>
      <c r="AC383" s="35"/>
      <c r="AD383" s="35"/>
      <c r="AE383" s="35"/>
      <c r="AR383" s="203" t="s">
        <v>135</v>
      </c>
      <c r="AT383" s="203" t="s">
        <v>347</v>
      </c>
      <c r="AU383" s="203" t="s">
        <v>87</v>
      </c>
      <c r="AY383" s="14" t="s">
        <v>134</v>
      </c>
      <c r="BE383" s="204">
        <f>IF(O383="základní",K383,0)</f>
        <v>0</v>
      </c>
      <c r="BF383" s="204">
        <f>IF(O383="snížená",K383,0)</f>
        <v>0</v>
      </c>
      <c r="BG383" s="204">
        <f>IF(O383="zákl. přenesená",K383,0)</f>
        <v>0</v>
      </c>
      <c r="BH383" s="204">
        <f>IF(O383="sníž. přenesená",K383,0)</f>
        <v>0</v>
      </c>
      <c r="BI383" s="204">
        <f>IF(O383="nulová",K383,0)</f>
        <v>0</v>
      </c>
      <c r="BJ383" s="14" t="s">
        <v>87</v>
      </c>
      <c r="BK383" s="204">
        <f>ROUND(P383*H383,2)</f>
        <v>0</v>
      </c>
      <c r="BL383" s="14" t="s">
        <v>135</v>
      </c>
      <c r="BM383" s="203" t="s">
        <v>1991</v>
      </c>
    </row>
    <row r="384" s="2" customFormat="1" ht="24.15" customHeight="1">
      <c r="A384" s="35"/>
      <c r="B384" s="36"/>
      <c r="C384" s="228" t="s">
        <v>1405</v>
      </c>
      <c r="D384" s="228" t="s">
        <v>347</v>
      </c>
      <c r="E384" s="229" t="s">
        <v>4849</v>
      </c>
      <c r="F384" s="230" t="s">
        <v>4850</v>
      </c>
      <c r="G384" s="231" t="s">
        <v>131</v>
      </c>
      <c r="H384" s="232">
        <v>10</v>
      </c>
      <c r="I384" s="233"/>
      <c r="J384" s="233"/>
      <c r="K384" s="234">
        <f>ROUND(P384*H384,2)</f>
        <v>0</v>
      </c>
      <c r="L384" s="230" t="s">
        <v>879</v>
      </c>
      <c r="M384" s="41"/>
      <c r="N384" s="235" t="s">
        <v>1</v>
      </c>
      <c r="O384" s="199" t="s">
        <v>42</v>
      </c>
      <c r="P384" s="200">
        <f>I384+J384</f>
        <v>0</v>
      </c>
      <c r="Q384" s="200">
        <f>ROUND(I384*H384,2)</f>
        <v>0</v>
      </c>
      <c r="R384" s="200">
        <f>ROUND(J384*H384,2)</f>
        <v>0</v>
      </c>
      <c r="S384" s="88"/>
      <c r="T384" s="201">
        <f>S384*H384</f>
        <v>0</v>
      </c>
      <c r="U384" s="201">
        <v>0</v>
      </c>
      <c r="V384" s="201">
        <f>U384*H384</f>
        <v>0</v>
      </c>
      <c r="W384" s="201">
        <v>0</v>
      </c>
      <c r="X384" s="202">
        <f>W384*H384</f>
        <v>0</v>
      </c>
      <c r="Y384" s="35"/>
      <c r="Z384" s="35"/>
      <c r="AA384" s="35"/>
      <c r="AB384" s="35"/>
      <c r="AC384" s="35"/>
      <c r="AD384" s="35"/>
      <c r="AE384" s="35"/>
      <c r="AR384" s="203" t="s">
        <v>135</v>
      </c>
      <c r="AT384" s="203" t="s">
        <v>347</v>
      </c>
      <c r="AU384" s="203" t="s">
        <v>87</v>
      </c>
      <c r="AY384" s="14" t="s">
        <v>134</v>
      </c>
      <c r="BE384" s="204">
        <f>IF(O384="základní",K384,0)</f>
        <v>0</v>
      </c>
      <c r="BF384" s="204">
        <f>IF(O384="snížená",K384,0)</f>
        <v>0</v>
      </c>
      <c r="BG384" s="204">
        <f>IF(O384="zákl. přenesená",K384,0)</f>
        <v>0</v>
      </c>
      <c r="BH384" s="204">
        <f>IF(O384="sníž. přenesená",K384,0)</f>
        <v>0</v>
      </c>
      <c r="BI384" s="204">
        <f>IF(O384="nulová",K384,0)</f>
        <v>0</v>
      </c>
      <c r="BJ384" s="14" t="s">
        <v>87</v>
      </c>
      <c r="BK384" s="204">
        <f>ROUND(P384*H384,2)</f>
        <v>0</v>
      </c>
      <c r="BL384" s="14" t="s">
        <v>135</v>
      </c>
      <c r="BM384" s="203" t="s">
        <v>1995</v>
      </c>
    </row>
    <row r="385" s="2" customFormat="1">
      <c r="A385" s="35"/>
      <c r="B385" s="36"/>
      <c r="C385" s="228" t="s">
        <v>1779</v>
      </c>
      <c r="D385" s="228" t="s">
        <v>347</v>
      </c>
      <c r="E385" s="229" t="s">
        <v>4851</v>
      </c>
      <c r="F385" s="230" t="s">
        <v>4852</v>
      </c>
      <c r="G385" s="231" t="s">
        <v>131</v>
      </c>
      <c r="H385" s="232">
        <v>1</v>
      </c>
      <c r="I385" s="233"/>
      <c r="J385" s="233"/>
      <c r="K385" s="234">
        <f>ROUND(P385*H385,2)</f>
        <v>0</v>
      </c>
      <c r="L385" s="230" t="s">
        <v>879</v>
      </c>
      <c r="M385" s="41"/>
      <c r="N385" s="235" t="s">
        <v>1</v>
      </c>
      <c r="O385" s="199" t="s">
        <v>42</v>
      </c>
      <c r="P385" s="200">
        <f>I385+J385</f>
        <v>0</v>
      </c>
      <c r="Q385" s="200">
        <f>ROUND(I385*H385,2)</f>
        <v>0</v>
      </c>
      <c r="R385" s="200">
        <f>ROUND(J385*H385,2)</f>
        <v>0</v>
      </c>
      <c r="S385" s="88"/>
      <c r="T385" s="201">
        <f>S385*H385</f>
        <v>0</v>
      </c>
      <c r="U385" s="201">
        <v>0</v>
      </c>
      <c r="V385" s="201">
        <f>U385*H385</f>
        <v>0</v>
      </c>
      <c r="W385" s="201">
        <v>0</v>
      </c>
      <c r="X385" s="202">
        <f>W385*H385</f>
        <v>0</v>
      </c>
      <c r="Y385" s="35"/>
      <c r="Z385" s="35"/>
      <c r="AA385" s="35"/>
      <c r="AB385" s="35"/>
      <c r="AC385" s="35"/>
      <c r="AD385" s="35"/>
      <c r="AE385" s="35"/>
      <c r="AR385" s="203" t="s">
        <v>135</v>
      </c>
      <c r="AT385" s="203" t="s">
        <v>347</v>
      </c>
      <c r="AU385" s="203" t="s">
        <v>87</v>
      </c>
      <c r="AY385" s="14" t="s">
        <v>134</v>
      </c>
      <c r="BE385" s="204">
        <f>IF(O385="základní",K385,0)</f>
        <v>0</v>
      </c>
      <c r="BF385" s="204">
        <f>IF(O385="snížená",K385,0)</f>
        <v>0</v>
      </c>
      <c r="BG385" s="204">
        <f>IF(O385="zákl. přenesená",K385,0)</f>
        <v>0</v>
      </c>
      <c r="BH385" s="204">
        <f>IF(O385="sníž. přenesená",K385,0)</f>
        <v>0</v>
      </c>
      <c r="BI385" s="204">
        <f>IF(O385="nulová",K385,0)</f>
        <v>0</v>
      </c>
      <c r="BJ385" s="14" t="s">
        <v>87</v>
      </c>
      <c r="BK385" s="204">
        <f>ROUND(P385*H385,2)</f>
        <v>0</v>
      </c>
      <c r="BL385" s="14" t="s">
        <v>135</v>
      </c>
      <c r="BM385" s="203" t="s">
        <v>1999</v>
      </c>
    </row>
    <row r="386" s="2" customFormat="1" ht="24.15" customHeight="1">
      <c r="A386" s="35"/>
      <c r="B386" s="36"/>
      <c r="C386" s="228" t="s">
        <v>1409</v>
      </c>
      <c r="D386" s="228" t="s">
        <v>347</v>
      </c>
      <c r="E386" s="229" t="s">
        <v>4853</v>
      </c>
      <c r="F386" s="230" t="s">
        <v>4854</v>
      </c>
      <c r="G386" s="231" t="s">
        <v>131</v>
      </c>
      <c r="H386" s="232">
        <v>1</v>
      </c>
      <c r="I386" s="233"/>
      <c r="J386" s="233"/>
      <c r="K386" s="234">
        <f>ROUND(P386*H386,2)</f>
        <v>0</v>
      </c>
      <c r="L386" s="230" t="s">
        <v>879</v>
      </c>
      <c r="M386" s="41"/>
      <c r="N386" s="235" t="s">
        <v>1</v>
      </c>
      <c r="O386" s="199" t="s">
        <v>42</v>
      </c>
      <c r="P386" s="200">
        <f>I386+J386</f>
        <v>0</v>
      </c>
      <c r="Q386" s="200">
        <f>ROUND(I386*H386,2)</f>
        <v>0</v>
      </c>
      <c r="R386" s="200">
        <f>ROUND(J386*H386,2)</f>
        <v>0</v>
      </c>
      <c r="S386" s="88"/>
      <c r="T386" s="201">
        <f>S386*H386</f>
        <v>0</v>
      </c>
      <c r="U386" s="201">
        <v>0</v>
      </c>
      <c r="V386" s="201">
        <f>U386*H386</f>
        <v>0</v>
      </c>
      <c r="W386" s="201">
        <v>0</v>
      </c>
      <c r="X386" s="202">
        <f>W386*H386</f>
        <v>0</v>
      </c>
      <c r="Y386" s="35"/>
      <c r="Z386" s="35"/>
      <c r="AA386" s="35"/>
      <c r="AB386" s="35"/>
      <c r="AC386" s="35"/>
      <c r="AD386" s="35"/>
      <c r="AE386" s="35"/>
      <c r="AR386" s="203" t="s">
        <v>135</v>
      </c>
      <c r="AT386" s="203" t="s">
        <v>347</v>
      </c>
      <c r="AU386" s="203" t="s">
        <v>87</v>
      </c>
      <c r="AY386" s="14" t="s">
        <v>134</v>
      </c>
      <c r="BE386" s="204">
        <f>IF(O386="základní",K386,0)</f>
        <v>0</v>
      </c>
      <c r="BF386" s="204">
        <f>IF(O386="snížená",K386,0)</f>
        <v>0</v>
      </c>
      <c r="BG386" s="204">
        <f>IF(O386="zákl. přenesená",K386,0)</f>
        <v>0</v>
      </c>
      <c r="BH386" s="204">
        <f>IF(O386="sníž. přenesená",K386,0)</f>
        <v>0</v>
      </c>
      <c r="BI386" s="204">
        <f>IF(O386="nulová",K386,0)</f>
        <v>0</v>
      </c>
      <c r="BJ386" s="14" t="s">
        <v>87</v>
      </c>
      <c r="BK386" s="204">
        <f>ROUND(P386*H386,2)</f>
        <v>0</v>
      </c>
      <c r="BL386" s="14" t="s">
        <v>135</v>
      </c>
      <c r="BM386" s="203" t="s">
        <v>2003</v>
      </c>
    </row>
    <row r="387" s="2" customFormat="1" ht="24.15" customHeight="1">
      <c r="A387" s="35"/>
      <c r="B387" s="36"/>
      <c r="C387" s="228" t="s">
        <v>1786</v>
      </c>
      <c r="D387" s="228" t="s">
        <v>347</v>
      </c>
      <c r="E387" s="229" t="s">
        <v>4855</v>
      </c>
      <c r="F387" s="230" t="s">
        <v>4856</v>
      </c>
      <c r="G387" s="231" t="s">
        <v>131</v>
      </c>
      <c r="H387" s="232">
        <v>1</v>
      </c>
      <c r="I387" s="233"/>
      <c r="J387" s="233"/>
      <c r="K387" s="234">
        <f>ROUND(P387*H387,2)</f>
        <v>0</v>
      </c>
      <c r="L387" s="230" t="s">
        <v>879</v>
      </c>
      <c r="M387" s="41"/>
      <c r="N387" s="235" t="s">
        <v>1</v>
      </c>
      <c r="O387" s="199" t="s">
        <v>42</v>
      </c>
      <c r="P387" s="200">
        <f>I387+J387</f>
        <v>0</v>
      </c>
      <c r="Q387" s="200">
        <f>ROUND(I387*H387,2)</f>
        <v>0</v>
      </c>
      <c r="R387" s="200">
        <f>ROUND(J387*H387,2)</f>
        <v>0</v>
      </c>
      <c r="S387" s="88"/>
      <c r="T387" s="201">
        <f>S387*H387</f>
        <v>0</v>
      </c>
      <c r="U387" s="201">
        <v>0</v>
      </c>
      <c r="V387" s="201">
        <f>U387*H387</f>
        <v>0</v>
      </c>
      <c r="W387" s="201">
        <v>0</v>
      </c>
      <c r="X387" s="202">
        <f>W387*H387</f>
        <v>0</v>
      </c>
      <c r="Y387" s="35"/>
      <c r="Z387" s="35"/>
      <c r="AA387" s="35"/>
      <c r="AB387" s="35"/>
      <c r="AC387" s="35"/>
      <c r="AD387" s="35"/>
      <c r="AE387" s="35"/>
      <c r="AR387" s="203" t="s">
        <v>135</v>
      </c>
      <c r="AT387" s="203" t="s">
        <v>347</v>
      </c>
      <c r="AU387" s="203" t="s">
        <v>87</v>
      </c>
      <c r="AY387" s="14" t="s">
        <v>134</v>
      </c>
      <c r="BE387" s="204">
        <f>IF(O387="základní",K387,0)</f>
        <v>0</v>
      </c>
      <c r="BF387" s="204">
        <f>IF(O387="snížená",K387,0)</f>
        <v>0</v>
      </c>
      <c r="BG387" s="204">
        <f>IF(O387="zákl. přenesená",K387,0)</f>
        <v>0</v>
      </c>
      <c r="BH387" s="204">
        <f>IF(O387="sníž. přenesená",K387,0)</f>
        <v>0</v>
      </c>
      <c r="BI387" s="204">
        <f>IF(O387="nulová",K387,0)</f>
        <v>0</v>
      </c>
      <c r="BJ387" s="14" t="s">
        <v>87</v>
      </c>
      <c r="BK387" s="204">
        <f>ROUND(P387*H387,2)</f>
        <v>0</v>
      </c>
      <c r="BL387" s="14" t="s">
        <v>135</v>
      </c>
      <c r="BM387" s="203" t="s">
        <v>2971</v>
      </c>
    </row>
    <row r="388" s="2" customFormat="1" ht="49.05" customHeight="1">
      <c r="A388" s="35"/>
      <c r="B388" s="36"/>
      <c r="C388" s="228" t="s">
        <v>1412</v>
      </c>
      <c r="D388" s="228" t="s">
        <v>347</v>
      </c>
      <c r="E388" s="229" t="s">
        <v>4857</v>
      </c>
      <c r="F388" s="230" t="s">
        <v>4858</v>
      </c>
      <c r="G388" s="231" t="s">
        <v>131</v>
      </c>
      <c r="H388" s="232">
        <v>1</v>
      </c>
      <c r="I388" s="233"/>
      <c r="J388" s="233"/>
      <c r="K388" s="234">
        <f>ROUND(P388*H388,2)</f>
        <v>0</v>
      </c>
      <c r="L388" s="230" t="s">
        <v>879</v>
      </c>
      <c r="M388" s="41"/>
      <c r="N388" s="235" t="s">
        <v>1</v>
      </c>
      <c r="O388" s="199" t="s">
        <v>42</v>
      </c>
      <c r="P388" s="200">
        <f>I388+J388</f>
        <v>0</v>
      </c>
      <c r="Q388" s="200">
        <f>ROUND(I388*H388,2)</f>
        <v>0</v>
      </c>
      <c r="R388" s="200">
        <f>ROUND(J388*H388,2)</f>
        <v>0</v>
      </c>
      <c r="S388" s="88"/>
      <c r="T388" s="201">
        <f>S388*H388</f>
        <v>0</v>
      </c>
      <c r="U388" s="201">
        <v>0</v>
      </c>
      <c r="V388" s="201">
        <f>U388*H388</f>
        <v>0</v>
      </c>
      <c r="W388" s="201">
        <v>0</v>
      </c>
      <c r="X388" s="202">
        <f>W388*H388</f>
        <v>0</v>
      </c>
      <c r="Y388" s="35"/>
      <c r="Z388" s="35"/>
      <c r="AA388" s="35"/>
      <c r="AB388" s="35"/>
      <c r="AC388" s="35"/>
      <c r="AD388" s="35"/>
      <c r="AE388" s="35"/>
      <c r="AR388" s="203" t="s">
        <v>135</v>
      </c>
      <c r="AT388" s="203" t="s">
        <v>347</v>
      </c>
      <c r="AU388" s="203" t="s">
        <v>87</v>
      </c>
      <c r="AY388" s="14" t="s">
        <v>134</v>
      </c>
      <c r="BE388" s="204">
        <f>IF(O388="základní",K388,0)</f>
        <v>0</v>
      </c>
      <c r="BF388" s="204">
        <f>IF(O388="snížená",K388,0)</f>
        <v>0</v>
      </c>
      <c r="BG388" s="204">
        <f>IF(O388="zákl. přenesená",K388,0)</f>
        <v>0</v>
      </c>
      <c r="BH388" s="204">
        <f>IF(O388="sníž. přenesená",K388,0)</f>
        <v>0</v>
      </c>
      <c r="BI388" s="204">
        <f>IF(O388="nulová",K388,0)</f>
        <v>0</v>
      </c>
      <c r="BJ388" s="14" t="s">
        <v>87</v>
      </c>
      <c r="BK388" s="204">
        <f>ROUND(P388*H388,2)</f>
        <v>0</v>
      </c>
      <c r="BL388" s="14" t="s">
        <v>135</v>
      </c>
      <c r="BM388" s="203" t="s">
        <v>2007</v>
      </c>
    </row>
    <row r="389" s="2" customFormat="1" ht="24.15" customHeight="1">
      <c r="A389" s="35"/>
      <c r="B389" s="36"/>
      <c r="C389" s="228" t="s">
        <v>1793</v>
      </c>
      <c r="D389" s="228" t="s">
        <v>347</v>
      </c>
      <c r="E389" s="229" t="s">
        <v>4859</v>
      </c>
      <c r="F389" s="230" t="s">
        <v>4860</v>
      </c>
      <c r="G389" s="231" t="s">
        <v>131</v>
      </c>
      <c r="H389" s="232">
        <v>1</v>
      </c>
      <c r="I389" s="233"/>
      <c r="J389" s="233"/>
      <c r="K389" s="234">
        <f>ROUND(P389*H389,2)</f>
        <v>0</v>
      </c>
      <c r="L389" s="230" t="s">
        <v>879</v>
      </c>
      <c r="M389" s="41"/>
      <c r="N389" s="235" t="s">
        <v>1</v>
      </c>
      <c r="O389" s="199" t="s">
        <v>42</v>
      </c>
      <c r="P389" s="200">
        <f>I389+J389</f>
        <v>0</v>
      </c>
      <c r="Q389" s="200">
        <f>ROUND(I389*H389,2)</f>
        <v>0</v>
      </c>
      <c r="R389" s="200">
        <f>ROUND(J389*H389,2)</f>
        <v>0</v>
      </c>
      <c r="S389" s="88"/>
      <c r="T389" s="201">
        <f>S389*H389</f>
        <v>0</v>
      </c>
      <c r="U389" s="201">
        <v>0</v>
      </c>
      <c r="V389" s="201">
        <f>U389*H389</f>
        <v>0</v>
      </c>
      <c r="W389" s="201">
        <v>0</v>
      </c>
      <c r="X389" s="202">
        <f>W389*H389</f>
        <v>0</v>
      </c>
      <c r="Y389" s="35"/>
      <c r="Z389" s="35"/>
      <c r="AA389" s="35"/>
      <c r="AB389" s="35"/>
      <c r="AC389" s="35"/>
      <c r="AD389" s="35"/>
      <c r="AE389" s="35"/>
      <c r="AR389" s="203" t="s">
        <v>1932</v>
      </c>
      <c r="AT389" s="203" t="s">
        <v>347</v>
      </c>
      <c r="AU389" s="203" t="s">
        <v>87</v>
      </c>
      <c r="AY389" s="14" t="s">
        <v>134</v>
      </c>
      <c r="BE389" s="204">
        <f>IF(O389="základní",K389,0)</f>
        <v>0</v>
      </c>
      <c r="BF389" s="204">
        <f>IF(O389="snížená",K389,0)</f>
        <v>0</v>
      </c>
      <c r="BG389" s="204">
        <f>IF(O389="zákl. přenesená",K389,0)</f>
        <v>0</v>
      </c>
      <c r="BH389" s="204">
        <f>IF(O389="sníž. přenesená",K389,0)</f>
        <v>0</v>
      </c>
      <c r="BI389" s="204">
        <f>IF(O389="nulová",K389,0)</f>
        <v>0</v>
      </c>
      <c r="BJ389" s="14" t="s">
        <v>87</v>
      </c>
      <c r="BK389" s="204">
        <f>ROUND(P389*H389,2)</f>
        <v>0</v>
      </c>
      <c r="BL389" s="14" t="s">
        <v>1932</v>
      </c>
      <c r="BM389" s="203" t="s">
        <v>4861</v>
      </c>
    </row>
    <row r="390" s="2" customFormat="1" ht="24.15" customHeight="1">
      <c r="A390" s="35"/>
      <c r="B390" s="36"/>
      <c r="C390" s="228" t="s">
        <v>1447</v>
      </c>
      <c r="D390" s="228" t="s">
        <v>347</v>
      </c>
      <c r="E390" s="229" t="s">
        <v>4862</v>
      </c>
      <c r="F390" s="230" t="s">
        <v>4863</v>
      </c>
      <c r="G390" s="231" t="s">
        <v>131</v>
      </c>
      <c r="H390" s="232">
        <v>4</v>
      </c>
      <c r="I390" s="233"/>
      <c r="J390" s="233"/>
      <c r="K390" s="234">
        <f>ROUND(P390*H390,2)</f>
        <v>0</v>
      </c>
      <c r="L390" s="230" t="s">
        <v>879</v>
      </c>
      <c r="M390" s="41"/>
      <c r="N390" s="235" t="s">
        <v>1</v>
      </c>
      <c r="O390" s="199" t="s">
        <v>42</v>
      </c>
      <c r="P390" s="200">
        <f>I390+J390</f>
        <v>0</v>
      </c>
      <c r="Q390" s="200">
        <f>ROUND(I390*H390,2)</f>
        <v>0</v>
      </c>
      <c r="R390" s="200">
        <f>ROUND(J390*H390,2)</f>
        <v>0</v>
      </c>
      <c r="S390" s="88"/>
      <c r="T390" s="201">
        <f>S390*H390</f>
        <v>0</v>
      </c>
      <c r="U390" s="201">
        <v>0</v>
      </c>
      <c r="V390" s="201">
        <f>U390*H390</f>
        <v>0</v>
      </c>
      <c r="W390" s="201">
        <v>0</v>
      </c>
      <c r="X390" s="202">
        <f>W390*H390</f>
        <v>0</v>
      </c>
      <c r="Y390" s="35"/>
      <c r="Z390" s="35"/>
      <c r="AA390" s="35"/>
      <c r="AB390" s="35"/>
      <c r="AC390" s="35"/>
      <c r="AD390" s="35"/>
      <c r="AE390" s="35"/>
      <c r="AR390" s="203" t="s">
        <v>135</v>
      </c>
      <c r="AT390" s="203" t="s">
        <v>347</v>
      </c>
      <c r="AU390" s="203" t="s">
        <v>87</v>
      </c>
      <c r="AY390" s="14" t="s">
        <v>134</v>
      </c>
      <c r="BE390" s="204">
        <f>IF(O390="základní",K390,0)</f>
        <v>0</v>
      </c>
      <c r="BF390" s="204">
        <f>IF(O390="snížená",K390,0)</f>
        <v>0</v>
      </c>
      <c r="BG390" s="204">
        <f>IF(O390="zákl. přenesená",K390,0)</f>
        <v>0</v>
      </c>
      <c r="BH390" s="204">
        <f>IF(O390="sníž. přenesená",K390,0)</f>
        <v>0</v>
      </c>
      <c r="BI390" s="204">
        <f>IF(O390="nulová",K390,0)</f>
        <v>0</v>
      </c>
      <c r="BJ390" s="14" t="s">
        <v>87</v>
      </c>
      <c r="BK390" s="204">
        <f>ROUND(P390*H390,2)</f>
        <v>0</v>
      </c>
      <c r="BL390" s="14" t="s">
        <v>135</v>
      </c>
      <c r="BM390" s="203" t="s">
        <v>3024</v>
      </c>
    </row>
    <row r="391" s="2" customFormat="1" ht="24.15" customHeight="1">
      <c r="A391" s="35"/>
      <c r="B391" s="36"/>
      <c r="C391" s="228" t="s">
        <v>1800</v>
      </c>
      <c r="D391" s="228" t="s">
        <v>347</v>
      </c>
      <c r="E391" s="229" t="s">
        <v>4864</v>
      </c>
      <c r="F391" s="230" t="s">
        <v>4865</v>
      </c>
      <c r="G391" s="231" t="s">
        <v>131</v>
      </c>
      <c r="H391" s="232">
        <v>1</v>
      </c>
      <c r="I391" s="233"/>
      <c r="J391" s="233"/>
      <c r="K391" s="234">
        <f>ROUND(P391*H391,2)</f>
        <v>0</v>
      </c>
      <c r="L391" s="230" t="s">
        <v>879</v>
      </c>
      <c r="M391" s="41"/>
      <c r="N391" s="235" t="s">
        <v>1</v>
      </c>
      <c r="O391" s="199" t="s">
        <v>42</v>
      </c>
      <c r="P391" s="200">
        <f>I391+J391</f>
        <v>0</v>
      </c>
      <c r="Q391" s="200">
        <f>ROUND(I391*H391,2)</f>
        <v>0</v>
      </c>
      <c r="R391" s="200">
        <f>ROUND(J391*H391,2)</f>
        <v>0</v>
      </c>
      <c r="S391" s="88"/>
      <c r="T391" s="201">
        <f>S391*H391</f>
        <v>0</v>
      </c>
      <c r="U391" s="201">
        <v>0</v>
      </c>
      <c r="V391" s="201">
        <f>U391*H391</f>
        <v>0</v>
      </c>
      <c r="W391" s="201">
        <v>0</v>
      </c>
      <c r="X391" s="202">
        <f>W391*H391</f>
        <v>0</v>
      </c>
      <c r="Y391" s="35"/>
      <c r="Z391" s="35"/>
      <c r="AA391" s="35"/>
      <c r="AB391" s="35"/>
      <c r="AC391" s="35"/>
      <c r="AD391" s="35"/>
      <c r="AE391" s="35"/>
      <c r="AR391" s="203" t="s">
        <v>1932</v>
      </c>
      <c r="AT391" s="203" t="s">
        <v>347</v>
      </c>
      <c r="AU391" s="203" t="s">
        <v>87</v>
      </c>
      <c r="AY391" s="14" t="s">
        <v>134</v>
      </c>
      <c r="BE391" s="204">
        <f>IF(O391="základní",K391,0)</f>
        <v>0</v>
      </c>
      <c r="BF391" s="204">
        <f>IF(O391="snížená",K391,0)</f>
        <v>0</v>
      </c>
      <c r="BG391" s="204">
        <f>IF(O391="zákl. přenesená",K391,0)</f>
        <v>0</v>
      </c>
      <c r="BH391" s="204">
        <f>IF(O391="sníž. přenesená",K391,0)</f>
        <v>0</v>
      </c>
      <c r="BI391" s="204">
        <f>IF(O391="nulová",K391,0)</f>
        <v>0</v>
      </c>
      <c r="BJ391" s="14" t="s">
        <v>87</v>
      </c>
      <c r="BK391" s="204">
        <f>ROUND(P391*H391,2)</f>
        <v>0</v>
      </c>
      <c r="BL391" s="14" t="s">
        <v>1932</v>
      </c>
      <c r="BM391" s="203" t="s">
        <v>4866</v>
      </c>
    </row>
    <row r="392" s="2" customFormat="1">
      <c r="A392" s="35"/>
      <c r="B392" s="36"/>
      <c r="C392" s="228" t="s">
        <v>1451</v>
      </c>
      <c r="D392" s="228" t="s">
        <v>347</v>
      </c>
      <c r="E392" s="229" t="s">
        <v>4867</v>
      </c>
      <c r="F392" s="230" t="s">
        <v>4868</v>
      </c>
      <c r="G392" s="231" t="s">
        <v>131</v>
      </c>
      <c r="H392" s="232">
        <v>2</v>
      </c>
      <c r="I392" s="233"/>
      <c r="J392" s="233"/>
      <c r="K392" s="234">
        <f>ROUND(P392*H392,2)</f>
        <v>0</v>
      </c>
      <c r="L392" s="230" t="s">
        <v>879</v>
      </c>
      <c r="M392" s="41"/>
      <c r="N392" s="235" t="s">
        <v>1</v>
      </c>
      <c r="O392" s="199" t="s">
        <v>42</v>
      </c>
      <c r="P392" s="200">
        <f>I392+J392</f>
        <v>0</v>
      </c>
      <c r="Q392" s="200">
        <f>ROUND(I392*H392,2)</f>
        <v>0</v>
      </c>
      <c r="R392" s="200">
        <f>ROUND(J392*H392,2)</f>
        <v>0</v>
      </c>
      <c r="S392" s="88"/>
      <c r="T392" s="201">
        <f>S392*H392</f>
        <v>0</v>
      </c>
      <c r="U392" s="201">
        <v>0</v>
      </c>
      <c r="V392" s="201">
        <f>U392*H392</f>
        <v>0</v>
      </c>
      <c r="W392" s="201">
        <v>0</v>
      </c>
      <c r="X392" s="202">
        <f>W392*H392</f>
        <v>0</v>
      </c>
      <c r="Y392" s="35"/>
      <c r="Z392" s="35"/>
      <c r="AA392" s="35"/>
      <c r="AB392" s="35"/>
      <c r="AC392" s="35"/>
      <c r="AD392" s="35"/>
      <c r="AE392" s="35"/>
      <c r="AR392" s="203" t="s">
        <v>135</v>
      </c>
      <c r="AT392" s="203" t="s">
        <v>347</v>
      </c>
      <c r="AU392" s="203" t="s">
        <v>87</v>
      </c>
      <c r="AY392" s="14" t="s">
        <v>134</v>
      </c>
      <c r="BE392" s="204">
        <f>IF(O392="základní",K392,0)</f>
        <v>0</v>
      </c>
      <c r="BF392" s="204">
        <f>IF(O392="snížená",K392,0)</f>
        <v>0</v>
      </c>
      <c r="BG392" s="204">
        <f>IF(O392="zákl. přenesená",K392,0)</f>
        <v>0</v>
      </c>
      <c r="BH392" s="204">
        <f>IF(O392="sníž. přenesená",K392,0)</f>
        <v>0</v>
      </c>
      <c r="BI392" s="204">
        <f>IF(O392="nulová",K392,0)</f>
        <v>0</v>
      </c>
      <c r="BJ392" s="14" t="s">
        <v>87</v>
      </c>
      <c r="BK392" s="204">
        <f>ROUND(P392*H392,2)</f>
        <v>0</v>
      </c>
      <c r="BL392" s="14" t="s">
        <v>135</v>
      </c>
      <c r="BM392" s="203" t="s">
        <v>3032</v>
      </c>
    </row>
    <row r="393" s="2" customFormat="1" ht="24.15" customHeight="1">
      <c r="A393" s="35"/>
      <c r="B393" s="36"/>
      <c r="C393" s="228" t="s">
        <v>1807</v>
      </c>
      <c r="D393" s="228" t="s">
        <v>347</v>
      </c>
      <c r="E393" s="229" t="s">
        <v>4869</v>
      </c>
      <c r="F393" s="230" t="s">
        <v>4870</v>
      </c>
      <c r="G393" s="231" t="s">
        <v>131</v>
      </c>
      <c r="H393" s="232">
        <v>1</v>
      </c>
      <c r="I393" s="233"/>
      <c r="J393" s="233"/>
      <c r="K393" s="234">
        <f>ROUND(P393*H393,2)</f>
        <v>0</v>
      </c>
      <c r="L393" s="230" t="s">
        <v>879</v>
      </c>
      <c r="M393" s="41"/>
      <c r="N393" s="235" t="s">
        <v>1</v>
      </c>
      <c r="O393" s="199" t="s">
        <v>42</v>
      </c>
      <c r="P393" s="200">
        <f>I393+J393</f>
        <v>0</v>
      </c>
      <c r="Q393" s="200">
        <f>ROUND(I393*H393,2)</f>
        <v>0</v>
      </c>
      <c r="R393" s="200">
        <f>ROUND(J393*H393,2)</f>
        <v>0</v>
      </c>
      <c r="S393" s="88"/>
      <c r="T393" s="201">
        <f>S393*H393</f>
        <v>0</v>
      </c>
      <c r="U393" s="201">
        <v>0</v>
      </c>
      <c r="V393" s="201">
        <f>U393*H393</f>
        <v>0</v>
      </c>
      <c r="W393" s="201">
        <v>0</v>
      </c>
      <c r="X393" s="202">
        <f>W393*H393</f>
        <v>0</v>
      </c>
      <c r="Y393" s="35"/>
      <c r="Z393" s="35"/>
      <c r="AA393" s="35"/>
      <c r="AB393" s="35"/>
      <c r="AC393" s="35"/>
      <c r="AD393" s="35"/>
      <c r="AE393" s="35"/>
      <c r="AR393" s="203" t="s">
        <v>135</v>
      </c>
      <c r="AT393" s="203" t="s">
        <v>347</v>
      </c>
      <c r="AU393" s="203" t="s">
        <v>87</v>
      </c>
      <c r="AY393" s="14" t="s">
        <v>134</v>
      </c>
      <c r="BE393" s="204">
        <f>IF(O393="základní",K393,0)</f>
        <v>0</v>
      </c>
      <c r="BF393" s="204">
        <f>IF(O393="snížená",K393,0)</f>
        <v>0</v>
      </c>
      <c r="BG393" s="204">
        <f>IF(O393="zákl. přenesená",K393,0)</f>
        <v>0</v>
      </c>
      <c r="BH393" s="204">
        <f>IF(O393="sníž. přenesená",K393,0)</f>
        <v>0</v>
      </c>
      <c r="BI393" s="204">
        <f>IF(O393="nulová",K393,0)</f>
        <v>0</v>
      </c>
      <c r="BJ393" s="14" t="s">
        <v>87</v>
      </c>
      <c r="BK393" s="204">
        <f>ROUND(P393*H393,2)</f>
        <v>0</v>
      </c>
      <c r="BL393" s="14" t="s">
        <v>135</v>
      </c>
      <c r="BM393" s="203" t="s">
        <v>2126</v>
      </c>
    </row>
    <row r="394" s="2" customFormat="1" ht="24.15" customHeight="1">
      <c r="A394" s="35"/>
      <c r="B394" s="36"/>
      <c r="C394" s="228" t="s">
        <v>1811</v>
      </c>
      <c r="D394" s="228" t="s">
        <v>347</v>
      </c>
      <c r="E394" s="229" t="s">
        <v>4871</v>
      </c>
      <c r="F394" s="230" t="s">
        <v>4872</v>
      </c>
      <c r="G394" s="231" t="s">
        <v>131</v>
      </c>
      <c r="H394" s="232">
        <v>1</v>
      </c>
      <c r="I394" s="233"/>
      <c r="J394" s="233"/>
      <c r="K394" s="234">
        <f>ROUND(P394*H394,2)</f>
        <v>0</v>
      </c>
      <c r="L394" s="230" t="s">
        <v>879</v>
      </c>
      <c r="M394" s="41"/>
      <c r="N394" s="235" t="s">
        <v>1</v>
      </c>
      <c r="O394" s="199" t="s">
        <v>42</v>
      </c>
      <c r="P394" s="200">
        <f>I394+J394</f>
        <v>0</v>
      </c>
      <c r="Q394" s="200">
        <f>ROUND(I394*H394,2)</f>
        <v>0</v>
      </c>
      <c r="R394" s="200">
        <f>ROUND(J394*H394,2)</f>
        <v>0</v>
      </c>
      <c r="S394" s="88"/>
      <c r="T394" s="201">
        <f>S394*H394</f>
        <v>0</v>
      </c>
      <c r="U394" s="201">
        <v>0</v>
      </c>
      <c r="V394" s="201">
        <f>U394*H394</f>
        <v>0</v>
      </c>
      <c r="W394" s="201">
        <v>0</v>
      </c>
      <c r="X394" s="202">
        <f>W394*H394</f>
        <v>0</v>
      </c>
      <c r="Y394" s="35"/>
      <c r="Z394" s="35"/>
      <c r="AA394" s="35"/>
      <c r="AB394" s="35"/>
      <c r="AC394" s="35"/>
      <c r="AD394" s="35"/>
      <c r="AE394" s="35"/>
      <c r="AR394" s="203" t="s">
        <v>135</v>
      </c>
      <c r="AT394" s="203" t="s">
        <v>347</v>
      </c>
      <c r="AU394" s="203" t="s">
        <v>87</v>
      </c>
      <c r="AY394" s="14" t="s">
        <v>134</v>
      </c>
      <c r="BE394" s="204">
        <f>IF(O394="základní",K394,0)</f>
        <v>0</v>
      </c>
      <c r="BF394" s="204">
        <f>IF(O394="snížená",K394,0)</f>
        <v>0</v>
      </c>
      <c r="BG394" s="204">
        <f>IF(O394="zákl. přenesená",K394,0)</f>
        <v>0</v>
      </c>
      <c r="BH394" s="204">
        <f>IF(O394="sníž. přenesená",K394,0)</f>
        <v>0</v>
      </c>
      <c r="BI394" s="204">
        <f>IF(O394="nulová",K394,0)</f>
        <v>0</v>
      </c>
      <c r="BJ394" s="14" t="s">
        <v>87</v>
      </c>
      <c r="BK394" s="204">
        <f>ROUND(P394*H394,2)</f>
        <v>0</v>
      </c>
      <c r="BL394" s="14" t="s">
        <v>135</v>
      </c>
      <c r="BM394" s="203" t="s">
        <v>2130</v>
      </c>
    </row>
    <row r="395" s="2" customFormat="1" ht="24.15" customHeight="1">
      <c r="A395" s="35"/>
      <c r="B395" s="36"/>
      <c r="C395" s="228" t="s">
        <v>1815</v>
      </c>
      <c r="D395" s="228" t="s">
        <v>347</v>
      </c>
      <c r="E395" s="229" t="s">
        <v>4873</v>
      </c>
      <c r="F395" s="230" t="s">
        <v>4874</v>
      </c>
      <c r="G395" s="231" t="s">
        <v>131</v>
      </c>
      <c r="H395" s="232">
        <v>10</v>
      </c>
      <c r="I395" s="233"/>
      <c r="J395" s="233"/>
      <c r="K395" s="234">
        <f>ROUND(P395*H395,2)</f>
        <v>0</v>
      </c>
      <c r="L395" s="230" t="s">
        <v>879</v>
      </c>
      <c r="M395" s="41"/>
      <c r="N395" s="235" t="s">
        <v>1</v>
      </c>
      <c r="O395" s="199" t="s">
        <v>42</v>
      </c>
      <c r="P395" s="200">
        <f>I395+J395</f>
        <v>0</v>
      </c>
      <c r="Q395" s="200">
        <f>ROUND(I395*H395,2)</f>
        <v>0</v>
      </c>
      <c r="R395" s="200">
        <f>ROUND(J395*H395,2)</f>
        <v>0</v>
      </c>
      <c r="S395" s="88"/>
      <c r="T395" s="201">
        <f>S395*H395</f>
        <v>0</v>
      </c>
      <c r="U395" s="201">
        <v>0</v>
      </c>
      <c r="V395" s="201">
        <f>U395*H395</f>
        <v>0</v>
      </c>
      <c r="W395" s="201">
        <v>0</v>
      </c>
      <c r="X395" s="202">
        <f>W395*H395</f>
        <v>0</v>
      </c>
      <c r="Y395" s="35"/>
      <c r="Z395" s="35"/>
      <c r="AA395" s="35"/>
      <c r="AB395" s="35"/>
      <c r="AC395" s="35"/>
      <c r="AD395" s="35"/>
      <c r="AE395" s="35"/>
      <c r="AR395" s="203" t="s">
        <v>135</v>
      </c>
      <c r="AT395" s="203" t="s">
        <v>347</v>
      </c>
      <c r="AU395" s="203" t="s">
        <v>87</v>
      </c>
      <c r="AY395" s="14" t="s">
        <v>134</v>
      </c>
      <c r="BE395" s="204">
        <f>IF(O395="základní",K395,0)</f>
        <v>0</v>
      </c>
      <c r="BF395" s="204">
        <f>IF(O395="snížená",K395,0)</f>
        <v>0</v>
      </c>
      <c r="BG395" s="204">
        <f>IF(O395="zákl. přenesená",K395,0)</f>
        <v>0</v>
      </c>
      <c r="BH395" s="204">
        <f>IF(O395="sníž. přenesená",K395,0)</f>
        <v>0</v>
      </c>
      <c r="BI395" s="204">
        <f>IF(O395="nulová",K395,0)</f>
        <v>0</v>
      </c>
      <c r="BJ395" s="14" t="s">
        <v>87</v>
      </c>
      <c r="BK395" s="204">
        <f>ROUND(P395*H395,2)</f>
        <v>0</v>
      </c>
      <c r="BL395" s="14" t="s">
        <v>135</v>
      </c>
      <c r="BM395" s="203" t="s">
        <v>2134</v>
      </c>
    </row>
    <row r="396" s="2" customFormat="1" ht="24.15" customHeight="1">
      <c r="A396" s="35"/>
      <c r="B396" s="36"/>
      <c r="C396" s="228" t="s">
        <v>1456</v>
      </c>
      <c r="D396" s="228" t="s">
        <v>347</v>
      </c>
      <c r="E396" s="229" t="s">
        <v>4875</v>
      </c>
      <c r="F396" s="230" t="s">
        <v>4876</v>
      </c>
      <c r="G396" s="231" t="s">
        <v>131</v>
      </c>
      <c r="H396" s="232">
        <v>5</v>
      </c>
      <c r="I396" s="233"/>
      <c r="J396" s="233"/>
      <c r="K396" s="234">
        <f>ROUND(P396*H396,2)</f>
        <v>0</v>
      </c>
      <c r="L396" s="230" t="s">
        <v>879</v>
      </c>
      <c r="M396" s="41"/>
      <c r="N396" s="235" t="s">
        <v>1</v>
      </c>
      <c r="O396" s="199" t="s">
        <v>42</v>
      </c>
      <c r="P396" s="200">
        <f>I396+J396</f>
        <v>0</v>
      </c>
      <c r="Q396" s="200">
        <f>ROUND(I396*H396,2)</f>
        <v>0</v>
      </c>
      <c r="R396" s="200">
        <f>ROUND(J396*H396,2)</f>
        <v>0</v>
      </c>
      <c r="S396" s="88"/>
      <c r="T396" s="201">
        <f>S396*H396</f>
        <v>0</v>
      </c>
      <c r="U396" s="201">
        <v>0</v>
      </c>
      <c r="V396" s="201">
        <f>U396*H396</f>
        <v>0</v>
      </c>
      <c r="W396" s="201">
        <v>0</v>
      </c>
      <c r="X396" s="202">
        <f>W396*H396</f>
        <v>0</v>
      </c>
      <c r="Y396" s="35"/>
      <c r="Z396" s="35"/>
      <c r="AA396" s="35"/>
      <c r="AB396" s="35"/>
      <c r="AC396" s="35"/>
      <c r="AD396" s="35"/>
      <c r="AE396" s="35"/>
      <c r="AR396" s="203" t="s">
        <v>135</v>
      </c>
      <c r="AT396" s="203" t="s">
        <v>347</v>
      </c>
      <c r="AU396" s="203" t="s">
        <v>87</v>
      </c>
      <c r="AY396" s="14" t="s">
        <v>134</v>
      </c>
      <c r="BE396" s="204">
        <f>IF(O396="základní",K396,0)</f>
        <v>0</v>
      </c>
      <c r="BF396" s="204">
        <f>IF(O396="snížená",K396,0)</f>
        <v>0</v>
      </c>
      <c r="BG396" s="204">
        <f>IF(O396="zákl. přenesená",K396,0)</f>
        <v>0</v>
      </c>
      <c r="BH396" s="204">
        <f>IF(O396="sníž. přenesená",K396,0)</f>
        <v>0</v>
      </c>
      <c r="BI396" s="204">
        <f>IF(O396="nulová",K396,0)</f>
        <v>0</v>
      </c>
      <c r="BJ396" s="14" t="s">
        <v>87</v>
      </c>
      <c r="BK396" s="204">
        <f>ROUND(P396*H396,2)</f>
        <v>0</v>
      </c>
      <c r="BL396" s="14" t="s">
        <v>135</v>
      </c>
      <c r="BM396" s="203" t="s">
        <v>2138</v>
      </c>
    </row>
    <row r="397" s="2" customFormat="1" ht="24.15" customHeight="1">
      <c r="A397" s="35"/>
      <c r="B397" s="36"/>
      <c r="C397" s="228" t="s">
        <v>1822</v>
      </c>
      <c r="D397" s="228" t="s">
        <v>347</v>
      </c>
      <c r="E397" s="229" t="s">
        <v>4877</v>
      </c>
      <c r="F397" s="230" t="s">
        <v>4878</v>
      </c>
      <c r="G397" s="231" t="s">
        <v>131</v>
      </c>
      <c r="H397" s="232">
        <v>12</v>
      </c>
      <c r="I397" s="233"/>
      <c r="J397" s="233"/>
      <c r="K397" s="234">
        <f>ROUND(P397*H397,2)</f>
        <v>0</v>
      </c>
      <c r="L397" s="230" t="s">
        <v>879</v>
      </c>
      <c r="M397" s="41"/>
      <c r="N397" s="235" t="s">
        <v>1</v>
      </c>
      <c r="O397" s="199" t="s">
        <v>42</v>
      </c>
      <c r="P397" s="200">
        <f>I397+J397</f>
        <v>0</v>
      </c>
      <c r="Q397" s="200">
        <f>ROUND(I397*H397,2)</f>
        <v>0</v>
      </c>
      <c r="R397" s="200">
        <f>ROUND(J397*H397,2)</f>
        <v>0</v>
      </c>
      <c r="S397" s="88"/>
      <c r="T397" s="201">
        <f>S397*H397</f>
        <v>0</v>
      </c>
      <c r="U397" s="201">
        <v>0</v>
      </c>
      <c r="V397" s="201">
        <f>U397*H397</f>
        <v>0</v>
      </c>
      <c r="W397" s="201">
        <v>0</v>
      </c>
      <c r="X397" s="202">
        <f>W397*H397</f>
        <v>0</v>
      </c>
      <c r="Y397" s="35"/>
      <c r="Z397" s="35"/>
      <c r="AA397" s="35"/>
      <c r="AB397" s="35"/>
      <c r="AC397" s="35"/>
      <c r="AD397" s="35"/>
      <c r="AE397" s="35"/>
      <c r="AR397" s="203" t="s">
        <v>135</v>
      </c>
      <c r="AT397" s="203" t="s">
        <v>347</v>
      </c>
      <c r="AU397" s="203" t="s">
        <v>87</v>
      </c>
      <c r="AY397" s="14" t="s">
        <v>134</v>
      </c>
      <c r="BE397" s="204">
        <f>IF(O397="základní",K397,0)</f>
        <v>0</v>
      </c>
      <c r="BF397" s="204">
        <f>IF(O397="snížená",K397,0)</f>
        <v>0</v>
      </c>
      <c r="BG397" s="204">
        <f>IF(O397="zákl. přenesená",K397,0)</f>
        <v>0</v>
      </c>
      <c r="BH397" s="204">
        <f>IF(O397="sníž. přenesená",K397,0)</f>
        <v>0</v>
      </c>
      <c r="BI397" s="204">
        <f>IF(O397="nulová",K397,0)</f>
        <v>0</v>
      </c>
      <c r="BJ397" s="14" t="s">
        <v>87</v>
      </c>
      <c r="BK397" s="204">
        <f>ROUND(P397*H397,2)</f>
        <v>0</v>
      </c>
      <c r="BL397" s="14" t="s">
        <v>135</v>
      </c>
      <c r="BM397" s="203" t="s">
        <v>2142</v>
      </c>
    </row>
    <row r="398" s="2" customFormat="1" ht="24.15" customHeight="1">
      <c r="A398" s="35"/>
      <c r="B398" s="36"/>
      <c r="C398" s="228" t="s">
        <v>1460</v>
      </c>
      <c r="D398" s="228" t="s">
        <v>347</v>
      </c>
      <c r="E398" s="229" t="s">
        <v>4879</v>
      </c>
      <c r="F398" s="230" t="s">
        <v>4880</v>
      </c>
      <c r="G398" s="231" t="s">
        <v>131</v>
      </c>
      <c r="H398" s="232">
        <v>3</v>
      </c>
      <c r="I398" s="233"/>
      <c r="J398" s="233"/>
      <c r="K398" s="234">
        <f>ROUND(P398*H398,2)</f>
        <v>0</v>
      </c>
      <c r="L398" s="230" t="s">
        <v>879</v>
      </c>
      <c r="M398" s="41"/>
      <c r="N398" s="235" t="s">
        <v>1</v>
      </c>
      <c r="O398" s="199" t="s">
        <v>42</v>
      </c>
      <c r="P398" s="200">
        <f>I398+J398</f>
        <v>0</v>
      </c>
      <c r="Q398" s="200">
        <f>ROUND(I398*H398,2)</f>
        <v>0</v>
      </c>
      <c r="R398" s="200">
        <f>ROUND(J398*H398,2)</f>
        <v>0</v>
      </c>
      <c r="S398" s="88"/>
      <c r="T398" s="201">
        <f>S398*H398</f>
        <v>0</v>
      </c>
      <c r="U398" s="201">
        <v>0</v>
      </c>
      <c r="V398" s="201">
        <f>U398*H398</f>
        <v>0</v>
      </c>
      <c r="W398" s="201">
        <v>0</v>
      </c>
      <c r="X398" s="202">
        <f>W398*H398</f>
        <v>0</v>
      </c>
      <c r="Y398" s="35"/>
      <c r="Z398" s="35"/>
      <c r="AA398" s="35"/>
      <c r="AB398" s="35"/>
      <c r="AC398" s="35"/>
      <c r="AD398" s="35"/>
      <c r="AE398" s="35"/>
      <c r="AR398" s="203" t="s">
        <v>135</v>
      </c>
      <c r="AT398" s="203" t="s">
        <v>347</v>
      </c>
      <c r="AU398" s="203" t="s">
        <v>87</v>
      </c>
      <c r="AY398" s="14" t="s">
        <v>134</v>
      </c>
      <c r="BE398" s="204">
        <f>IF(O398="základní",K398,0)</f>
        <v>0</v>
      </c>
      <c r="BF398" s="204">
        <f>IF(O398="snížená",K398,0)</f>
        <v>0</v>
      </c>
      <c r="BG398" s="204">
        <f>IF(O398="zákl. přenesená",K398,0)</f>
        <v>0</v>
      </c>
      <c r="BH398" s="204">
        <f>IF(O398="sníž. přenesená",K398,0)</f>
        <v>0</v>
      </c>
      <c r="BI398" s="204">
        <f>IF(O398="nulová",K398,0)</f>
        <v>0</v>
      </c>
      <c r="BJ398" s="14" t="s">
        <v>87</v>
      </c>
      <c r="BK398" s="204">
        <f>ROUND(P398*H398,2)</f>
        <v>0</v>
      </c>
      <c r="BL398" s="14" t="s">
        <v>135</v>
      </c>
      <c r="BM398" s="203" t="s">
        <v>2145</v>
      </c>
    </row>
    <row r="399" s="2" customFormat="1" ht="24.15" customHeight="1">
      <c r="A399" s="35"/>
      <c r="B399" s="36"/>
      <c r="C399" s="228" t="s">
        <v>1829</v>
      </c>
      <c r="D399" s="228" t="s">
        <v>347</v>
      </c>
      <c r="E399" s="229" t="s">
        <v>4881</v>
      </c>
      <c r="F399" s="230" t="s">
        <v>4882</v>
      </c>
      <c r="G399" s="231" t="s">
        <v>131</v>
      </c>
      <c r="H399" s="232">
        <v>8</v>
      </c>
      <c r="I399" s="233"/>
      <c r="J399" s="233"/>
      <c r="K399" s="234">
        <f>ROUND(P399*H399,2)</f>
        <v>0</v>
      </c>
      <c r="L399" s="230" t="s">
        <v>879</v>
      </c>
      <c r="M399" s="41"/>
      <c r="N399" s="235" t="s">
        <v>1</v>
      </c>
      <c r="O399" s="199" t="s">
        <v>42</v>
      </c>
      <c r="P399" s="200">
        <f>I399+J399</f>
        <v>0</v>
      </c>
      <c r="Q399" s="200">
        <f>ROUND(I399*H399,2)</f>
        <v>0</v>
      </c>
      <c r="R399" s="200">
        <f>ROUND(J399*H399,2)</f>
        <v>0</v>
      </c>
      <c r="S399" s="88"/>
      <c r="T399" s="201">
        <f>S399*H399</f>
        <v>0</v>
      </c>
      <c r="U399" s="201">
        <v>0</v>
      </c>
      <c r="V399" s="201">
        <f>U399*H399</f>
        <v>0</v>
      </c>
      <c r="W399" s="201">
        <v>0</v>
      </c>
      <c r="X399" s="202">
        <f>W399*H399</f>
        <v>0</v>
      </c>
      <c r="Y399" s="35"/>
      <c r="Z399" s="35"/>
      <c r="AA399" s="35"/>
      <c r="AB399" s="35"/>
      <c r="AC399" s="35"/>
      <c r="AD399" s="35"/>
      <c r="AE399" s="35"/>
      <c r="AR399" s="203" t="s">
        <v>135</v>
      </c>
      <c r="AT399" s="203" t="s">
        <v>347</v>
      </c>
      <c r="AU399" s="203" t="s">
        <v>87</v>
      </c>
      <c r="AY399" s="14" t="s">
        <v>134</v>
      </c>
      <c r="BE399" s="204">
        <f>IF(O399="základní",K399,0)</f>
        <v>0</v>
      </c>
      <c r="BF399" s="204">
        <f>IF(O399="snížená",K399,0)</f>
        <v>0</v>
      </c>
      <c r="BG399" s="204">
        <f>IF(O399="zákl. přenesená",K399,0)</f>
        <v>0</v>
      </c>
      <c r="BH399" s="204">
        <f>IF(O399="sníž. přenesená",K399,0)</f>
        <v>0</v>
      </c>
      <c r="BI399" s="204">
        <f>IF(O399="nulová",K399,0)</f>
        <v>0</v>
      </c>
      <c r="BJ399" s="14" t="s">
        <v>87</v>
      </c>
      <c r="BK399" s="204">
        <f>ROUND(P399*H399,2)</f>
        <v>0</v>
      </c>
      <c r="BL399" s="14" t="s">
        <v>135</v>
      </c>
      <c r="BM399" s="203" t="s">
        <v>2149</v>
      </c>
    </row>
    <row r="400" s="2" customFormat="1" ht="24.15" customHeight="1">
      <c r="A400" s="35"/>
      <c r="B400" s="36"/>
      <c r="C400" s="228" t="s">
        <v>1464</v>
      </c>
      <c r="D400" s="228" t="s">
        <v>347</v>
      </c>
      <c r="E400" s="229" t="s">
        <v>4883</v>
      </c>
      <c r="F400" s="230" t="s">
        <v>4884</v>
      </c>
      <c r="G400" s="231" t="s">
        <v>131</v>
      </c>
      <c r="H400" s="232">
        <v>4</v>
      </c>
      <c r="I400" s="233"/>
      <c r="J400" s="233"/>
      <c r="K400" s="234">
        <f>ROUND(P400*H400,2)</f>
        <v>0</v>
      </c>
      <c r="L400" s="230" t="s">
        <v>879</v>
      </c>
      <c r="M400" s="41"/>
      <c r="N400" s="235" t="s">
        <v>1</v>
      </c>
      <c r="O400" s="199" t="s">
        <v>42</v>
      </c>
      <c r="P400" s="200">
        <f>I400+J400</f>
        <v>0</v>
      </c>
      <c r="Q400" s="200">
        <f>ROUND(I400*H400,2)</f>
        <v>0</v>
      </c>
      <c r="R400" s="200">
        <f>ROUND(J400*H400,2)</f>
        <v>0</v>
      </c>
      <c r="S400" s="88"/>
      <c r="T400" s="201">
        <f>S400*H400</f>
        <v>0</v>
      </c>
      <c r="U400" s="201">
        <v>0</v>
      </c>
      <c r="V400" s="201">
        <f>U400*H400</f>
        <v>0</v>
      </c>
      <c r="W400" s="201">
        <v>0</v>
      </c>
      <c r="X400" s="202">
        <f>W400*H400</f>
        <v>0</v>
      </c>
      <c r="Y400" s="35"/>
      <c r="Z400" s="35"/>
      <c r="AA400" s="35"/>
      <c r="AB400" s="35"/>
      <c r="AC400" s="35"/>
      <c r="AD400" s="35"/>
      <c r="AE400" s="35"/>
      <c r="AR400" s="203" t="s">
        <v>135</v>
      </c>
      <c r="AT400" s="203" t="s">
        <v>347</v>
      </c>
      <c r="AU400" s="203" t="s">
        <v>87</v>
      </c>
      <c r="AY400" s="14" t="s">
        <v>134</v>
      </c>
      <c r="BE400" s="204">
        <f>IF(O400="základní",K400,0)</f>
        <v>0</v>
      </c>
      <c r="BF400" s="204">
        <f>IF(O400="snížená",K400,0)</f>
        <v>0</v>
      </c>
      <c r="BG400" s="204">
        <f>IF(O400="zákl. přenesená",K400,0)</f>
        <v>0</v>
      </c>
      <c r="BH400" s="204">
        <f>IF(O400="sníž. přenesená",K400,0)</f>
        <v>0</v>
      </c>
      <c r="BI400" s="204">
        <f>IF(O400="nulová",K400,0)</f>
        <v>0</v>
      </c>
      <c r="BJ400" s="14" t="s">
        <v>87</v>
      </c>
      <c r="BK400" s="204">
        <f>ROUND(P400*H400,2)</f>
        <v>0</v>
      </c>
      <c r="BL400" s="14" t="s">
        <v>135</v>
      </c>
      <c r="BM400" s="203" t="s">
        <v>2152</v>
      </c>
    </row>
    <row r="401" s="2" customFormat="1" ht="33" customHeight="1">
      <c r="A401" s="35"/>
      <c r="B401" s="36"/>
      <c r="C401" s="228" t="s">
        <v>1837</v>
      </c>
      <c r="D401" s="228" t="s">
        <v>347</v>
      </c>
      <c r="E401" s="229" t="s">
        <v>4885</v>
      </c>
      <c r="F401" s="230" t="s">
        <v>4886</v>
      </c>
      <c r="G401" s="231" t="s">
        <v>131</v>
      </c>
      <c r="H401" s="232">
        <v>6</v>
      </c>
      <c r="I401" s="233"/>
      <c r="J401" s="233"/>
      <c r="K401" s="234">
        <f>ROUND(P401*H401,2)</f>
        <v>0</v>
      </c>
      <c r="L401" s="230" t="s">
        <v>879</v>
      </c>
      <c r="M401" s="41"/>
      <c r="N401" s="235" t="s">
        <v>1</v>
      </c>
      <c r="O401" s="199" t="s">
        <v>42</v>
      </c>
      <c r="P401" s="200">
        <f>I401+J401</f>
        <v>0</v>
      </c>
      <c r="Q401" s="200">
        <f>ROUND(I401*H401,2)</f>
        <v>0</v>
      </c>
      <c r="R401" s="200">
        <f>ROUND(J401*H401,2)</f>
        <v>0</v>
      </c>
      <c r="S401" s="88"/>
      <c r="T401" s="201">
        <f>S401*H401</f>
        <v>0</v>
      </c>
      <c r="U401" s="201">
        <v>0</v>
      </c>
      <c r="V401" s="201">
        <f>U401*H401</f>
        <v>0</v>
      </c>
      <c r="W401" s="201">
        <v>0</v>
      </c>
      <c r="X401" s="202">
        <f>W401*H401</f>
        <v>0</v>
      </c>
      <c r="Y401" s="35"/>
      <c r="Z401" s="35"/>
      <c r="AA401" s="35"/>
      <c r="AB401" s="35"/>
      <c r="AC401" s="35"/>
      <c r="AD401" s="35"/>
      <c r="AE401" s="35"/>
      <c r="AR401" s="203" t="s">
        <v>135</v>
      </c>
      <c r="AT401" s="203" t="s">
        <v>347</v>
      </c>
      <c r="AU401" s="203" t="s">
        <v>87</v>
      </c>
      <c r="AY401" s="14" t="s">
        <v>134</v>
      </c>
      <c r="BE401" s="204">
        <f>IF(O401="základní",K401,0)</f>
        <v>0</v>
      </c>
      <c r="BF401" s="204">
        <f>IF(O401="snížená",K401,0)</f>
        <v>0</v>
      </c>
      <c r="BG401" s="204">
        <f>IF(O401="zákl. přenesená",K401,0)</f>
        <v>0</v>
      </c>
      <c r="BH401" s="204">
        <f>IF(O401="sníž. přenesená",K401,0)</f>
        <v>0</v>
      </c>
      <c r="BI401" s="204">
        <f>IF(O401="nulová",K401,0)</f>
        <v>0</v>
      </c>
      <c r="BJ401" s="14" t="s">
        <v>87</v>
      </c>
      <c r="BK401" s="204">
        <f>ROUND(P401*H401,2)</f>
        <v>0</v>
      </c>
      <c r="BL401" s="14" t="s">
        <v>135</v>
      </c>
      <c r="BM401" s="203" t="s">
        <v>2156</v>
      </c>
    </row>
    <row r="402" s="2" customFormat="1">
      <c r="A402" s="35"/>
      <c r="B402" s="36"/>
      <c r="C402" s="228" t="s">
        <v>1468</v>
      </c>
      <c r="D402" s="228" t="s">
        <v>347</v>
      </c>
      <c r="E402" s="229" t="s">
        <v>4887</v>
      </c>
      <c r="F402" s="230" t="s">
        <v>4888</v>
      </c>
      <c r="G402" s="231" t="s">
        <v>131</v>
      </c>
      <c r="H402" s="232">
        <v>1</v>
      </c>
      <c r="I402" s="233"/>
      <c r="J402" s="233"/>
      <c r="K402" s="234">
        <f>ROUND(P402*H402,2)</f>
        <v>0</v>
      </c>
      <c r="L402" s="230" t="s">
        <v>879</v>
      </c>
      <c r="M402" s="41"/>
      <c r="N402" s="235" t="s">
        <v>1</v>
      </c>
      <c r="O402" s="199" t="s">
        <v>42</v>
      </c>
      <c r="P402" s="200">
        <f>I402+J402</f>
        <v>0</v>
      </c>
      <c r="Q402" s="200">
        <f>ROUND(I402*H402,2)</f>
        <v>0</v>
      </c>
      <c r="R402" s="200">
        <f>ROUND(J402*H402,2)</f>
        <v>0</v>
      </c>
      <c r="S402" s="88"/>
      <c r="T402" s="201">
        <f>S402*H402</f>
        <v>0</v>
      </c>
      <c r="U402" s="201">
        <v>0</v>
      </c>
      <c r="V402" s="201">
        <f>U402*H402</f>
        <v>0</v>
      </c>
      <c r="W402" s="201">
        <v>0</v>
      </c>
      <c r="X402" s="202">
        <f>W402*H402</f>
        <v>0</v>
      </c>
      <c r="Y402" s="35"/>
      <c r="Z402" s="35"/>
      <c r="AA402" s="35"/>
      <c r="AB402" s="35"/>
      <c r="AC402" s="35"/>
      <c r="AD402" s="35"/>
      <c r="AE402" s="35"/>
      <c r="AR402" s="203" t="s">
        <v>135</v>
      </c>
      <c r="AT402" s="203" t="s">
        <v>347</v>
      </c>
      <c r="AU402" s="203" t="s">
        <v>87</v>
      </c>
      <c r="AY402" s="14" t="s">
        <v>134</v>
      </c>
      <c r="BE402" s="204">
        <f>IF(O402="základní",K402,0)</f>
        <v>0</v>
      </c>
      <c r="BF402" s="204">
        <f>IF(O402="snížená",K402,0)</f>
        <v>0</v>
      </c>
      <c r="BG402" s="204">
        <f>IF(O402="zákl. přenesená",K402,0)</f>
        <v>0</v>
      </c>
      <c r="BH402" s="204">
        <f>IF(O402="sníž. přenesená",K402,0)</f>
        <v>0</v>
      </c>
      <c r="BI402" s="204">
        <f>IF(O402="nulová",K402,0)</f>
        <v>0</v>
      </c>
      <c r="BJ402" s="14" t="s">
        <v>87</v>
      </c>
      <c r="BK402" s="204">
        <f>ROUND(P402*H402,2)</f>
        <v>0</v>
      </c>
      <c r="BL402" s="14" t="s">
        <v>135</v>
      </c>
      <c r="BM402" s="203" t="s">
        <v>2159</v>
      </c>
    </row>
    <row r="403" s="2" customFormat="1" ht="24.15" customHeight="1">
      <c r="A403" s="35"/>
      <c r="B403" s="36"/>
      <c r="C403" s="228" t="s">
        <v>1844</v>
      </c>
      <c r="D403" s="228" t="s">
        <v>347</v>
      </c>
      <c r="E403" s="229" t="s">
        <v>4889</v>
      </c>
      <c r="F403" s="230" t="s">
        <v>4890</v>
      </c>
      <c r="G403" s="231" t="s">
        <v>131</v>
      </c>
      <c r="H403" s="232">
        <v>1</v>
      </c>
      <c r="I403" s="233"/>
      <c r="J403" s="233"/>
      <c r="K403" s="234">
        <f>ROUND(P403*H403,2)</f>
        <v>0</v>
      </c>
      <c r="L403" s="230" t="s">
        <v>879</v>
      </c>
      <c r="M403" s="41"/>
      <c r="N403" s="235" t="s">
        <v>1</v>
      </c>
      <c r="O403" s="199" t="s">
        <v>42</v>
      </c>
      <c r="P403" s="200">
        <f>I403+J403</f>
        <v>0</v>
      </c>
      <c r="Q403" s="200">
        <f>ROUND(I403*H403,2)</f>
        <v>0</v>
      </c>
      <c r="R403" s="200">
        <f>ROUND(J403*H403,2)</f>
        <v>0</v>
      </c>
      <c r="S403" s="88"/>
      <c r="T403" s="201">
        <f>S403*H403</f>
        <v>0</v>
      </c>
      <c r="U403" s="201">
        <v>0</v>
      </c>
      <c r="V403" s="201">
        <f>U403*H403</f>
        <v>0</v>
      </c>
      <c r="W403" s="201">
        <v>0</v>
      </c>
      <c r="X403" s="202">
        <f>W403*H403</f>
        <v>0</v>
      </c>
      <c r="Y403" s="35"/>
      <c r="Z403" s="35"/>
      <c r="AA403" s="35"/>
      <c r="AB403" s="35"/>
      <c r="AC403" s="35"/>
      <c r="AD403" s="35"/>
      <c r="AE403" s="35"/>
      <c r="AR403" s="203" t="s">
        <v>135</v>
      </c>
      <c r="AT403" s="203" t="s">
        <v>347</v>
      </c>
      <c r="AU403" s="203" t="s">
        <v>87</v>
      </c>
      <c r="AY403" s="14" t="s">
        <v>134</v>
      </c>
      <c r="BE403" s="204">
        <f>IF(O403="základní",K403,0)</f>
        <v>0</v>
      </c>
      <c r="BF403" s="204">
        <f>IF(O403="snížená",K403,0)</f>
        <v>0</v>
      </c>
      <c r="BG403" s="204">
        <f>IF(O403="zákl. přenesená",K403,0)</f>
        <v>0</v>
      </c>
      <c r="BH403" s="204">
        <f>IF(O403="sníž. přenesená",K403,0)</f>
        <v>0</v>
      </c>
      <c r="BI403" s="204">
        <f>IF(O403="nulová",K403,0)</f>
        <v>0</v>
      </c>
      <c r="BJ403" s="14" t="s">
        <v>87</v>
      </c>
      <c r="BK403" s="204">
        <f>ROUND(P403*H403,2)</f>
        <v>0</v>
      </c>
      <c r="BL403" s="14" t="s">
        <v>135</v>
      </c>
      <c r="BM403" s="203" t="s">
        <v>2163</v>
      </c>
    </row>
    <row r="404" s="2" customFormat="1" ht="24.15" customHeight="1">
      <c r="A404" s="35"/>
      <c r="B404" s="36"/>
      <c r="C404" s="228" t="s">
        <v>1473</v>
      </c>
      <c r="D404" s="228" t="s">
        <v>347</v>
      </c>
      <c r="E404" s="229" t="s">
        <v>4891</v>
      </c>
      <c r="F404" s="230" t="s">
        <v>4892</v>
      </c>
      <c r="G404" s="231" t="s">
        <v>131</v>
      </c>
      <c r="H404" s="232">
        <v>1</v>
      </c>
      <c r="I404" s="233"/>
      <c r="J404" s="233"/>
      <c r="K404" s="234">
        <f>ROUND(P404*H404,2)</f>
        <v>0</v>
      </c>
      <c r="L404" s="230" t="s">
        <v>879</v>
      </c>
      <c r="M404" s="41"/>
      <c r="N404" s="235" t="s">
        <v>1</v>
      </c>
      <c r="O404" s="199" t="s">
        <v>42</v>
      </c>
      <c r="P404" s="200">
        <f>I404+J404</f>
        <v>0</v>
      </c>
      <c r="Q404" s="200">
        <f>ROUND(I404*H404,2)</f>
        <v>0</v>
      </c>
      <c r="R404" s="200">
        <f>ROUND(J404*H404,2)</f>
        <v>0</v>
      </c>
      <c r="S404" s="88"/>
      <c r="T404" s="201">
        <f>S404*H404</f>
        <v>0</v>
      </c>
      <c r="U404" s="201">
        <v>0</v>
      </c>
      <c r="V404" s="201">
        <f>U404*H404</f>
        <v>0</v>
      </c>
      <c r="W404" s="201">
        <v>0</v>
      </c>
      <c r="X404" s="202">
        <f>W404*H404</f>
        <v>0</v>
      </c>
      <c r="Y404" s="35"/>
      <c r="Z404" s="35"/>
      <c r="AA404" s="35"/>
      <c r="AB404" s="35"/>
      <c r="AC404" s="35"/>
      <c r="AD404" s="35"/>
      <c r="AE404" s="35"/>
      <c r="AR404" s="203" t="s">
        <v>135</v>
      </c>
      <c r="AT404" s="203" t="s">
        <v>347</v>
      </c>
      <c r="AU404" s="203" t="s">
        <v>87</v>
      </c>
      <c r="AY404" s="14" t="s">
        <v>134</v>
      </c>
      <c r="BE404" s="204">
        <f>IF(O404="základní",K404,0)</f>
        <v>0</v>
      </c>
      <c r="BF404" s="204">
        <f>IF(O404="snížená",K404,0)</f>
        <v>0</v>
      </c>
      <c r="BG404" s="204">
        <f>IF(O404="zákl. přenesená",K404,0)</f>
        <v>0</v>
      </c>
      <c r="BH404" s="204">
        <f>IF(O404="sníž. přenesená",K404,0)</f>
        <v>0</v>
      </c>
      <c r="BI404" s="204">
        <f>IF(O404="nulová",K404,0)</f>
        <v>0</v>
      </c>
      <c r="BJ404" s="14" t="s">
        <v>87</v>
      </c>
      <c r="BK404" s="204">
        <f>ROUND(P404*H404,2)</f>
        <v>0</v>
      </c>
      <c r="BL404" s="14" t="s">
        <v>135</v>
      </c>
      <c r="BM404" s="203" t="s">
        <v>2167</v>
      </c>
    </row>
    <row r="405" s="2" customFormat="1" ht="24.15" customHeight="1">
      <c r="A405" s="35"/>
      <c r="B405" s="36"/>
      <c r="C405" s="228" t="s">
        <v>1851</v>
      </c>
      <c r="D405" s="228" t="s">
        <v>347</v>
      </c>
      <c r="E405" s="229" t="s">
        <v>4893</v>
      </c>
      <c r="F405" s="230" t="s">
        <v>4894</v>
      </c>
      <c r="G405" s="231" t="s">
        <v>131</v>
      </c>
      <c r="H405" s="232">
        <v>1</v>
      </c>
      <c r="I405" s="233"/>
      <c r="J405" s="233"/>
      <c r="K405" s="234">
        <f>ROUND(P405*H405,2)</f>
        <v>0</v>
      </c>
      <c r="L405" s="230" t="s">
        <v>879</v>
      </c>
      <c r="M405" s="41"/>
      <c r="N405" s="235" t="s">
        <v>1</v>
      </c>
      <c r="O405" s="199" t="s">
        <v>42</v>
      </c>
      <c r="P405" s="200">
        <f>I405+J405</f>
        <v>0</v>
      </c>
      <c r="Q405" s="200">
        <f>ROUND(I405*H405,2)</f>
        <v>0</v>
      </c>
      <c r="R405" s="200">
        <f>ROUND(J405*H405,2)</f>
        <v>0</v>
      </c>
      <c r="S405" s="88"/>
      <c r="T405" s="201">
        <f>S405*H405</f>
        <v>0</v>
      </c>
      <c r="U405" s="201">
        <v>0</v>
      </c>
      <c r="V405" s="201">
        <f>U405*H405</f>
        <v>0</v>
      </c>
      <c r="W405" s="201">
        <v>0</v>
      </c>
      <c r="X405" s="202">
        <f>W405*H405</f>
        <v>0</v>
      </c>
      <c r="Y405" s="35"/>
      <c r="Z405" s="35"/>
      <c r="AA405" s="35"/>
      <c r="AB405" s="35"/>
      <c r="AC405" s="35"/>
      <c r="AD405" s="35"/>
      <c r="AE405" s="35"/>
      <c r="AR405" s="203" t="s">
        <v>135</v>
      </c>
      <c r="AT405" s="203" t="s">
        <v>347</v>
      </c>
      <c r="AU405" s="203" t="s">
        <v>87</v>
      </c>
      <c r="AY405" s="14" t="s">
        <v>134</v>
      </c>
      <c r="BE405" s="204">
        <f>IF(O405="základní",K405,0)</f>
        <v>0</v>
      </c>
      <c r="BF405" s="204">
        <f>IF(O405="snížená",K405,0)</f>
        <v>0</v>
      </c>
      <c r="BG405" s="204">
        <f>IF(O405="zákl. přenesená",K405,0)</f>
        <v>0</v>
      </c>
      <c r="BH405" s="204">
        <f>IF(O405="sníž. přenesená",K405,0)</f>
        <v>0</v>
      </c>
      <c r="BI405" s="204">
        <f>IF(O405="nulová",K405,0)</f>
        <v>0</v>
      </c>
      <c r="BJ405" s="14" t="s">
        <v>87</v>
      </c>
      <c r="BK405" s="204">
        <f>ROUND(P405*H405,2)</f>
        <v>0</v>
      </c>
      <c r="BL405" s="14" t="s">
        <v>135</v>
      </c>
      <c r="BM405" s="203" t="s">
        <v>3178</v>
      </c>
    </row>
    <row r="406" s="2" customFormat="1" ht="24.15" customHeight="1">
      <c r="A406" s="35"/>
      <c r="B406" s="36"/>
      <c r="C406" s="228" t="s">
        <v>1855</v>
      </c>
      <c r="D406" s="228" t="s">
        <v>347</v>
      </c>
      <c r="E406" s="229" t="s">
        <v>4895</v>
      </c>
      <c r="F406" s="230" t="s">
        <v>4896</v>
      </c>
      <c r="G406" s="231" t="s">
        <v>131</v>
      </c>
      <c r="H406" s="232">
        <v>1</v>
      </c>
      <c r="I406" s="233"/>
      <c r="J406" s="233"/>
      <c r="K406" s="234">
        <f>ROUND(P406*H406,2)</f>
        <v>0</v>
      </c>
      <c r="L406" s="230" t="s">
        <v>879</v>
      </c>
      <c r="M406" s="41"/>
      <c r="N406" s="235" t="s">
        <v>1</v>
      </c>
      <c r="O406" s="199" t="s">
        <v>42</v>
      </c>
      <c r="P406" s="200">
        <f>I406+J406</f>
        <v>0</v>
      </c>
      <c r="Q406" s="200">
        <f>ROUND(I406*H406,2)</f>
        <v>0</v>
      </c>
      <c r="R406" s="200">
        <f>ROUND(J406*H406,2)</f>
        <v>0</v>
      </c>
      <c r="S406" s="88"/>
      <c r="T406" s="201">
        <f>S406*H406</f>
        <v>0</v>
      </c>
      <c r="U406" s="201">
        <v>0</v>
      </c>
      <c r="V406" s="201">
        <f>U406*H406</f>
        <v>0</v>
      </c>
      <c r="W406" s="201">
        <v>0</v>
      </c>
      <c r="X406" s="202">
        <f>W406*H406</f>
        <v>0</v>
      </c>
      <c r="Y406" s="35"/>
      <c r="Z406" s="35"/>
      <c r="AA406" s="35"/>
      <c r="AB406" s="35"/>
      <c r="AC406" s="35"/>
      <c r="AD406" s="35"/>
      <c r="AE406" s="35"/>
      <c r="AR406" s="203" t="s">
        <v>135</v>
      </c>
      <c r="AT406" s="203" t="s">
        <v>347</v>
      </c>
      <c r="AU406" s="203" t="s">
        <v>87</v>
      </c>
      <c r="AY406" s="14" t="s">
        <v>134</v>
      </c>
      <c r="BE406" s="204">
        <f>IF(O406="základní",K406,0)</f>
        <v>0</v>
      </c>
      <c r="BF406" s="204">
        <f>IF(O406="snížená",K406,0)</f>
        <v>0</v>
      </c>
      <c r="BG406" s="204">
        <f>IF(O406="zákl. přenesená",K406,0)</f>
        <v>0</v>
      </c>
      <c r="BH406" s="204">
        <f>IF(O406="sníž. přenesená",K406,0)</f>
        <v>0</v>
      </c>
      <c r="BI406" s="204">
        <f>IF(O406="nulová",K406,0)</f>
        <v>0</v>
      </c>
      <c r="BJ406" s="14" t="s">
        <v>87</v>
      </c>
      <c r="BK406" s="204">
        <f>ROUND(P406*H406,2)</f>
        <v>0</v>
      </c>
      <c r="BL406" s="14" t="s">
        <v>135</v>
      </c>
      <c r="BM406" s="203" t="s">
        <v>3186</v>
      </c>
    </row>
    <row r="407" s="2" customFormat="1" ht="24.15" customHeight="1">
      <c r="A407" s="35"/>
      <c r="B407" s="36"/>
      <c r="C407" s="228" t="s">
        <v>1859</v>
      </c>
      <c r="D407" s="228" t="s">
        <v>347</v>
      </c>
      <c r="E407" s="229" t="s">
        <v>4897</v>
      </c>
      <c r="F407" s="230" t="s">
        <v>4898</v>
      </c>
      <c r="G407" s="231" t="s">
        <v>131</v>
      </c>
      <c r="H407" s="232">
        <v>3</v>
      </c>
      <c r="I407" s="233"/>
      <c r="J407" s="233"/>
      <c r="K407" s="234">
        <f>ROUND(P407*H407,2)</f>
        <v>0</v>
      </c>
      <c r="L407" s="230" t="s">
        <v>879</v>
      </c>
      <c r="M407" s="41"/>
      <c r="N407" s="235" t="s">
        <v>1</v>
      </c>
      <c r="O407" s="199" t="s">
        <v>42</v>
      </c>
      <c r="P407" s="200">
        <f>I407+J407</f>
        <v>0</v>
      </c>
      <c r="Q407" s="200">
        <f>ROUND(I407*H407,2)</f>
        <v>0</v>
      </c>
      <c r="R407" s="200">
        <f>ROUND(J407*H407,2)</f>
        <v>0</v>
      </c>
      <c r="S407" s="88"/>
      <c r="T407" s="201">
        <f>S407*H407</f>
        <v>0</v>
      </c>
      <c r="U407" s="201">
        <v>0</v>
      </c>
      <c r="V407" s="201">
        <f>U407*H407</f>
        <v>0</v>
      </c>
      <c r="W407" s="201">
        <v>0</v>
      </c>
      <c r="X407" s="202">
        <f>W407*H407</f>
        <v>0</v>
      </c>
      <c r="Y407" s="35"/>
      <c r="Z407" s="35"/>
      <c r="AA407" s="35"/>
      <c r="AB407" s="35"/>
      <c r="AC407" s="35"/>
      <c r="AD407" s="35"/>
      <c r="AE407" s="35"/>
      <c r="AR407" s="203" t="s">
        <v>135</v>
      </c>
      <c r="AT407" s="203" t="s">
        <v>347</v>
      </c>
      <c r="AU407" s="203" t="s">
        <v>87</v>
      </c>
      <c r="AY407" s="14" t="s">
        <v>134</v>
      </c>
      <c r="BE407" s="204">
        <f>IF(O407="základní",K407,0)</f>
        <v>0</v>
      </c>
      <c r="BF407" s="204">
        <f>IF(O407="snížená",K407,0)</f>
        <v>0</v>
      </c>
      <c r="BG407" s="204">
        <f>IF(O407="zákl. přenesená",K407,0)</f>
        <v>0</v>
      </c>
      <c r="BH407" s="204">
        <f>IF(O407="sníž. přenesená",K407,0)</f>
        <v>0</v>
      </c>
      <c r="BI407" s="204">
        <f>IF(O407="nulová",K407,0)</f>
        <v>0</v>
      </c>
      <c r="BJ407" s="14" t="s">
        <v>87</v>
      </c>
      <c r="BK407" s="204">
        <f>ROUND(P407*H407,2)</f>
        <v>0</v>
      </c>
      <c r="BL407" s="14" t="s">
        <v>135</v>
      </c>
      <c r="BM407" s="203" t="s">
        <v>3194</v>
      </c>
    </row>
    <row r="408" s="2" customFormat="1" ht="24.15" customHeight="1">
      <c r="A408" s="35"/>
      <c r="B408" s="36"/>
      <c r="C408" s="228" t="s">
        <v>1489</v>
      </c>
      <c r="D408" s="228" t="s">
        <v>347</v>
      </c>
      <c r="E408" s="229" t="s">
        <v>4899</v>
      </c>
      <c r="F408" s="230" t="s">
        <v>4900</v>
      </c>
      <c r="G408" s="231" t="s">
        <v>131</v>
      </c>
      <c r="H408" s="232">
        <v>3</v>
      </c>
      <c r="I408" s="233"/>
      <c r="J408" s="233"/>
      <c r="K408" s="234">
        <f>ROUND(P408*H408,2)</f>
        <v>0</v>
      </c>
      <c r="L408" s="230" t="s">
        <v>879</v>
      </c>
      <c r="M408" s="41"/>
      <c r="N408" s="235" t="s">
        <v>1</v>
      </c>
      <c r="O408" s="199" t="s">
        <v>42</v>
      </c>
      <c r="P408" s="200">
        <f>I408+J408</f>
        <v>0</v>
      </c>
      <c r="Q408" s="200">
        <f>ROUND(I408*H408,2)</f>
        <v>0</v>
      </c>
      <c r="R408" s="200">
        <f>ROUND(J408*H408,2)</f>
        <v>0</v>
      </c>
      <c r="S408" s="88"/>
      <c r="T408" s="201">
        <f>S408*H408</f>
        <v>0</v>
      </c>
      <c r="U408" s="201">
        <v>0</v>
      </c>
      <c r="V408" s="201">
        <f>U408*H408</f>
        <v>0</v>
      </c>
      <c r="W408" s="201">
        <v>0</v>
      </c>
      <c r="X408" s="202">
        <f>W408*H408</f>
        <v>0</v>
      </c>
      <c r="Y408" s="35"/>
      <c r="Z408" s="35"/>
      <c r="AA408" s="35"/>
      <c r="AB408" s="35"/>
      <c r="AC408" s="35"/>
      <c r="AD408" s="35"/>
      <c r="AE408" s="35"/>
      <c r="AR408" s="203" t="s">
        <v>135</v>
      </c>
      <c r="AT408" s="203" t="s">
        <v>347</v>
      </c>
      <c r="AU408" s="203" t="s">
        <v>87</v>
      </c>
      <c r="AY408" s="14" t="s">
        <v>134</v>
      </c>
      <c r="BE408" s="204">
        <f>IF(O408="základní",K408,0)</f>
        <v>0</v>
      </c>
      <c r="BF408" s="204">
        <f>IF(O408="snížená",K408,0)</f>
        <v>0</v>
      </c>
      <c r="BG408" s="204">
        <f>IF(O408="zákl. přenesená",K408,0)</f>
        <v>0</v>
      </c>
      <c r="BH408" s="204">
        <f>IF(O408="sníž. přenesená",K408,0)</f>
        <v>0</v>
      </c>
      <c r="BI408" s="204">
        <f>IF(O408="nulová",K408,0)</f>
        <v>0</v>
      </c>
      <c r="BJ408" s="14" t="s">
        <v>87</v>
      </c>
      <c r="BK408" s="204">
        <f>ROUND(P408*H408,2)</f>
        <v>0</v>
      </c>
      <c r="BL408" s="14" t="s">
        <v>135</v>
      </c>
      <c r="BM408" s="203" t="s">
        <v>3202</v>
      </c>
    </row>
    <row r="409" s="2" customFormat="1" ht="24.15" customHeight="1">
      <c r="A409" s="35"/>
      <c r="B409" s="36"/>
      <c r="C409" s="228" t="s">
        <v>1866</v>
      </c>
      <c r="D409" s="228" t="s">
        <v>347</v>
      </c>
      <c r="E409" s="229" t="s">
        <v>4901</v>
      </c>
      <c r="F409" s="230" t="s">
        <v>4902</v>
      </c>
      <c r="G409" s="231" t="s">
        <v>131</v>
      </c>
      <c r="H409" s="232">
        <v>1</v>
      </c>
      <c r="I409" s="233"/>
      <c r="J409" s="233"/>
      <c r="K409" s="234">
        <f>ROUND(P409*H409,2)</f>
        <v>0</v>
      </c>
      <c r="L409" s="230" t="s">
        <v>879</v>
      </c>
      <c r="M409" s="41"/>
      <c r="N409" s="235" t="s">
        <v>1</v>
      </c>
      <c r="O409" s="199" t="s">
        <v>42</v>
      </c>
      <c r="P409" s="200">
        <f>I409+J409</f>
        <v>0</v>
      </c>
      <c r="Q409" s="200">
        <f>ROUND(I409*H409,2)</f>
        <v>0</v>
      </c>
      <c r="R409" s="200">
        <f>ROUND(J409*H409,2)</f>
        <v>0</v>
      </c>
      <c r="S409" s="88"/>
      <c r="T409" s="201">
        <f>S409*H409</f>
        <v>0</v>
      </c>
      <c r="U409" s="201">
        <v>0</v>
      </c>
      <c r="V409" s="201">
        <f>U409*H409</f>
        <v>0</v>
      </c>
      <c r="W409" s="201">
        <v>0</v>
      </c>
      <c r="X409" s="202">
        <f>W409*H409</f>
        <v>0</v>
      </c>
      <c r="Y409" s="35"/>
      <c r="Z409" s="35"/>
      <c r="AA409" s="35"/>
      <c r="AB409" s="35"/>
      <c r="AC409" s="35"/>
      <c r="AD409" s="35"/>
      <c r="AE409" s="35"/>
      <c r="AR409" s="203" t="s">
        <v>135</v>
      </c>
      <c r="AT409" s="203" t="s">
        <v>347</v>
      </c>
      <c r="AU409" s="203" t="s">
        <v>87</v>
      </c>
      <c r="AY409" s="14" t="s">
        <v>134</v>
      </c>
      <c r="BE409" s="204">
        <f>IF(O409="základní",K409,0)</f>
        <v>0</v>
      </c>
      <c r="BF409" s="204">
        <f>IF(O409="snížená",K409,0)</f>
        <v>0</v>
      </c>
      <c r="BG409" s="204">
        <f>IF(O409="zákl. přenesená",K409,0)</f>
        <v>0</v>
      </c>
      <c r="BH409" s="204">
        <f>IF(O409="sníž. přenesená",K409,0)</f>
        <v>0</v>
      </c>
      <c r="BI409" s="204">
        <f>IF(O409="nulová",K409,0)</f>
        <v>0</v>
      </c>
      <c r="BJ409" s="14" t="s">
        <v>87</v>
      </c>
      <c r="BK409" s="204">
        <f>ROUND(P409*H409,2)</f>
        <v>0</v>
      </c>
      <c r="BL409" s="14" t="s">
        <v>135</v>
      </c>
      <c r="BM409" s="203" t="s">
        <v>3224</v>
      </c>
    </row>
    <row r="410" s="2" customFormat="1" ht="24.15" customHeight="1">
      <c r="A410" s="35"/>
      <c r="B410" s="36"/>
      <c r="C410" s="228" t="s">
        <v>1493</v>
      </c>
      <c r="D410" s="228" t="s">
        <v>347</v>
      </c>
      <c r="E410" s="229" t="s">
        <v>4903</v>
      </c>
      <c r="F410" s="230" t="s">
        <v>4904</v>
      </c>
      <c r="G410" s="231" t="s">
        <v>131</v>
      </c>
      <c r="H410" s="232">
        <v>1</v>
      </c>
      <c r="I410" s="233"/>
      <c r="J410" s="233"/>
      <c r="K410" s="234">
        <f>ROUND(P410*H410,2)</f>
        <v>0</v>
      </c>
      <c r="L410" s="230" t="s">
        <v>879</v>
      </c>
      <c r="M410" s="41"/>
      <c r="N410" s="235" t="s">
        <v>1</v>
      </c>
      <c r="O410" s="199" t="s">
        <v>42</v>
      </c>
      <c r="P410" s="200">
        <f>I410+J410</f>
        <v>0</v>
      </c>
      <c r="Q410" s="200">
        <f>ROUND(I410*H410,2)</f>
        <v>0</v>
      </c>
      <c r="R410" s="200">
        <f>ROUND(J410*H410,2)</f>
        <v>0</v>
      </c>
      <c r="S410" s="88"/>
      <c r="T410" s="201">
        <f>S410*H410</f>
        <v>0</v>
      </c>
      <c r="U410" s="201">
        <v>0</v>
      </c>
      <c r="V410" s="201">
        <f>U410*H410</f>
        <v>0</v>
      </c>
      <c r="W410" s="201">
        <v>0</v>
      </c>
      <c r="X410" s="202">
        <f>W410*H410</f>
        <v>0</v>
      </c>
      <c r="Y410" s="35"/>
      <c r="Z410" s="35"/>
      <c r="AA410" s="35"/>
      <c r="AB410" s="35"/>
      <c r="AC410" s="35"/>
      <c r="AD410" s="35"/>
      <c r="AE410" s="35"/>
      <c r="AR410" s="203" t="s">
        <v>135</v>
      </c>
      <c r="AT410" s="203" t="s">
        <v>347</v>
      </c>
      <c r="AU410" s="203" t="s">
        <v>87</v>
      </c>
      <c r="AY410" s="14" t="s">
        <v>134</v>
      </c>
      <c r="BE410" s="204">
        <f>IF(O410="základní",K410,0)</f>
        <v>0</v>
      </c>
      <c r="BF410" s="204">
        <f>IF(O410="snížená",K410,0)</f>
        <v>0</v>
      </c>
      <c r="BG410" s="204">
        <f>IF(O410="zákl. přenesená",K410,0)</f>
        <v>0</v>
      </c>
      <c r="BH410" s="204">
        <f>IF(O410="sníž. přenesená",K410,0)</f>
        <v>0</v>
      </c>
      <c r="BI410" s="204">
        <f>IF(O410="nulová",K410,0)</f>
        <v>0</v>
      </c>
      <c r="BJ410" s="14" t="s">
        <v>87</v>
      </c>
      <c r="BK410" s="204">
        <f>ROUND(P410*H410,2)</f>
        <v>0</v>
      </c>
      <c r="BL410" s="14" t="s">
        <v>135</v>
      </c>
      <c r="BM410" s="203" t="s">
        <v>3232</v>
      </c>
    </row>
    <row r="411" s="2" customFormat="1" ht="24.15" customHeight="1">
      <c r="A411" s="35"/>
      <c r="B411" s="36"/>
      <c r="C411" s="228" t="s">
        <v>1873</v>
      </c>
      <c r="D411" s="228" t="s">
        <v>347</v>
      </c>
      <c r="E411" s="229" t="s">
        <v>4905</v>
      </c>
      <c r="F411" s="230" t="s">
        <v>4906</v>
      </c>
      <c r="G411" s="231" t="s">
        <v>131</v>
      </c>
      <c r="H411" s="232">
        <v>1</v>
      </c>
      <c r="I411" s="233"/>
      <c r="J411" s="233"/>
      <c r="K411" s="234">
        <f>ROUND(P411*H411,2)</f>
        <v>0</v>
      </c>
      <c r="L411" s="230" t="s">
        <v>879</v>
      </c>
      <c r="M411" s="41"/>
      <c r="N411" s="235" t="s">
        <v>1</v>
      </c>
      <c r="O411" s="199" t="s">
        <v>42</v>
      </c>
      <c r="P411" s="200">
        <f>I411+J411</f>
        <v>0</v>
      </c>
      <c r="Q411" s="200">
        <f>ROUND(I411*H411,2)</f>
        <v>0</v>
      </c>
      <c r="R411" s="200">
        <f>ROUND(J411*H411,2)</f>
        <v>0</v>
      </c>
      <c r="S411" s="88"/>
      <c r="T411" s="201">
        <f>S411*H411</f>
        <v>0</v>
      </c>
      <c r="U411" s="201">
        <v>0</v>
      </c>
      <c r="V411" s="201">
        <f>U411*H411</f>
        <v>0</v>
      </c>
      <c r="W411" s="201">
        <v>0</v>
      </c>
      <c r="X411" s="202">
        <f>W411*H411</f>
        <v>0</v>
      </c>
      <c r="Y411" s="35"/>
      <c r="Z411" s="35"/>
      <c r="AA411" s="35"/>
      <c r="AB411" s="35"/>
      <c r="AC411" s="35"/>
      <c r="AD411" s="35"/>
      <c r="AE411" s="35"/>
      <c r="AR411" s="203" t="s">
        <v>135</v>
      </c>
      <c r="AT411" s="203" t="s">
        <v>347</v>
      </c>
      <c r="AU411" s="203" t="s">
        <v>87</v>
      </c>
      <c r="AY411" s="14" t="s">
        <v>134</v>
      </c>
      <c r="BE411" s="204">
        <f>IF(O411="základní",K411,0)</f>
        <v>0</v>
      </c>
      <c r="BF411" s="204">
        <f>IF(O411="snížená",K411,0)</f>
        <v>0</v>
      </c>
      <c r="BG411" s="204">
        <f>IF(O411="zákl. přenesená",K411,0)</f>
        <v>0</v>
      </c>
      <c r="BH411" s="204">
        <f>IF(O411="sníž. přenesená",K411,0)</f>
        <v>0</v>
      </c>
      <c r="BI411" s="204">
        <f>IF(O411="nulová",K411,0)</f>
        <v>0</v>
      </c>
      <c r="BJ411" s="14" t="s">
        <v>87</v>
      </c>
      <c r="BK411" s="204">
        <f>ROUND(P411*H411,2)</f>
        <v>0</v>
      </c>
      <c r="BL411" s="14" t="s">
        <v>135</v>
      </c>
      <c r="BM411" s="203" t="s">
        <v>2223</v>
      </c>
    </row>
    <row r="412" s="2" customFormat="1" ht="24.15" customHeight="1">
      <c r="A412" s="35"/>
      <c r="B412" s="36"/>
      <c r="C412" s="228" t="s">
        <v>1497</v>
      </c>
      <c r="D412" s="228" t="s">
        <v>347</v>
      </c>
      <c r="E412" s="229" t="s">
        <v>4907</v>
      </c>
      <c r="F412" s="230" t="s">
        <v>4908</v>
      </c>
      <c r="G412" s="231" t="s">
        <v>131</v>
      </c>
      <c r="H412" s="232">
        <v>1</v>
      </c>
      <c r="I412" s="233"/>
      <c r="J412" s="233"/>
      <c r="K412" s="234">
        <f>ROUND(P412*H412,2)</f>
        <v>0</v>
      </c>
      <c r="L412" s="230" t="s">
        <v>879</v>
      </c>
      <c r="M412" s="41"/>
      <c r="N412" s="235" t="s">
        <v>1</v>
      </c>
      <c r="O412" s="199" t="s">
        <v>42</v>
      </c>
      <c r="P412" s="200">
        <f>I412+J412</f>
        <v>0</v>
      </c>
      <c r="Q412" s="200">
        <f>ROUND(I412*H412,2)</f>
        <v>0</v>
      </c>
      <c r="R412" s="200">
        <f>ROUND(J412*H412,2)</f>
        <v>0</v>
      </c>
      <c r="S412" s="88"/>
      <c r="T412" s="201">
        <f>S412*H412</f>
        <v>0</v>
      </c>
      <c r="U412" s="201">
        <v>0</v>
      </c>
      <c r="V412" s="201">
        <f>U412*H412</f>
        <v>0</v>
      </c>
      <c r="W412" s="201">
        <v>0</v>
      </c>
      <c r="X412" s="202">
        <f>W412*H412</f>
        <v>0</v>
      </c>
      <c r="Y412" s="35"/>
      <c r="Z412" s="35"/>
      <c r="AA412" s="35"/>
      <c r="AB412" s="35"/>
      <c r="AC412" s="35"/>
      <c r="AD412" s="35"/>
      <c r="AE412" s="35"/>
      <c r="AR412" s="203" t="s">
        <v>135</v>
      </c>
      <c r="AT412" s="203" t="s">
        <v>347</v>
      </c>
      <c r="AU412" s="203" t="s">
        <v>87</v>
      </c>
      <c r="AY412" s="14" t="s">
        <v>134</v>
      </c>
      <c r="BE412" s="204">
        <f>IF(O412="základní",K412,0)</f>
        <v>0</v>
      </c>
      <c r="BF412" s="204">
        <f>IF(O412="snížená",K412,0)</f>
        <v>0</v>
      </c>
      <c r="BG412" s="204">
        <f>IF(O412="zákl. přenesená",K412,0)</f>
        <v>0</v>
      </c>
      <c r="BH412" s="204">
        <f>IF(O412="sníž. přenesená",K412,0)</f>
        <v>0</v>
      </c>
      <c r="BI412" s="204">
        <f>IF(O412="nulová",K412,0)</f>
        <v>0</v>
      </c>
      <c r="BJ412" s="14" t="s">
        <v>87</v>
      </c>
      <c r="BK412" s="204">
        <f>ROUND(P412*H412,2)</f>
        <v>0</v>
      </c>
      <c r="BL412" s="14" t="s">
        <v>135</v>
      </c>
      <c r="BM412" s="203" t="s">
        <v>3247</v>
      </c>
    </row>
    <row r="413" s="2" customFormat="1" ht="24.15" customHeight="1">
      <c r="A413" s="35"/>
      <c r="B413" s="36"/>
      <c r="C413" s="228" t="s">
        <v>1880</v>
      </c>
      <c r="D413" s="228" t="s">
        <v>347</v>
      </c>
      <c r="E413" s="229" t="s">
        <v>4909</v>
      </c>
      <c r="F413" s="230" t="s">
        <v>4910</v>
      </c>
      <c r="G413" s="231" t="s">
        <v>131</v>
      </c>
      <c r="H413" s="232">
        <v>1</v>
      </c>
      <c r="I413" s="233"/>
      <c r="J413" s="233"/>
      <c r="K413" s="234">
        <f>ROUND(P413*H413,2)</f>
        <v>0</v>
      </c>
      <c r="L413" s="230" t="s">
        <v>879</v>
      </c>
      <c r="M413" s="41"/>
      <c r="N413" s="235" t="s">
        <v>1</v>
      </c>
      <c r="O413" s="199" t="s">
        <v>42</v>
      </c>
      <c r="P413" s="200">
        <f>I413+J413</f>
        <v>0</v>
      </c>
      <c r="Q413" s="200">
        <f>ROUND(I413*H413,2)</f>
        <v>0</v>
      </c>
      <c r="R413" s="200">
        <f>ROUND(J413*H413,2)</f>
        <v>0</v>
      </c>
      <c r="S413" s="88"/>
      <c r="T413" s="201">
        <f>S413*H413</f>
        <v>0</v>
      </c>
      <c r="U413" s="201">
        <v>0</v>
      </c>
      <c r="V413" s="201">
        <f>U413*H413</f>
        <v>0</v>
      </c>
      <c r="W413" s="201">
        <v>0</v>
      </c>
      <c r="X413" s="202">
        <f>W413*H413</f>
        <v>0</v>
      </c>
      <c r="Y413" s="35"/>
      <c r="Z413" s="35"/>
      <c r="AA413" s="35"/>
      <c r="AB413" s="35"/>
      <c r="AC413" s="35"/>
      <c r="AD413" s="35"/>
      <c r="AE413" s="35"/>
      <c r="AR413" s="203" t="s">
        <v>135</v>
      </c>
      <c r="AT413" s="203" t="s">
        <v>347</v>
      </c>
      <c r="AU413" s="203" t="s">
        <v>87</v>
      </c>
      <c r="AY413" s="14" t="s">
        <v>134</v>
      </c>
      <c r="BE413" s="204">
        <f>IF(O413="základní",K413,0)</f>
        <v>0</v>
      </c>
      <c r="BF413" s="204">
        <f>IF(O413="snížená",K413,0)</f>
        <v>0</v>
      </c>
      <c r="BG413" s="204">
        <f>IF(O413="zákl. přenesená",K413,0)</f>
        <v>0</v>
      </c>
      <c r="BH413" s="204">
        <f>IF(O413="sníž. přenesená",K413,0)</f>
        <v>0</v>
      </c>
      <c r="BI413" s="204">
        <f>IF(O413="nulová",K413,0)</f>
        <v>0</v>
      </c>
      <c r="BJ413" s="14" t="s">
        <v>87</v>
      </c>
      <c r="BK413" s="204">
        <f>ROUND(P413*H413,2)</f>
        <v>0</v>
      </c>
      <c r="BL413" s="14" t="s">
        <v>135</v>
      </c>
      <c r="BM413" s="203" t="s">
        <v>2231</v>
      </c>
    </row>
    <row r="414" s="2" customFormat="1" ht="24.15" customHeight="1">
      <c r="A414" s="35"/>
      <c r="B414" s="36"/>
      <c r="C414" s="228" t="s">
        <v>1884</v>
      </c>
      <c r="D414" s="228" t="s">
        <v>347</v>
      </c>
      <c r="E414" s="229" t="s">
        <v>4911</v>
      </c>
      <c r="F414" s="230" t="s">
        <v>4912</v>
      </c>
      <c r="G414" s="231" t="s">
        <v>131</v>
      </c>
      <c r="H414" s="232">
        <v>1</v>
      </c>
      <c r="I414" s="233"/>
      <c r="J414" s="233"/>
      <c r="K414" s="234">
        <f>ROUND(P414*H414,2)</f>
        <v>0</v>
      </c>
      <c r="L414" s="230" t="s">
        <v>879</v>
      </c>
      <c r="M414" s="41"/>
      <c r="N414" s="235" t="s">
        <v>1</v>
      </c>
      <c r="O414" s="199" t="s">
        <v>42</v>
      </c>
      <c r="P414" s="200">
        <f>I414+J414</f>
        <v>0</v>
      </c>
      <c r="Q414" s="200">
        <f>ROUND(I414*H414,2)</f>
        <v>0</v>
      </c>
      <c r="R414" s="200">
        <f>ROUND(J414*H414,2)</f>
        <v>0</v>
      </c>
      <c r="S414" s="88"/>
      <c r="T414" s="201">
        <f>S414*H414</f>
        <v>0</v>
      </c>
      <c r="U414" s="201">
        <v>0</v>
      </c>
      <c r="V414" s="201">
        <f>U414*H414</f>
        <v>0</v>
      </c>
      <c r="W414" s="201">
        <v>0</v>
      </c>
      <c r="X414" s="202">
        <f>W414*H414</f>
        <v>0</v>
      </c>
      <c r="Y414" s="35"/>
      <c r="Z414" s="35"/>
      <c r="AA414" s="35"/>
      <c r="AB414" s="35"/>
      <c r="AC414" s="35"/>
      <c r="AD414" s="35"/>
      <c r="AE414" s="35"/>
      <c r="AR414" s="203" t="s">
        <v>135</v>
      </c>
      <c r="AT414" s="203" t="s">
        <v>347</v>
      </c>
      <c r="AU414" s="203" t="s">
        <v>87</v>
      </c>
      <c r="AY414" s="14" t="s">
        <v>134</v>
      </c>
      <c r="BE414" s="204">
        <f>IF(O414="základní",K414,0)</f>
        <v>0</v>
      </c>
      <c r="BF414" s="204">
        <f>IF(O414="snížená",K414,0)</f>
        <v>0</v>
      </c>
      <c r="BG414" s="204">
        <f>IF(O414="zákl. přenesená",K414,0)</f>
        <v>0</v>
      </c>
      <c r="BH414" s="204">
        <f>IF(O414="sníž. přenesená",K414,0)</f>
        <v>0</v>
      </c>
      <c r="BI414" s="204">
        <f>IF(O414="nulová",K414,0)</f>
        <v>0</v>
      </c>
      <c r="BJ414" s="14" t="s">
        <v>87</v>
      </c>
      <c r="BK414" s="204">
        <f>ROUND(P414*H414,2)</f>
        <v>0</v>
      </c>
      <c r="BL414" s="14" t="s">
        <v>135</v>
      </c>
      <c r="BM414" s="203" t="s">
        <v>2235</v>
      </c>
    </row>
    <row r="415" s="2" customFormat="1" ht="24.15" customHeight="1">
      <c r="A415" s="35"/>
      <c r="B415" s="36"/>
      <c r="C415" s="228" t="s">
        <v>1888</v>
      </c>
      <c r="D415" s="228" t="s">
        <v>347</v>
      </c>
      <c r="E415" s="229" t="s">
        <v>4913</v>
      </c>
      <c r="F415" s="230" t="s">
        <v>4914</v>
      </c>
      <c r="G415" s="231" t="s">
        <v>131</v>
      </c>
      <c r="H415" s="232">
        <v>1</v>
      </c>
      <c r="I415" s="233"/>
      <c r="J415" s="233"/>
      <c r="K415" s="234">
        <f>ROUND(P415*H415,2)</f>
        <v>0</v>
      </c>
      <c r="L415" s="230" t="s">
        <v>879</v>
      </c>
      <c r="M415" s="41"/>
      <c r="N415" s="235" t="s">
        <v>1</v>
      </c>
      <c r="O415" s="199" t="s">
        <v>42</v>
      </c>
      <c r="P415" s="200">
        <f>I415+J415</f>
        <v>0</v>
      </c>
      <c r="Q415" s="200">
        <f>ROUND(I415*H415,2)</f>
        <v>0</v>
      </c>
      <c r="R415" s="200">
        <f>ROUND(J415*H415,2)</f>
        <v>0</v>
      </c>
      <c r="S415" s="88"/>
      <c r="T415" s="201">
        <f>S415*H415</f>
        <v>0</v>
      </c>
      <c r="U415" s="201">
        <v>0</v>
      </c>
      <c r="V415" s="201">
        <f>U415*H415</f>
        <v>0</v>
      </c>
      <c r="W415" s="201">
        <v>0</v>
      </c>
      <c r="X415" s="202">
        <f>W415*H415</f>
        <v>0</v>
      </c>
      <c r="Y415" s="35"/>
      <c r="Z415" s="35"/>
      <c r="AA415" s="35"/>
      <c r="AB415" s="35"/>
      <c r="AC415" s="35"/>
      <c r="AD415" s="35"/>
      <c r="AE415" s="35"/>
      <c r="AR415" s="203" t="s">
        <v>135</v>
      </c>
      <c r="AT415" s="203" t="s">
        <v>347</v>
      </c>
      <c r="AU415" s="203" t="s">
        <v>87</v>
      </c>
      <c r="AY415" s="14" t="s">
        <v>134</v>
      </c>
      <c r="BE415" s="204">
        <f>IF(O415="základní",K415,0)</f>
        <v>0</v>
      </c>
      <c r="BF415" s="204">
        <f>IF(O415="snížená",K415,0)</f>
        <v>0</v>
      </c>
      <c r="BG415" s="204">
        <f>IF(O415="zákl. přenesená",K415,0)</f>
        <v>0</v>
      </c>
      <c r="BH415" s="204">
        <f>IF(O415="sníž. přenesená",K415,0)</f>
        <v>0</v>
      </c>
      <c r="BI415" s="204">
        <f>IF(O415="nulová",K415,0)</f>
        <v>0</v>
      </c>
      <c r="BJ415" s="14" t="s">
        <v>87</v>
      </c>
      <c r="BK415" s="204">
        <f>ROUND(P415*H415,2)</f>
        <v>0</v>
      </c>
      <c r="BL415" s="14" t="s">
        <v>135</v>
      </c>
      <c r="BM415" s="203" t="s">
        <v>2239</v>
      </c>
    </row>
    <row r="416" s="2" customFormat="1">
      <c r="A416" s="35"/>
      <c r="B416" s="36"/>
      <c r="C416" s="228" t="s">
        <v>1501</v>
      </c>
      <c r="D416" s="228" t="s">
        <v>347</v>
      </c>
      <c r="E416" s="229" t="s">
        <v>4915</v>
      </c>
      <c r="F416" s="230" t="s">
        <v>4916</v>
      </c>
      <c r="G416" s="231" t="s">
        <v>131</v>
      </c>
      <c r="H416" s="232">
        <v>1</v>
      </c>
      <c r="I416" s="233"/>
      <c r="J416" s="233"/>
      <c r="K416" s="234">
        <f>ROUND(P416*H416,2)</f>
        <v>0</v>
      </c>
      <c r="L416" s="230" t="s">
        <v>879</v>
      </c>
      <c r="M416" s="41"/>
      <c r="N416" s="235" t="s">
        <v>1</v>
      </c>
      <c r="O416" s="199" t="s">
        <v>42</v>
      </c>
      <c r="P416" s="200">
        <f>I416+J416</f>
        <v>0</v>
      </c>
      <c r="Q416" s="200">
        <f>ROUND(I416*H416,2)</f>
        <v>0</v>
      </c>
      <c r="R416" s="200">
        <f>ROUND(J416*H416,2)</f>
        <v>0</v>
      </c>
      <c r="S416" s="88"/>
      <c r="T416" s="201">
        <f>S416*H416</f>
        <v>0</v>
      </c>
      <c r="U416" s="201">
        <v>0</v>
      </c>
      <c r="V416" s="201">
        <f>U416*H416</f>
        <v>0</v>
      </c>
      <c r="W416" s="201">
        <v>0</v>
      </c>
      <c r="X416" s="202">
        <f>W416*H416</f>
        <v>0</v>
      </c>
      <c r="Y416" s="35"/>
      <c r="Z416" s="35"/>
      <c r="AA416" s="35"/>
      <c r="AB416" s="35"/>
      <c r="AC416" s="35"/>
      <c r="AD416" s="35"/>
      <c r="AE416" s="35"/>
      <c r="AR416" s="203" t="s">
        <v>135</v>
      </c>
      <c r="AT416" s="203" t="s">
        <v>347</v>
      </c>
      <c r="AU416" s="203" t="s">
        <v>87</v>
      </c>
      <c r="AY416" s="14" t="s">
        <v>134</v>
      </c>
      <c r="BE416" s="204">
        <f>IF(O416="základní",K416,0)</f>
        <v>0</v>
      </c>
      <c r="BF416" s="204">
        <f>IF(O416="snížená",K416,0)</f>
        <v>0</v>
      </c>
      <c r="BG416" s="204">
        <f>IF(O416="zákl. přenesená",K416,0)</f>
        <v>0</v>
      </c>
      <c r="BH416" s="204">
        <f>IF(O416="sníž. přenesená",K416,0)</f>
        <v>0</v>
      </c>
      <c r="BI416" s="204">
        <f>IF(O416="nulová",K416,0)</f>
        <v>0</v>
      </c>
      <c r="BJ416" s="14" t="s">
        <v>87</v>
      </c>
      <c r="BK416" s="204">
        <f>ROUND(P416*H416,2)</f>
        <v>0</v>
      </c>
      <c r="BL416" s="14" t="s">
        <v>135</v>
      </c>
      <c r="BM416" s="203" t="s">
        <v>2243</v>
      </c>
    </row>
    <row r="417" s="2" customFormat="1" ht="24.15" customHeight="1">
      <c r="A417" s="35"/>
      <c r="B417" s="36"/>
      <c r="C417" s="228" t="s">
        <v>1895</v>
      </c>
      <c r="D417" s="228" t="s">
        <v>347</v>
      </c>
      <c r="E417" s="229" t="s">
        <v>4917</v>
      </c>
      <c r="F417" s="230" t="s">
        <v>4918</v>
      </c>
      <c r="G417" s="231" t="s">
        <v>131</v>
      </c>
      <c r="H417" s="232">
        <v>1</v>
      </c>
      <c r="I417" s="233"/>
      <c r="J417" s="233"/>
      <c r="K417" s="234">
        <f>ROUND(P417*H417,2)</f>
        <v>0</v>
      </c>
      <c r="L417" s="230" t="s">
        <v>879</v>
      </c>
      <c r="M417" s="41"/>
      <c r="N417" s="235" t="s">
        <v>1</v>
      </c>
      <c r="O417" s="199" t="s">
        <v>42</v>
      </c>
      <c r="P417" s="200">
        <f>I417+J417</f>
        <v>0</v>
      </c>
      <c r="Q417" s="200">
        <f>ROUND(I417*H417,2)</f>
        <v>0</v>
      </c>
      <c r="R417" s="200">
        <f>ROUND(J417*H417,2)</f>
        <v>0</v>
      </c>
      <c r="S417" s="88"/>
      <c r="T417" s="201">
        <f>S417*H417</f>
        <v>0</v>
      </c>
      <c r="U417" s="201">
        <v>0</v>
      </c>
      <c r="V417" s="201">
        <f>U417*H417</f>
        <v>0</v>
      </c>
      <c r="W417" s="201">
        <v>0</v>
      </c>
      <c r="X417" s="202">
        <f>W417*H417</f>
        <v>0</v>
      </c>
      <c r="Y417" s="35"/>
      <c r="Z417" s="35"/>
      <c r="AA417" s="35"/>
      <c r="AB417" s="35"/>
      <c r="AC417" s="35"/>
      <c r="AD417" s="35"/>
      <c r="AE417" s="35"/>
      <c r="AR417" s="203" t="s">
        <v>135</v>
      </c>
      <c r="AT417" s="203" t="s">
        <v>347</v>
      </c>
      <c r="AU417" s="203" t="s">
        <v>87</v>
      </c>
      <c r="AY417" s="14" t="s">
        <v>134</v>
      </c>
      <c r="BE417" s="204">
        <f>IF(O417="základní",K417,0)</f>
        <v>0</v>
      </c>
      <c r="BF417" s="204">
        <f>IF(O417="snížená",K417,0)</f>
        <v>0</v>
      </c>
      <c r="BG417" s="204">
        <f>IF(O417="zákl. přenesená",K417,0)</f>
        <v>0</v>
      </c>
      <c r="BH417" s="204">
        <f>IF(O417="sníž. přenesená",K417,0)</f>
        <v>0</v>
      </c>
      <c r="BI417" s="204">
        <f>IF(O417="nulová",K417,0)</f>
        <v>0</v>
      </c>
      <c r="BJ417" s="14" t="s">
        <v>87</v>
      </c>
      <c r="BK417" s="204">
        <f>ROUND(P417*H417,2)</f>
        <v>0</v>
      </c>
      <c r="BL417" s="14" t="s">
        <v>135</v>
      </c>
      <c r="BM417" s="203" t="s">
        <v>2247</v>
      </c>
    </row>
    <row r="418" s="2" customFormat="1" ht="24.15" customHeight="1">
      <c r="A418" s="35"/>
      <c r="B418" s="36"/>
      <c r="C418" s="228" t="s">
        <v>1553</v>
      </c>
      <c r="D418" s="228" t="s">
        <v>347</v>
      </c>
      <c r="E418" s="229" t="s">
        <v>4919</v>
      </c>
      <c r="F418" s="230" t="s">
        <v>4920</v>
      </c>
      <c r="G418" s="231" t="s">
        <v>131</v>
      </c>
      <c r="H418" s="232">
        <v>1</v>
      </c>
      <c r="I418" s="233"/>
      <c r="J418" s="233"/>
      <c r="K418" s="234">
        <f>ROUND(P418*H418,2)</f>
        <v>0</v>
      </c>
      <c r="L418" s="230" t="s">
        <v>879</v>
      </c>
      <c r="M418" s="41"/>
      <c r="N418" s="235" t="s">
        <v>1</v>
      </c>
      <c r="O418" s="199" t="s">
        <v>42</v>
      </c>
      <c r="P418" s="200">
        <f>I418+J418</f>
        <v>0</v>
      </c>
      <c r="Q418" s="200">
        <f>ROUND(I418*H418,2)</f>
        <v>0</v>
      </c>
      <c r="R418" s="200">
        <f>ROUND(J418*H418,2)</f>
        <v>0</v>
      </c>
      <c r="S418" s="88"/>
      <c r="T418" s="201">
        <f>S418*H418</f>
        <v>0</v>
      </c>
      <c r="U418" s="201">
        <v>0</v>
      </c>
      <c r="V418" s="201">
        <f>U418*H418</f>
        <v>0</v>
      </c>
      <c r="W418" s="201">
        <v>0</v>
      </c>
      <c r="X418" s="202">
        <f>W418*H418</f>
        <v>0</v>
      </c>
      <c r="Y418" s="35"/>
      <c r="Z418" s="35"/>
      <c r="AA418" s="35"/>
      <c r="AB418" s="35"/>
      <c r="AC418" s="35"/>
      <c r="AD418" s="35"/>
      <c r="AE418" s="35"/>
      <c r="AR418" s="203" t="s">
        <v>135</v>
      </c>
      <c r="AT418" s="203" t="s">
        <v>347</v>
      </c>
      <c r="AU418" s="203" t="s">
        <v>87</v>
      </c>
      <c r="AY418" s="14" t="s">
        <v>134</v>
      </c>
      <c r="BE418" s="204">
        <f>IF(O418="základní",K418,0)</f>
        <v>0</v>
      </c>
      <c r="BF418" s="204">
        <f>IF(O418="snížená",K418,0)</f>
        <v>0</v>
      </c>
      <c r="BG418" s="204">
        <f>IF(O418="zákl. přenesená",K418,0)</f>
        <v>0</v>
      </c>
      <c r="BH418" s="204">
        <f>IF(O418="sníž. přenesená",K418,0)</f>
        <v>0</v>
      </c>
      <c r="BI418" s="204">
        <f>IF(O418="nulová",K418,0)</f>
        <v>0</v>
      </c>
      <c r="BJ418" s="14" t="s">
        <v>87</v>
      </c>
      <c r="BK418" s="204">
        <f>ROUND(P418*H418,2)</f>
        <v>0</v>
      </c>
      <c r="BL418" s="14" t="s">
        <v>135</v>
      </c>
      <c r="BM418" s="203" t="s">
        <v>3290</v>
      </c>
    </row>
    <row r="419" s="2" customFormat="1" ht="24.15" customHeight="1">
      <c r="A419" s="35"/>
      <c r="B419" s="36"/>
      <c r="C419" s="228" t="s">
        <v>1902</v>
      </c>
      <c r="D419" s="228" t="s">
        <v>347</v>
      </c>
      <c r="E419" s="229" t="s">
        <v>4921</v>
      </c>
      <c r="F419" s="230" t="s">
        <v>4922</v>
      </c>
      <c r="G419" s="231" t="s">
        <v>131</v>
      </c>
      <c r="H419" s="232">
        <v>1</v>
      </c>
      <c r="I419" s="233"/>
      <c r="J419" s="233"/>
      <c r="K419" s="234">
        <f>ROUND(P419*H419,2)</f>
        <v>0</v>
      </c>
      <c r="L419" s="230" t="s">
        <v>879</v>
      </c>
      <c r="M419" s="41"/>
      <c r="N419" s="235" t="s">
        <v>1</v>
      </c>
      <c r="O419" s="199" t="s">
        <v>42</v>
      </c>
      <c r="P419" s="200">
        <f>I419+J419</f>
        <v>0</v>
      </c>
      <c r="Q419" s="200">
        <f>ROUND(I419*H419,2)</f>
        <v>0</v>
      </c>
      <c r="R419" s="200">
        <f>ROUND(J419*H419,2)</f>
        <v>0</v>
      </c>
      <c r="S419" s="88"/>
      <c r="T419" s="201">
        <f>S419*H419</f>
        <v>0</v>
      </c>
      <c r="U419" s="201">
        <v>0</v>
      </c>
      <c r="V419" s="201">
        <f>U419*H419</f>
        <v>0</v>
      </c>
      <c r="W419" s="201">
        <v>0</v>
      </c>
      <c r="X419" s="202">
        <f>W419*H419</f>
        <v>0</v>
      </c>
      <c r="Y419" s="35"/>
      <c r="Z419" s="35"/>
      <c r="AA419" s="35"/>
      <c r="AB419" s="35"/>
      <c r="AC419" s="35"/>
      <c r="AD419" s="35"/>
      <c r="AE419" s="35"/>
      <c r="AR419" s="203" t="s">
        <v>135</v>
      </c>
      <c r="AT419" s="203" t="s">
        <v>347</v>
      </c>
      <c r="AU419" s="203" t="s">
        <v>87</v>
      </c>
      <c r="AY419" s="14" t="s">
        <v>134</v>
      </c>
      <c r="BE419" s="204">
        <f>IF(O419="základní",K419,0)</f>
        <v>0</v>
      </c>
      <c r="BF419" s="204">
        <f>IF(O419="snížená",K419,0)</f>
        <v>0</v>
      </c>
      <c r="BG419" s="204">
        <f>IF(O419="zákl. přenesená",K419,0)</f>
        <v>0</v>
      </c>
      <c r="BH419" s="204">
        <f>IF(O419="sníž. přenesená",K419,0)</f>
        <v>0</v>
      </c>
      <c r="BI419" s="204">
        <f>IF(O419="nulová",K419,0)</f>
        <v>0</v>
      </c>
      <c r="BJ419" s="14" t="s">
        <v>87</v>
      </c>
      <c r="BK419" s="204">
        <f>ROUND(P419*H419,2)</f>
        <v>0</v>
      </c>
      <c r="BL419" s="14" t="s">
        <v>135</v>
      </c>
      <c r="BM419" s="203" t="s">
        <v>2281</v>
      </c>
    </row>
    <row r="420" s="2" customFormat="1" ht="24.15" customHeight="1">
      <c r="A420" s="35"/>
      <c r="B420" s="36"/>
      <c r="C420" s="228" t="s">
        <v>1557</v>
      </c>
      <c r="D420" s="228" t="s">
        <v>347</v>
      </c>
      <c r="E420" s="229" t="s">
        <v>4923</v>
      </c>
      <c r="F420" s="230" t="s">
        <v>4924</v>
      </c>
      <c r="G420" s="231" t="s">
        <v>131</v>
      </c>
      <c r="H420" s="232">
        <v>1</v>
      </c>
      <c r="I420" s="233"/>
      <c r="J420" s="233"/>
      <c r="K420" s="234">
        <f>ROUND(P420*H420,2)</f>
        <v>0</v>
      </c>
      <c r="L420" s="230" t="s">
        <v>879</v>
      </c>
      <c r="M420" s="41"/>
      <c r="N420" s="235" t="s">
        <v>1</v>
      </c>
      <c r="O420" s="199" t="s">
        <v>42</v>
      </c>
      <c r="P420" s="200">
        <f>I420+J420</f>
        <v>0</v>
      </c>
      <c r="Q420" s="200">
        <f>ROUND(I420*H420,2)</f>
        <v>0</v>
      </c>
      <c r="R420" s="200">
        <f>ROUND(J420*H420,2)</f>
        <v>0</v>
      </c>
      <c r="S420" s="88"/>
      <c r="T420" s="201">
        <f>S420*H420</f>
        <v>0</v>
      </c>
      <c r="U420" s="201">
        <v>0</v>
      </c>
      <c r="V420" s="201">
        <f>U420*H420</f>
        <v>0</v>
      </c>
      <c r="W420" s="201">
        <v>0</v>
      </c>
      <c r="X420" s="202">
        <f>W420*H420</f>
        <v>0</v>
      </c>
      <c r="Y420" s="35"/>
      <c r="Z420" s="35"/>
      <c r="AA420" s="35"/>
      <c r="AB420" s="35"/>
      <c r="AC420" s="35"/>
      <c r="AD420" s="35"/>
      <c r="AE420" s="35"/>
      <c r="AR420" s="203" t="s">
        <v>135</v>
      </c>
      <c r="AT420" s="203" t="s">
        <v>347</v>
      </c>
      <c r="AU420" s="203" t="s">
        <v>87</v>
      </c>
      <c r="AY420" s="14" t="s">
        <v>134</v>
      </c>
      <c r="BE420" s="204">
        <f>IF(O420="základní",K420,0)</f>
        <v>0</v>
      </c>
      <c r="BF420" s="204">
        <f>IF(O420="snížená",K420,0)</f>
        <v>0</v>
      </c>
      <c r="BG420" s="204">
        <f>IF(O420="zákl. přenesená",K420,0)</f>
        <v>0</v>
      </c>
      <c r="BH420" s="204">
        <f>IF(O420="sníž. přenesená",K420,0)</f>
        <v>0</v>
      </c>
      <c r="BI420" s="204">
        <f>IF(O420="nulová",K420,0)</f>
        <v>0</v>
      </c>
      <c r="BJ420" s="14" t="s">
        <v>87</v>
      </c>
      <c r="BK420" s="204">
        <f>ROUND(P420*H420,2)</f>
        <v>0</v>
      </c>
      <c r="BL420" s="14" t="s">
        <v>135</v>
      </c>
      <c r="BM420" s="203" t="s">
        <v>2285</v>
      </c>
    </row>
    <row r="421" s="2" customFormat="1" ht="24.15" customHeight="1">
      <c r="A421" s="35"/>
      <c r="B421" s="36"/>
      <c r="C421" s="228" t="s">
        <v>1909</v>
      </c>
      <c r="D421" s="228" t="s">
        <v>347</v>
      </c>
      <c r="E421" s="229" t="s">
        <v>4925</v>
      </c>
      <c r="F421" s="230" t="s">
        <v>4926</v>
      </c>
      <c r="G421" s="231" t="s">
        <v>131</v>
      </c>
      <c r="H421" s="232">
        <v>2</v>
      </c>
      <c r="I421" s="233"/>
      <c r="J421" s="233"/>
      <c r="K421" s="234">
        <f>ROUND(P421*H421,2)</f>
        <v>0</v>
      </c>
      <c r="L421" s="230" t="s">
        <v>879</v>
      </c>
      <c r="M421" s="41"/>
      <c r="N421" s="235" t="s">
        <v>1</v>
      </c>
      <c r="O421" s="199" t="s">
        <v>42</v>
      </c>
      <c r="P421" s="200">
        <f>I421+J421</f>
        <v>0</v>
      </c>
      <c r="Q421" s="200">
        <f>ROUND(I421*H421,2)</f>
        <v>0</v>
      </c>
      <c r="R421" s="200">
        <f>ROUND(J421*H421,2)</f>
        <v>0</v>
      </c>
      <c r="S421" s="88"/>
      <c r="T421" s="201">
        <f>S421*H421</f>
        <v>0</v>
      </c>
      <c r="U421" s="201">
        <v>0</v>
      </c>
      <c r="V421" s="201">
        <f>U421*H421</f>
        <v>0</v>
      </c>
      <c r="W421" s="201">
        <v>0</v>
      </c>
      <c r="X421" s="202">
        <f>W421*H421</f>
        <v>0</v>
      </c>
      <c r="Y421" s="35"/>
      <c r="Z421" s="35"/>
      <c r="AA421" s="35"/>
      <c r="AB421" s="35"/>
      <c r="AC421" s="35"/>
      <c r="AD421" s="35"/>
      <c r="AE421" s="35"/>
      <c r="AR421" s="203" t="s">
        <v>135</v>
      </c>
      <c r="AT421" s="203" t="s">
        <v>347</v>
      </c>
      <c r="AU421" s="203" t="s">
        <v>87</v>
      </c>
      <c r="AY421" s="14" t="s">
        <v>134</v>
      </c>
      <c r="BE421" s="204">
        <f>IF(O421="základní",K421,0)</f>
        <v>0</v>
      </c>
      <c r="BF421" s="204">
        <f>IF(O421="snížená",K421,0)</f>
        <v>0</v>
      </c>
      <c r="BG421" s="204">
        <f>IF(O421="zákl. přenesená",K421,0)</f>
        <v>0</v>
      </c>
      <c r="BH421" s="204">
        <f>IF(O421="sníž. přenesená",K421,0)</f>
        <v>0</v>
      </c>
      <c r="BI421" s="204">
        <f>IF(O421="nulová",K421,0)</f>
        <v>0</v>
      </c>
      <c r="BJ421" s="14" t="s">
        <v>87</v>
      </c>
      <c r="BK421" s="204">
        <f>ROUND(P421*H421,2)</f>
        <v>0</v>
      </c>
      <c r="BL421" s="14" t="s">
        <v>135</v>
      </c>
      <c r="BM421" s="203" t="s">
        <v>2289</v>
      </c>
    </row>
    <row r="422" s="2" customFormat="1" ht="24.15" customHeight="1">
      <c r="A422" s="35"/>
      <c r="B422" s="36"/>
      <c r="C422" s="228" t="s">
        <v>1569</v>
      </c>
      <c r="D422" s="228" t="s">
        <v>347</v>
      </c>
      <c r="E422" s="229" t="s">
        <v>4927</v>
      </c>
      <c r="F422" s="230" t="s">
        <v>4928</v>
      </c>
      <c r="G422" s="231" t="s">
        <v>131</v>
      </c>
      <c r="H422" s="232">
        <v>20</v>
      </c>
      <c r="I422" s="233"/>
      <c r="J422" s="233"/>
      <c r="K422" s="234">
        <f>ROUND(P422*H422,2)</f>
        <v>0</v>
      </c>
      <c r="L422" s="230" t="s">
        <v>879</v>
      </c>
      <c r="M422" s="41"/>
      <c r="N422" s="235" t="s">
        <v>1</v>
      </c>
      <c r="O422" s="199" t="s">
        <v>42</v>
      </c>
      <c r="P422" s="200">
        <f>I422+J422</f>
        <v>0</v>
      </c>
      <c r="Q422" s="200">
        <f>ROUND(I422*H422,2)</f>
        <v>0</v>
      </c>
      <c r="R422" s="200">
        <f>ROUND(J422*H422,2)</f>
        <v>0</v>
      </c>
      <c r="S422" s="88"/>
      <c r="T422" s="201">
        <f>S422*H422</f>
        <v>0</v>
      </c>
      <c r="U422" s="201">
        <v>0</v>
      </c>
      <c r="V422" s="201">
        <f>U422*H422</f>
        <v>0</v>
      </c>
      <c r="W422" s="201">
        <v>0</v>
      </c>
      <c r="X422" s="202">
        <f>W422*H422</f>
        <v>0</v>
      </c>
      <c r="Y422" s="35"/>
      <c r="Z422" s="35"/>
      <c r="AA422" s="35"/>
      <c r="AB422" s="35"/>
      <c r="AC422" s="35"/>
      <c r="AD422" s="35"/>
      <c r="AE422" s="35"/>
      <c r="AR422" s="203" t="s">
        <v>1932</v>
      </c>
      <c r="AT422" s="203" t="s">
        <v>347</v>
      </c>
      <c r="AU422" s="203" t="s">
        <v>87</v>
      </c>
      <c r="AY422" s="14" t="s">
        <v>134</v>
      </c>
      <c r="BE422" s="204">
        <f>IF(O422="základní",K422,0)</f>
        <v>0</v>
      </c>
      <c r="BF422" s="204">
        <f>IF(O422="snížená",K422,0)</f>
        <v>0</v>
      </c>
      <c r="BG422" s="204">
        <f>IF(O422="zákl. přenesená",K422,0)</f>
        <v>0</v>
      </c>
      <c r="BH422" s="204">
        <f>IF(O422="sníž. přenesená",K422,0)</f>
        <v>0</v>
      </c>
      <c r="BI422" s="204">
        <f>IF(O422="nulová",K422,0)</f>
        <v>0</v>
      </c>
      <c r="BJ422" s="14" t="s">
        <v>87</v>
      </c>
      <c r="BK422" s="204">
        <f>ROUND(P422*H422,2)</f>
        <v>0</v>
      </c>
      <c r="BL422" s="14" t="s">
        <v>1932</v>
      </c>
      <c r="BM422" s="203" t="s">
        <v>4929</v>
      </c>
    </row>
    <row r="423" s="2" customFormat="1" ht="44.25" customHeight="1">
      <c r="A423" s="35"/>
      <c r="B423" s="36"/>
      <c r="C423" s="228" t="s">
        <v>1917</v>
      </c>
      <c r="D423" s="228" t="s">
        <v>347</v>
      </c>
      <c r="E423" s="229" t="s">
        <v>4930</v>
      </c>
      <c r="F423" s="230" t="s">
        <v>4931</v>
      </c>
      <c r="G423" s="231" t="s">
        <v>131</v>
      </c>
      <c r="H423" s="232">
        <v>2</v>
      </c>
      <c r="I423" s="233"/>
      <c r="J423" s="233"/>
      <c r="K423" s="234">
        <f>ROUND(P423*H423,2)</f>
        <v>0</v>
      </c>
      <c r="L423" s="230" t="s">
        <v>879</v>
      </c>
      <c r="M423" s="41"/>
      <c r="N423" s="235" t="s">
        <v>1</v>
      </c>
      <c r="O423" s="199" t="s">
        <v>42</v>
      </c>
      <c r="P423" s="200">
        <f>I423+J423</f>
        <v>0</v>
      </c>
      <c r="Q423" s="200">
        <f>ROUND(I423*H423,2)</f>
        <v>0</v>
      </c>
      <c r="R423" s="200">
        <f>ROUND(J423*H423,2)</f>
        <v>0</v>
      </c>
      <c r="S423" s="88"/>
      <c r="T423" s="201">
        <f>S423*H423</f>
        <v>0</v>
      </c>
      <c r="U423" s="201">
        <v>0</v>
      </c>
      <c r="V423" s="201">
        <f>U423*H423</f>
        <v>0</v>
      </c>
      <c r="W423" s="201">
        <v>0</v>
      </c>
      <c r="X423" s="202">
        <f>W423*H423</f>
        <v>0</v>
      </c>
      <c r="Y423" s="35"/>
      <c r="Z423" s="35"/>
      <c r="AA423" s="35"/>
      <c r="AB423" s="35"/>
      <c r="AC423" s="35"/>
      <c r="AD423" s="35"/>
      <c r="AE423" s="35"/>
      <c r="AR423" s="203" t="s">
        <v>135</v>
      </c>
      <c r="AT423" s="203" t="s">
        <v>347</v>
      </c>
      <c r="AU423" s="203" t="s">
        <v>87</v>
      </c>
      <c r="AY423" s="14" t="s">
        <v>134</v>
      </c>
      <c r="BE423" s="204">
        <f>IF(O423="základní",K423,0)</f>
        <v>0</v>
      </c>
      <c r="BF423" s="204">
        <f>IF(O423="snížená",K423,0)</f>
        <v>0</v>
      </c>
      <c r="BG423" s="204">
        <f>IF(O423="zákl. přenesená",K423,0)</f>
        <v>0</v>
      </c>
      <c r="BH423" s="204">
        <f>IF(O423="sníž. přenesená",K423,0)</f>
        <v>0</v>
      </c>
      <c r="BI423" s="204">
        <f>IF(O423="nulová",K423,0)</f>
        <v>0</v>
      </c>
      <c r="BJ423" s="14" t="s">
        <v>87</v>
      </c>
      <c r="BK423" s="204">
        <f>ROUND(P423*H423,2)</f>
        <v>0</v>
      </c>
      <c r="BL423" s="14" t="s">
        <v>135</v>
      </c>
      <c r="BM423" s="203" t="s">
        <v>3392</v>
      </c>
    </row>
    <row r="424" s="2" customFormat="1" ht="49.05" customHeight="1">
      <c r="A424" s="35"/>
      <c r="B424" s="36"/>
      <c r="C424" s="228" t="s">
        <v>1921</v>
      </c>
      <c r="D424" s="228" t="s">
        <v>347</v>
      </c>
      <c r="E424" s="229" t="s">
        <v>4932</v>
      </c>
      <c r="F424" s="230" t="s">
        <v>4933</v>
      </c>
      <c r="G424" s="231" t="s">
        <v>131</v>
      </c>
      <c r="H424" s="232">
        <v>1</v>
      </c>
      <c r="I424" s="233"/>
      <c r="J424" s="233"/>
      <c r="K424" s="234">
        <f>ROUND(P424*H424,2)</f>
        <v>0</v>
      </c>
      <c r="L424" s="230" t="s">
        <v>892</v>
      </c>
      <c r="M424" s="41"/>
      <c r="N424" s="235" t="s">
        <v>1</v>
      </c>
      <c r="O424" s="199" t="s">
        <v>42</v>
      </c>
      <c r="P424" s="200">
        <f>I424+J424</f>
        <v>0</v>
      </c>
      <c r="Q424" s="200">
        <f>ROUND(I424*H424,2)</f>
        <v>0</v>
      </c>
      <c r="R424" s="200">
        <f>ROUND(J424*H424,2)</f>
        <v>0</v>
      </c>
      <c r="S424" s="88"/>
      <c r="T424" s="201">
        <f>S424*H424</f>
        <v>0</v>
      </c>
      <c r="U424" s="201">
        <v>0</v>
      </c>
      <c r="V424" s="201">
        <f>U424*H424</f>
        <v>0</v>
      </c>
      <c r="W424" s="201">
        <v>0</v>
      </c>
      <c r="X424" s="202">
        <f>W424*H424</f>
        <v>0</v>
      </c>
      <c r="Y424" s="35"/>
      <c r="Z424" s="35"/>
      <c r="AA424" s="35"/>
      <c r="AB424" s="35"/>
      <c r="AC424" s="35"/>
      <c r="AD424" s="35"/>
      <c r="AE424" s="35"/>
      <c r="AR424" s="203" t="s">
        <v>135</v>
      </c>
      <c r="AT424" s="203" t="s">
        <v>347</v>
      </c>
      <c r="AU424" s="203" t="s">
        <v>87</v>
      </c>
      <c r="AY424" s="14" t="s">
        <v>134</v>
      </c>
      <c r="BE424" s="204">
        <f>IF(O424="základní",K424,0)</f>
        <v>0</v>
      </c>
      <c r="BF424" s="204">
        <f>IF(O424="snížená",K424,0)</f>
        <v>0</v>
      </c>
      <c r="BG424" s="204">
        <f>IF(O424="zákl. přenesená",K424,0)</f>
        <v>0</v>
      </c>
      <c r="BH424" s="204">
        <f>IF(O424="sníž. přenesená",K424,0)</f>
        <v>0</v>
      </c>
      <c r="BI424" s="204">
        <f>IF(O424="nulová",K424,0)</f>
        <v>0</v>
      </c>
      <c r="BJ424" s="14" t="s">
        <v>87</v>
      </c>
      <c r="BK424" s="204">
        <f>ROUND(P424*H424,2)</f>
        <v>0</v>
      </c>
      <c r="BL424" s="14" t="s">
        <v>135</v>
      </c>
      <c r="BM424" s="203" t="s">
        <v>3408</v>
      </c>
    </row>
    <row r="425" s="2" customFormat="1" ht="49.05" customHeight="1">
      <c r="A425" s="35"/>
      <c r="B425" s="36"/>
      <c r="C425" s="228" t="s">
        <v>1925</v>
      </c>
      <c r="D425" s="228" t="s">
        <v>347</v>
      </c>
      <c r="E425" s="229" t="s">
        <v>4934</v>
      </c>
      <c r="F425" s="230" t="s">
        <v>4935</v>
      </c>
      <c r="G425" s="231" t="s">
        <v>131</v>
      </c>
      <c r="H425" s="232">
        <v>1</v>
      </c>
      <c r="I425" s="233"/>
      <c r="J425" s="233"/>
      <c r="K425" s="234">
        <f>ROUND(P425*H425,2)</f>
        <v>0</v>
      </c>
      <c r="L425" s="230" t="s">
        <v>892</v>
      </c>
      <c r="M425" s="41"/>
      <c r="N425" s="235" t="s">
        <v>1</v>
      </c>
      <c r="O425" s="199" t="s">
        <v>42</v>
      </c>
      <c r="P425" s="200">
        <f>I425+J425</f>
        <v>0</v>
      </c>
      <c r="Q425" s="200">
        <f>ROUND(I425*H425,2)</f>
        <v>0</v>
      </c>
      <c r="R425" s="200">
        <f>ROUND(J425*H425,2)</f>
        <v>0</v>
      </c>
      <c r="S425" s="88"/>
      <c r="T425" s="201">
        <f>S425*H425</f>
        <v>0</v>
      </c>
      <c r="U425" s="201">
        <v>0</v>
      </c>
      <c r="V425" s="201">
        <f>U425*H425</f>
        <v>0</v>
      </c>
      <c r="W425" s="201">
        <v>0</v>
      </c>
      <c r="X425" s="202">
        <f>W425*H425</f>
        <v>0</v>
      </c>
      <c r="Y425" s="35"/>
      <c r="Z425" s="35"/>
      <c r="AA425" s="35"/>
      <c r="AB425" s="35"/>
      <c r="AC425" s="35"/>
      <c r="AD425" s="35"/>
      <c r="AE425" s="35"/>
      <c r="AR425" s="203" t="s">
        <v>135</v>
      </c>
      <c r="AT425" s="203" t="s">
        <v>347</v>
      </c>
      <c r="AU425" s="203" t="s">
        <v>87</v>
      </c>
      <c r="AY425" s="14" t="s">
        <v>134</v>
      </c>
      <c r="BE425" s="204">
        <f>IF(O425="základní",K425,0)</f>
        <v>0</v>
      </c>
      <c r="BF425" s="204">
        <f>IF(O425="snížená",K425,0)</f>
        <v>0</v>
      </c>
      <c r="BG425" s="204">
        <f>IF(O425="zákl. přenesená",K425,0)</f>
        <v>0</v>
      </c>
      <c r="BH425" s="204">
        <f>IF(O425="sníž. přenesená",K425,0)</f>
        <v>0</v>
      </c>
      <c r="BI425" s="204">
        <f>IF(O425="nulová",K425,0)</f>
        <v>0</v>
      </c>
      <c r="BJ425" s="14" t="s">
        <v>87</v>
      </c>
      <c r="BK425" s="204">
        <f>ROUND(P425*H425,2)</f>
        <v>0</v>
      </c>
      <c r="BL425" s="14" t="s">
        <v>135</v>
      </c>
      <c r="BM425" s="203" t="s">
        <v>3416</v>
      </c>
    </row>
    <row r="426" s="2" customFormat="1" ht="49.05" customHeight="1">
      <c r="A426" s="35"/>
      <c r="B426" s="36"/>
      <c r="C426" s="228" t="s">
        <v>1929</v>
      </c>
      <c r="D426" s="228" t="s">
        <v>347</v>
      </c>
      <c r="E426" s="229" t="s">
        <v>4936</v>
      </c>
      <c r="F426" s="230" t="s">
        <v>4937</v>
      </c>
      <c r="G426" s="231" t="s">
        <v>131</v>
      </c>
      <c r="H426" s="232">
        <v>1</v>
      </c>
      <c r="I426" s="233"/>
      <c r="J426" s="233"/>
      <c r="K426" s="234">
        <f>ROUND(P426*H426,2)</f>
        <v>0</v>
      </c>
      <c r="L426" s="230" t="s">
        <v>892</v>
      </c>
      <c r="M426" s="41"/>
      <c r="N426" s="235" t="s">
        <v>1</v>
      </c>
      <c r="O426" s="199" t="s">
        <v>42</v>
      </c>
      <c r="P426" s="200">
        <f>I426+J426</f>
        <v>0</v>
      </c>
      <c r="Q426" s="200">
        <f>ROUND(I426*H426,2)</f>
        <v>0</v>
      </c>
      <c r="R426" s="200">
        <f>ROUND(J426*H426,2)</f>
        <v>0</v>
      </c>
      <c r="S426" s="88"/>
      <c r="T426" s="201">
        <f>S426*H426</f>
        <v>0</v>
      </c>
      <c r="U426" s="201">
        <v>0</v>
      </c>
      <c r="V426" s="201">
        <f>U426*H426</f>
        <v>0</v>
      </c>
      <c r="W426" s="201">
        <v>0</v>
      </c>
      <c r="X426" s="202">
        <f>W426*H426</f>
        <v>0</v>
      </c>
      <c r="Y426" s="35"/>
      <c r="Z426" s="35"/>
      <c r="AA426" s="35"/>
      <c r="AB426" s="35"/>
      <c r="AC426" s="35"/>
      <c r="AD426" s="35"/>
      <c r="AE426" s="35"/>
      <c r="AR426" s="203" t="s">
        <v>135</v>
      </c>
      <c r="AT426" s="203" t="s">
        <v>347</v>
      </c>
      <c r="AU426" s="203" t="s">
        <v>87</v>
      </c>
      <c r="AY426" s="14" t="s">
        <v>134</v>
      </c>
      <c r="BE426" s="204">
        <f>IF(O426="základní",K426,0)</f>
        <v>0</v>
      </c>
      <c r="BF426" s="204">
        <f>IF(O426="snížená",K426,0)</f>
        <v>0</v>
      </c>
      <c r="BG426" s="204">
        <f>IF(O426="zákl. přenesená",K426,0)</f>
        <v>0</v>
      </c>
      <c r="BH426" s="204">
        <f>IF(O426="sníž. přenesená",K426,0)</f>
        <v>0</v>
      </c>
      <c r="BI426" s="204">
        <f>IF(O426="nulová",K426,0)</f>
        <v>0</v>
      </c>
      <c r="BJ426" s="14" t="s">
        <v>87</v>
      </c>
      <c r="BK426" s="204">
        <f>ROUND(P426*H426,2)</f>
        <v>0</v>
      </c>
      <c r="BL426" s="14" t="s">
        <v>135</v>
      </c>
      <c r="BM426" s="203" t="s">
        <v>3424</v>
      </c>
    </row>
    <row r="427" s="2" customFormat="1" ht="49.05" customHeight="1">
      <c r="A427" s="35"/>
      <c r="B427" s="36"/>
      <c r="C427" s="228" t="s">
        <v>1933</v>
      </c>
      <c r="D427" s="228" t="s">
        <v>347</v>
      </c>
      <c r="E427" s="229" t="s">
        <v>4938</v>
      </c>
      <c r="F427" s="230" t="s">
        <v>4939</v>
      </c>
      <c r="G427" s="231" t="s">
        <v>131</v>
      </c>
      <c r="H427" s="232">
        <v>1</v>
      </c>
      <c r="I427" s="233"/>
      <c r="J427" s="233"/>
      <c r="K427" s="234">
        <f>ROUND(P427*H427,2)</f>
        <v>0</v>
      </c>
      <c r="L427" s="230" t="s">
        <v>892</v>
      </c>
      <c r="M427" s="41"/>
      <c r="N427" s="235" t="s">
        <v>1</v>
      </c>
      <c r="O427" s="199" t="s">
        <v>42</v>
      </c>
      <c r="P427" s="200">
        <f>I427+J427</f>
        <v>0</v>
      </c>
      <c r="Q427" s="200">
        <f>ROUND(I427*H427,2)</f>
        <v>0</v>
      </c>
      <c r="R427" s="200">
        <f>ROUND(J427*H427,2)</f>
        <v>0</v>
      </c>
      <c r="S427" s="88"/>
      <c r="T427" s="201">
        <f>S427*H427</f>
        <v>0</v>
      </c>
      <c r="U427" s="201">
        <v>0</v>
      </c>
      <c r="V427" s="201">
        <f>U427*H427</f>
        <v>0</v>
      </c>
      <c r="W427" s="201">
        <v>0</v>
      </c>
      <c r="X427" s="202">
        <f>W427*H427</f>
        <v>0</v>
      </c>
      <c r="Y427" s="35"/>
      <c r="Z427" s="35"/>
      <c r="AA427" s="35"/>
      <c r="AB427" s="35"/>
      <c r="AC427" s="35"/>
      <c r="AD427" s="35"/>
      <c r="AE427" s="35"/>
      <c r="AR427" s="203" t="s">
        <v>135</v>
      </c>
      <c r="AT427" s="203" t="s">
        <v>347</v>
      </c>
      <c r="AU427" s="203" t="s">
        <v>87</v>
      </c>
      <c r="AY427" s="14" t="s">
        <v>134</v>
      </c>
      <c r="BE427" s="204">
        <f>IF(O427="základní",K427,0)</f>
        <v>0</v>
      </c>
      <c r="BF427" s="204">
        <f>IF(O427="snížená",K427,0)</f>
        <v>0</v>
      </c>
      <c r="BG427" s="204">
        <f>IF(O427="zákl. přenesená",K427,0)</f>
        <v>0</v>
      </c>
      <c r="BH427" s="204">
        <f>IF(O427="sníž. přenesená",K427,0)</f>
        <v>0</v>
      </c>
      <c r="BI427" s="204">
        <f>IF(O427="nulová",K427,0)</f>
        <v>0</v>
      </c>
      <c r="BJ427" s="14" t="s">
        <v>87</v>
      </c>
      <c r="BK427" s="204">
        <f>ROUND(P427*H427,2)</f>
        <v>0</v>
      </c>
      <c r="BL427" s="14" t="s">
        <v>135</v>
      </c>
      <c r="BM427" s="203" t="s">
        <v>3432</v>
      </c>
    </row>
    <row r="428" s="2" customFormat="1" ht="49.05" customHeight="1">
      <c r="A428" s="35"/>
      <c r="B428" s="36"/>
      <c r="C428" s="228" t="s">
        <v>1937</v>
      </c>
      <c r="D428" s="228" t="s">
        <v>347</v>
      </c>
      <c r="E428" s="229" t="s">
        <v>4940</v>
      </c>
      <c r="F428" s="230" t="s">
        <v>4941</v>
      </c>
      <c r="G428" s="231" t="s">
        <v>131</v>
      </c>
      <c r="H428" s="232">
        <v>1</v>
      </c>
      <c r="I428" s="233"/>
      <c r="J428" s="233"/>
      <c r="K428" s="234">
        <f>ROUND(P428*H428,2)</f>
        <v>0</v>
      </c>
      <c r="L428" s="230" t="s">
        <v>892</v>
      </c>
      <c r="M428" s="41"/>
      <c r="N428" s="235" t="s">
        <v>1</v>
      </c>
      <c r="O428" s="199" t="s">
        <v>42</v>
      </c>
      <c r="P428" s="200">
        <f>I428+J428</f>
        <v>0</v>
      </c>
      <c r="Q428" s="200">
        <f>ROUND(I428*H428,2)</f>
        <v>0</v>
      </c>
      <c r="R428" s="200">
        <f>ROUND(J428*H428,2)</f>
        <v>0</v>
      </c>
      <c r="S428" s="88"/>
      <c r="T428" s="201">
        <f>S428*H428</f>
        <v>0</v>
      </c>
      <c r="U428" s="201">
        <v>0</v>
      </c>
      <c r="V428" s="201">
        <f>U428*H428</f>
        <v>0</v>
      </c>
      <c r="W428" s="201">
        <v>0</v>
      </c>
      <c r="X428" s="202">
        <f>W428*H428</f>
        <v>0</v>
      </c>
      <c r="Y428" s="35"/>
      <c r="Z428" s="35"/>
      <c r="AA428" s="35"/>
      <c r="AB428" s="35"/>
      <c r="AC428" s="35"/>
      <c r="AD428" s="35"/>
      <c r="AE428" s="35"/>
      <c r="AR428" s="203" t="s">
        <v>135</v>
      </c>
      <c r="AT428" s="203" t="s">
        <v>347</v>
      </c>
      <c r="AU428" s="203" t="s">
        <v>87</v>
      </c>
      <c r="AY428" s="14" t="s">
        <v>134</v>
      </c>
      <c r="BE428" s="204">
        <f>IF(O428="základní",K428,0)</f>
        <v>0</v>
      </c>
      <c r="BF428" s="204">
        <f>IF(O428="snížená",K428,0)</f>
        <v>0</v>
      </c>
      <c r="BG428" s="204">
        <f>IF(O428="zákl. přenesená",K428,0)</f>
        <v>0</v>
      </c>
      <c r="BH428" s="204">
        <f>IF(O428="sníž. přenesená",K428,0)</f>
        <v>0</v>
      </c>
      <c r="BI428" s="204">
        <f>IF(O428="nulová",K428,0)</f>
        <v>0</v>
      </c>
      <c r="BJ428" s="14" t="s">
        <v>87</v>
      </c>
      <c r="BK428" s="204">
        <f>ROUND(P428*H428,2)</f>
        <v>0</v>
      </c>
      <c r="BL428" s="14" t="s">
        <v>135</v>
      </c>
      <c r="BM428" s="203" t="s">
        <v>3440</v>
      </c>
    </row>
    <row r="429" s="2" customFormat="1">
      <c r="A429" s="35"/>
      <c r="B429" s="36"/>
      <c r="C429" s="228" t="s">
        <v>1941</v>
      </c>
      <c r="D429" s="228" t="s">
        <v>347</v>
      </c>
      <c r="E429" s="229" t="s">
        <v>4942</v>
      </c>
      <c r="F429" s="230" t="s">
        <v>4943</v>
      </c>
      <c r="G429" s="231" t="s">
        <v>211</v>
      </c>
      <c r="H429" s="232">
        <v>1</v>
      </c>
      <c r="I429" s="233"/>
      <c r="J429" s="233"/>
      <c r="K429" s="234">
        <f>ROUND(P429*H429,2)</f>
        <v>0</v>
      </c>
      <c r="L429" s="230" t="s">
        <v>879</v>
      </c>
      <c r="M429" s="41"/>
      <c r="N429" s="235" t="s">
        <v>1</v>
      </c>
      <c r="O429" s="199" t="s">
        <v>42</v>
      </c>
      <c r="P429" s="200">
        <f>I429+J429</f>
        <v>0</v>
      </c>
      <c r="Q429" s="200">
        <f>ROUND(I429*H429,2)</f>
        <v>0</v>
      </c>
      <c r="R429" s="200">
        <f>ROUND(J429*H429,2)</f>
        <v>0</v>
      </c>
      <c r="S429" s="88"/>
      <c r="T429" s="201">
        <f>S429*H429</f>
        <v>0</v>
      </c>
      <c r="U429" s="201">
        <v>0</v>
      </c>
      <c r="V429" s="201">
        <f>U429*H429</f>
        <v>0</v>
      </c>
      <c r="W429" s="201">
        <v>0</v>
      </c>
      <c r="X429" s="202">
        <f>W429*H429</f>
        <v>0</v>
      </c>
      <c r="Y429" s="35"/>
      <c r="Z429" s="35"/>
      <c r="AA429" s="35"/>
      <c r="AB429" s="35"/>
      <c r="AC429" s="35"/>
      <c r="AD429" s="35"/>
      <c r="AE429" s="35"/>
      <c r="AR429" s="203" t="s">
        <v>135</v>
      </c>
      <c r="AT429" s="203" t="s">
        <v>347</v>
      </c>
      <c r="AU429" s="203" t="s">
        <v>87</v>
      </c>
      <c r="AY429" s="14" t="s">
        <v>134</v>
      </c>
      <c r="BE429" s="204">
        <f>IF(O429="základní",K429,0)</f>
        <v>0</v>
      </c>
      <c r="BF429" s="204">
        <f>IF(O429="snížená",K429,0)</f>
        <v>0</v>
      </c>
      <c r="BG429" s="204">
        <f>IF(O429="zákl. přenesená",K429,0)</f>
        <v>0</v>
      </c>
      <c r="BH429" s="204">
        <f>IF(O429="sníž. přenesená",K429,0)</f>
        <v>0</v>
      </c>
      <c r="BI429" s="204">
        <f>IF(O429="nulová",K429,0)</f>
        <v>0</v>
      </c>
      <c r="BJ429" s="14" t="s">
        <v>87</v>
      </c>
      <c r="BK429" s="204">
        <f>ROUND(P429*H429,2)</f>
        <v>0</v>
      </c>
      <c r="BL429" s="14" t="s">
        <v>135</v>
      </c>
      <c r="BM429" s="203" t="s">
        <v>3480</v>
      </c>
    </row>
    <row r="430" s="2" customFormat="1" ht="24.15" customHeight="1">
      <c r="A430" s="35"/>
      <c r="B430" s="36"/>
      <c r="C430" s="228" t="s">
        <v>1945</v>
      </c>
      <c r="D430" s="228" t="s">
        <v>347</v>
      </c>
      <c r="E430" s="229" t="s">
        <v>4944</v>
      </c>
      <c r="F430" s="230" t="s">
        <v>4945</v>
      </c>
      <c r="G430" s="231" t="s">
        <v>131</v>
      </c>
      <c r="H430" s="232">
        <v>50</v>
      </c>
      <c r="I430" s="233"/>
      <c r="J430" s="233"/>
      <c r="K430" s="234">
        <f>ROUND(P430*H430,2)</f>
        <v>0</v>
      </c>
      <c r="L430" s="230" t="s">
        <v>879</v>
      </c>
      <c r="M430" s="41"/>
      <c r="N430" s="235" t="s">
        <v>1</v>
      </c>
      <c r="O430" s="199" t="s">
        <v>42</v>
      </c>
      <c r="P430" s="200">
        <f>I430+J430</f>
        <v>0</v>
      </c>
      <c r="Q430" s="200">
        <f>ROUND(I430*H430,2)</f>
        <v>0</v>
      </c>
      <c r="R430" s="200">
        <f>ROUND(J430*H430,2)</f>
        <v>0</v>
      </c>
      <c r="S430" s="88"/>
      <c r="T430" s="201">
        <f>S430*H430</f>
        <v>0</v>
      </c>
      <c r="U430" s="201">
        <v>0</v>
      </c>
      <c r="V430" s="201">
        <f>U430*H430</f>
        <v>0</v>
      </c>
      <c r="W430" s="201">
        <v>0</v>
      </c>
      <c r="X430" s="202">
        <f>W430*H430</f>
        <v>0</v>
      </c>
      <c r="Y430" s="35"/>
      <c r="Z430" s="35"/>
      <c r="AA430" s="35"/>
      <c r="AB430" s="35"/>
      <c r="AC430" s="35"/>
      <c r="AD430" s="35"/>
      <c r="AE430" s="35"/>
      <c r="AR430" s="203" t="s">
        <v>135</v>
      </c>
      <c r="AT430" s="203" t="s">
        <v>347</v>
      </c>
      <c r="AU430" s="203" t="s">
        <v>87</v>
      </c>
      <c r="AY430" s="14" t="s">
        <v>134</v>
      </c>
      <c r="BE430" s="204">
        <f>IF(O430="základní",K430,0)</f>
        <v>0</v>
      </c>
      <c r="BF430" s="204">
        <f>IF(O430="snížená",K430,0)</f>
        <v>0</v>
      </c>
      <c r="BG430" s="204">
        <f>IF(O430="zákl. přenesená",K430,0)</f>
        <v>0</v>
      </c>
      <c r="BH430" s="204">
        <f>IF(O430="sníž. přenesená",K430,0)</f>
        <v>0</v>
      </c>
      <c r="BI430" s="204">
        <f>IF(O430="nulová",K430,0)</f>
        <v>0</v>
      </c>
      <c r="BJ430" s="14" t="s">
        <v>87</v>
      </c>
      <c r="BK430" s="204">
        <f>ROUND(P430*H430,2)</f>
        <v>0</v>
      </c>
      <c r="BL430" s="14" t="s">
        <v>135</v>
      </c>
      <c r="BM430" s="203" t="s">
        <v>3488</v>
      </c>
    </row>
    <row r="431" s="2" customFormat="1" ht="49.05" customHeight="1">
      <c r="A431" s="35"/>
      <c r="B431" s="36"/>
      <c r="C431" s="228" t="s">
        <v>1949</v>
      </c>
      <c r="D431" s="228" t="s">
        <v>347</v>
      </c>
      <c r="E431" s="229" t="s">
        <v>4946</v>
      </c>
      <c r="F431" s="230" t="s">
        <v>4947</v>
      </c>
      <c r="G431" s="231" t="s">
        <v>131</v>
      </c>
      <c r="H431" s="232">
        <v>50</v>
      </c>
      <c r="I431" s="233"/>
      <c r="J431" s="233"/>
      <c r="K431" s="234">
        <f>ROUND(P431*H431,2)</f>
        <v>0</v>
      </c>
      <c r="L431" s="230" t="s">
        <v>892</v>
      </c>
      <c r="M431" s="41"/>
      <c r="N431" s="235" t="s">
        <v>1</v>
      </c>
      <c r="O431" s="199" t="s">
        <v>42</v>
      </c>
      <c r="P431" s="200">
        <f>I431+J431</f>
        <v>0</v>
      </c>
      <c r="Q431" s="200">
        <f>ROUND(I431*H431,2)</f>
        <v>0</v>
      </c>
      <c r="R431" s="200">
        <f>ROUND(J431*H431,2)</f>
        <v>0</v>
      </c>
      <c r="S431" s="88"/>
      <c r="T431" s="201">
        <f>S431*H431</f>
        <v>0</v>
      </c>
      <c r="U431" s="201">
        <v>0</v>
      </c>
      <c r="V431" s="201">
        <f>U431*H431</f>
        <v>0</v>
      </c>
      <c r="W431" s="201">
        <v>0</v>
      </c>
      <c r="X431" s="202">
        <f>W431*H431</f>
        <v>0</v>
      </c>
      <c r="Y431" s="35"/>
      <c r="Z431" s="35"/>
      <c r="AA431" s="35"/>
      <c r="AB431" s="35"/>
      <c r="AC431" s="35"/>
      <c r="AD431" s="35"/>
      <c r="AE431" s="35"/>
      <c r="AR431" s="203" t="s">
        <v>135</v>
      </c>
      <c r="AT431" s="203" t="s">
        <v>347</v>
      </c>
      <c r="AU431" s="203" t="s">
        <v>87</v>
      </c>
      <c r="AY431" s="14" t="s">
        <v>134</v>
      </c>
      <c r="BE431" s="204">
        <f>IF(O431="základní",K431,0)</f>
        <v>0</v>
      </c>
      <c r="BF431" s="204">
        <f>IF(O431="snížená",K431,0)</f>
        <v>0</v>
      </c>
      <c r="BG431" s="204">
        <f>IF(O431="zákl. přenesená",K431,0)</f>
        <v>0</v>
      </c>
      <c r="BH431" s="204">
        <f>IF(O431="sníž. přenesená",K431,0)</f>
        <v>0</v>
      </c>
      <c r="BI431" s="204">
        <f>IF(O431="nulová",K431,0)</f>
        <v>0</v>
      </c>
      <c r="BJ431" s="14" t="s">
        <v>87</v>
      </c>
      <c r="BK431" s="204">
        <f>ROUND(P431*H431,2)</f>
        <v>0</v>
      </c>
      <c r="BL431" s="14" t="s">
        <v>135</v>
      </c>
      <c r="BM431" s="203" t="s">
        <v>3496</v>
      </c>
    </row>
    <row r="432" s="12" customFormat="1" ht="25.92" customHeight="1">
      <c r="A432" s="12"/>
      <c r="B432" s="238"/>
      <c r="C432" s="239"/>
      <c r="D432" s="240" t="s">
        <v>78</v>
      </c>
      <c r="E432" s="241" t="s">
        <v>3056</v>
      </c>
      <c r="F432" s="241" t="s">
        <v>4948</v>
      </c>
      <c r="G432" s="239"/>
      <c r="H432" s="239"/>
      <c r="I432" s="242"/>
      <c r="J432" s="242"/>
      <c r="K432" s="243">
        <f>BK432</f>
        <v>0</v>
      </c>
      <c r="L432" s="239"/>
      <c r="M432" s="244"/>
      <c r="N432" s="245"/>
      <c r="O432" s="246"/>
      <c r="P432" s="246"/>
      <c r="Q432" s="247">
        <f>SUM(Q433:Q490)</f>
        <v>0</v>
      </c>
      <c r="R432" s="247">
        <f>SUM(R433:R490)</f>
        <v>0</v>
      </c>
      <c r="S432" s="246"/>
      <c r="T432" s="248">
        <f>SUM(T433:T490)</f>
        <v>0</v>
      </c>
      <c r="U432" s="246"/>
      <c r="V432" s="248">
        <f>SUM(V433:V490)</f>
        <v>0</v>
      </c>
      <c r="W432" s="246"/>
      <c r="X432" s="249">
        <f>SUM(X433:X490)</f>
        <v>0</v>
      </c>
      <c r="Y432" s="12"/>
      <c r="Z432" s="12"/>
      <c r="AA432" s="12"/>
      <c r="AB432" s="12"/>
      <c r="AC432" s="12"/>
      <c r="AD432" s="12"/>
      <c r="AE432" s="12"/>
      <c r="AR432" s="250" t="s">
        <v>87</v>
      </c>
      <c r="AT432" s="251" t="s">
        <v>78</v>
      </c>
      <c r="AU432" s="251" t="s">
        <v>79</v>
      </c>
      <c r="AY432" s="250" t="s">
        <v>134</v>
      </c>
      <c r="BK432" s="252">
        <f>SUM(BK433:BK490)</f>
        <v>0</v>
      </c>
    </row>
    <row r="433" s="2" customFormat="1" ht="24.15" customHeight="1">
      <c r="A433" s="35"/>
      <c r="B433" s="36"/>
      <c r="C433" s="228" t="s">
        <v>1599</v>
      </c>
      <c r="D433" s="228" t="s">
        <v>347</v>
      </c>
      <c r="E433" s="229" t="s">
        <v>4949</v>
      </c>
      <c r="F433" s="230" t="s">
        <v>4950</v>
      </c>
      <c r="G433" s="231" t="s">
        <v>131</v>
      </c>
      <c r="H433" s="232">
        <v>1</v>
      </c>
      <c r="I433" s="233"/>
      <c r="J433" s="233"/>
      <c r="K433" s="234">
        <f>ROUND(P433*H433,2)</f>
        <v>0</v>
      </c>
      <c r="L433" s="230" t="s">
        <v>879</v>
      </c>
      <c r="M433" s="41"/>
      <c r="N433" s="235" t="s">
        <v>1</v>
      </c>
      <c r="O433" s="199" t="s">
        <v>42</v>
      </c>
      <c r="P433" s="200">
        <f>I433+J433</f>
        <v>0</v>
      </c>
      <c r="Q433" s="200">
        <f>ROUND(I433*H433,2)</f>
        <v>0</v>
      </c>
      <c r="R433" s="200">
        <f>ROUND(J433*H433,2)</f>
        <v>0</v>
      </c>
      <c r="S433" s="88"/>
      <c r="T433" s="201">
        <f>S433*H433</f>
        <v>0</v>
      </c>
      <c r="U433" s="201">
        <v>0</v>
      </c>
      <c r="V433" s="201">
        <f>U433*H433</f>
        <v>0</v>
      </c>
      <c r="W433" s="201">
        <v>0</v>
      </c>
      <c r="X433" s="202">
        <f>W433*H433</f>
        <v>0</v>
      </c>
      <c r="Y433" s="35"/>
      <c r="Z433" s="35"/>
      <c r="AA433" s="35"/>
      <c r="AB433" s="35"/>
      <c r="AC433" s="35"/>
      <c r="AD433" s="35"/>
      <c r="AE433" s="35"/>
      <c r="AR433" s="203" t="s">
        <v>1932</v>
      </c>
      <c r="AT433" s="203" t="s">
        <v>347</v>
      </c>
      <c r="AU433" s="203" t="s">
        <v>87</v>
      </c>
      <c r="AY433" s="14" t="s">
        <v>134</v>
      </c>
      <c r="BE433" s="204">
        <f>IF(O433="základní",K433,0)</f>
        <v>0</v>
      </c>
      <c r="BF433" s="204">
        <f>IF(O433="snížená",K433,0)</f>
        <v>0</v>
      </c>
      <c r="BG433" s="204">
        <f>IF(O433="zákl. přenesená",K433,0)</f>
        <v>0</v>
      </c>
      <c r="BH433" s="204">
        <f>IF(O433="sníž. přenesená",K433,0)</f>
        <v>0</v>
      </c>
      <c r="BI433" s="204">
        <f>IF(O433="nulová",K433,0)</f>
        <v>0</v>
      </c>
      <c r="BJ433" s="14" t="s">
        <v>87</v>
      </c>
      <c r="BK433" s="204">
        <f>ROUND(P433*H433,2)</f>
        <v>0</v>
      </c>
      <c r="BL433" s="14" t="s">
        <v>1932</v>
      </c>
      <c r="BM433" s="203" t="s">
        <v>4951</v>
      </c>
    </row>
    <row r="434" s="2" customFormat="1">
      <c r="A434" s="35"/>
      <c r="B434" s="36"/>
      <c r="C434" s="228" t="s">
        <v>1956</v>
      </c>
      <c r="D434" s="228" t="s">
        <v>347</v>
      </c>
      <c r="E434" s="229" t="s">
        <v>4952</v>
      </c>
      <c r="F434" s="230" t="s">
        <v>4953</v>
      </c>
      <c r="G434" s="231" t="s">
        <v>131</v>
      </c>
      <c r="H434" s="232">
        <v>1</v>
      </c>
      <c r="I434" s="233"/>
      <c r="J434" s="233"/>
      <c r="K434" s="234">
        <f>ROUND(P434*H434,2)</f>
        <v>0</v>
      </c>
      <c r="L434" s="230" t="s">
        <v>879</v>
      </c>
      <c r="M434" s="41"/>
      <c r="N434" s="235" t="s">
        <v>1</v>
      </c>
      <c r="O434" s="199" t="s">
        <v>42</v>
      </c>
      <c r="P434" s="200">
        <f>I434+J434</f>
        <v>0</v>
      </c>
      <c r="Q434" s="200">
        <f>ROUND(I434*H434,2)</f>
        <v>0</v>
      </c>
      <c r="R434" s="200">
        <f>ROUND(J434*H434,2)</f>
        <v>0</v>
      </c>
      <c r="S434" s="88"/>
      <c r="T434" s="201">
        <f>S434*H434</f>
        <v>0</v>
      </c>
      <c r="U434" s="201">
        <v>0</v>
      </c>
      <c r="V434" s="201">
        <f>U434*H434</f>
        <v>0</v>
      </c>
      <c r="W434" s="201">
        <v>0</v>
      </c>
      <c r="X434" s="202">
        <f>W434*H434</f>
        <v>0</v>
      </c>
      <c r="Y434" s="35"/>
      <c r="Z434" s="35"/>
      <c r="AA434" s="35"/>
      <c r="AB434" s="35"/>
      <c r="AC434" s="35"/>
      <c r="AD434" s="35"/>
      <c r="AE434" s="35"/>
      <c r="AR434" s="203" t="s">
        <v>1932</v>
      </c>
      <c r="AT434" s="203" t="s">
        <v>347</v>
      </c>
      <c r="AU434" s="203" t="s">
        <v>87</v>
      </c>
      <c r="AY434" s="14" t="s">
        <v>134</v>
      </c>
      <c r="BE434" s="204">
        <f>IF(O434="základní",K434,0)</f>
        <v>0</v>
      </c>
      <c r="BF434" s="204">
        <f>IF(O434="snížená",K434,0)</f>
        <v>0</v>
      </c>
      <c r="BG434" s="204">
        <f>IF(O434="zákl. přenesená",K434,0)</f>
        <v>0</v>
      </c>
      <c r="BH434" s="204">
        <f>IF(O434="sníž. přenesená",K434,0)</f>
        <v>0</v>
      </c>
      <c r="BI434" s="204">
        <f>IF(O434="nulová",K434,0)</f>
        <v>0</v>
      </c>
      <c r="BJ434" s="14" t="s">
        <v>87</v>
      </c>
      <c r="BK434" s="204">
        <f>ROUND(P434*H434,2)</f>
        <v>0</v>
      </c>
      <c r="BL434" s="14" t="s">
        <v>1932</v>
      </c>
      <c r="BM434" s="203" t="s">
        <v>4954</v>
      </c>
    </row>
    <row r="435" s="2" customFormat="1" ht="24.15" customHeight="1">
      <c r="A435" s="35"/>
      <c r="B435" s="36"/>
      <c r="C435" s="228" t="s">
        <v>1960</v>
      </c>
      <c r="D435" s="228" t="s">
        <v>347</v>
      </c>
      <c r="E435" s="229" t="s">
        <v>4955</v>
      </c>
      <c r="F435" s="230" t="s">
        <v>4956</v>
      </c>
      <c r="G435" s="231" t="s">
        <v>131</v>
      </c>
      <c r="H435" s="232">
        <v>1</v>
      </c>
      <c r="I435" s="233"/>
      <c r="J435" s="233"/>
      <c r="K435" s="234">
        <f>ROUND(P435*H435,2)</f>
        <v>0</v>
      </c>
      <c r="L435" s="230" t="s">
        <v>879</v>
      </c>
      <c r="M435" s="41"/>
      <c r="N435" s="235" t="s">
        <v>1</v>
      </c>
      <c r="O435" s="199" t="s">
        <v>42</v>
      </c>
      <c r="P435" s="200">
        <f>I435+J435</f>
        <v>0</v>
      </c>
      <c r="Q435" s="200">
        <f>ROUND(I435*H435,2)</f>
        <v>0</v>
      </c>
      <c r="R435" s="200">
        <f>ROUND(J435*H435,2)</f>
        <v>0</v>
      </c>
      <c r="S435" s="88"/>
      <c r="T435" s="201">
        <f>S435*H435</f>
        <v>0</v>
      </c>
      <c r="U435" s="201">
        <v>0</v>
      </c>
      <c r="V435" s="201">
        <f>U435*H435</f>
        <v>0</v>
      </c>
      <c r="W435" s="201">
        <v>0</v>
      </c>
      <c r="X435" s="202">
        <f>W435*H435</f>
        <v>0</v>
      </c>
      <c r="Y435" s="35"/>
      <c r="Z435" s="35"/>
      <c r="AA435" s="35"/>
      <c r="AB435" s="35"/>
      <c r="AC435" s="35"/>
      <c r="AD435" s="35"/>
      <c r="AE435" s="35"/>
      <c r="AR435" s="203" t="s">
        <v>1932</v>
      </c>
      <c r="AT435" s="203" t="s">
        <v>347</v>
      </c>
      <c r="AU435" s="203" t="s">
        <v>87</v>
      </c>
      <c r="AY435" s="14" t="s">
        <v>134</v>
      </c>
      <c r="BE435" s="204">
        <f>IF(O435="základní",K435,0)</f>
        <v>0</v>
      </c>
      <c r="BF435" s="204">
        <f>IF(O435="snížená",K435,0)</f>
        <v>0</v>
      </c>
      <c r="BG435" s="204">
        <f>IF(O435="zákl. přenesená",K435,0)</f>
        <v>0</v>
      </c>
      <c r="BH435" s="204">
        <f>IF(O435="sníž. přenesená",K435,0)</f>
        <v>0</v>
      </c>
      <c r="BI435" s="204">
        <f>IF(O435="nulová",K435,0)</f>
        <v>0</v>
      </c>
      <c r="BJ435" s="14" t="s">
        <v>87</v>
      </c>
      <c r="BK435" s="204">
        <f>ROUND(P435*H435,2)</f>
        <v>0</v>
      </c>
      <c r="BL435" s="14" t="s">
        <v>1932</v>
      </c>
      <c r="BM435" s="203" t="s">
        <v>4957</v>
      </c>
    </row>
    <row r="436" s="2" customFormat="1" ht="37.8" customHeight="1">
      <c r="A436" s="35"/>
      <c r="B436" s="36"/>
      <c r="C436" s="228" t="s">
        <v>1964</v>
      </c>
      <c r="D436" s="228" t="s">
        <v>347</v>
      </c>
      <c r="E436" s="229" t="s">
        <v>4958</v>
      </c>
      <c r="F436" s="230" t="s">
        <v>4959</v>
      </c>
      <c r="G436" s="231" t="s">
        <v>131</v>
      </c>
      <c r="H436" s="232">
        <v>1</v>
      </c>
      <c r="I436" s="233"/>
      <c r="J436" s="233"/>
      <c r="K436" s="234">
        <f>ROUND(P436*H436,2)</f>
        <v>0</v>
      </c>
      <c r="L436" s="230" t="s">
        <v>879</v>
      </c>
      <c r="M436" s="41"/>
      <c r="N436" s="235" t="s">
        <v>1</v>
      </c>
      <c r="O436" s="199" t="s">
        <v>42</v>
      </c>
      <c r="P436" s="200">
        <f>I436+J436</f>
        <v>0</v>
      </c>
      <c r="Q436" s="200">
        <f>ROUND(I436*H436,2)</f>
        <v>0</v>
      </c>
      <c r="R436" s="200">
        <f>ROUND(J436*H436,2)</f>
        <v>0</v>
      </c>
      <c r="S436" s="88"/>
      <c r="T436" s="201">
        <f>S436*H436</f>
        <v>0</v>
      </c>
      <c r="U436" s="201">
        <v>0</v>
      </c>
      <c r="V436" s="201">
        <f>U436*H436</f>
        <v>0</v>
      </c>
      <c r="W436" s="201">
        <v>0</v>
      </c>
      <c r="X436" s="202">
        <f>W436*H436</f>
        <v>0</v>
      </c>
      <c r="Y436" s="35"/>
      <c r="Z436" s="35"/>
      <c r="AA436" s="35"/>
      <c r="AB436" s="35"/>
      <c r="AC436" s="35"/>
      <c r="AD436" s="35"/>
      <c r="AE436" s="35"/>
      <c r="AR436" s="203" t="s">
        <v>135</v>
      </c>
      <c r="AT436" s="203" t="s">
        <v>347</v>
      </c>
      <c r="AU436" s="203" t="s">
        <v>87</v>
      </c>
      <c r="AY436" s="14" t="s">
        <v>134</v>
      </c>
      <c r="BE436" s="204">
        <f>IF(O436="základní",K436,0)</f>
        <v>0</v>
      </c>
      <c r="BF436" s="204">
        <f>IF(O436="snížená",K436,0)</f>
        <v>0</v>
      </c>
      <c r="BG436" s="204">
        <f>IF(O436="zákl. přenesená",K436,0)</f>
        <v>0</v>
      </c>
      <c r="BH436" s="204">
        <f>IF(O436="sníž. přenesená",K436,0)</f>
        <v>0</v>
      </c>
      <c r="BI436" s="204">
        <f>IF(O436="nulová",K436,0)</f>
        <v>0</v>
      </c>
      <c r="BJ436" s="14" t="s">
        <v>87</v>
      </c>
      <c r="BK436" s="204">
        <f>ROUND(P436*H436,2)</f>
        <v>0</v>
      </c>
      <c r="BL436" s="14" t="s">
        <v>135</v>
      </c>
      <c r="BM436" s="203" t="s">
        <v>3520</v>
      </c>
    </row>
    <row r="437" s="2" customFormat="1" ht="49.05" customHeight="1">
      <c r="A437" s="35"/>
      <c r="B437" s="36"/>
      <c r="C437" s="228" t="s">
        <v>1968</v>
      </c>
      <c r="D437" s="228" t="s">
        <v>347</v>
      </c>
      <c r="E437" s="229" t="s">
        <v>4960</v>
      </c>
      <c r="F437" s="230" t="s">
        <v>4961</v>
      </c>
      <c r="G437" s="231" t="s">
        <v>131</v>
      </c>
      <c r="H437" s="232">
        <v>2</v>
      </c>
      <c r="I437" s="233"/>
      <c r="J437" s="233"/>
      <c r="K437" s="234">
        <f>ROUND(P437*H437,2)</f>
        <v>0</v>
      </c>
      <c r="L437" s="230" t="s">
        <v>892</v>
      </c>
      <c r="M437" s="41"/>
      <c r="N437" s="235" t="s">
        <v>1</v>
      </c>
      <c r="O437" s="199" t="s">
        <v>42</v>
      </c>
      <c r="P437" s="200">
        <f>I437+J437</f>
        <v>0</v>
      </c>
      <c r="Q437" s="200">
        <f>ROUND(I437*H437,2)</f>
        <v>0</v>
      </c>
      <c r="R437" s="200">
        <f>ROUND(J437*H437,2)</f>
        <v>0</v>
      </c>
      <c r="S437" s="88"/>
      <c r="T437" s="201">
        <f>S437*H437</f>
        <v>0</v>
      </c>
      <c r="U437" s="201">
        <v>0</v>
      </c>
      <c r="V437" s="201">
        <f>U437*H437</f>
        <v>0</v>
      </c>
      <c r="W437" s="201">
        <v>0</v>
      </c>
      <c r="X437" s="202">
        <f>W437*H437</f>
        <v>0</v>
      </c>
      <c r="Y437" s="35"/>
      <c r="Z437" s="35"/>
      <c r="AA437" s="35"/>
      <c r="AB437" s="35"/>
      <c r="AC437" s="35"/>
      <c r="AD437" s="35"/>
      <c r="AE437" s="35"/>
      <c r="AR437" s="203" t="s">
        <v>135</v>
      </c>
      <c r="AT437" s="203" t="s">
        <v>347</v>
      </c>
      <c r="AU437" s="203" t="s">
        <v>87</v>
      </c>
      <c r="AY437" s="14" t="s">
        <v>134</v>
      </c>
      <c r="BE437" s="204">
        <f>IF(O437="základní",K437,0)</f>
        <v>0</v>
      </c>
      <c r="BF437" s="204">
        <f>IF(O437="snížená",K437,0)</f>
        <v>0</v>
      </c>
      <c r="BG437" s="204">
        <f>IF(O437="zákl. přenesená",K437,0)</f>
        <v>0</v>
      </c>
      <c r="BH437" s="204">
        <f>IF(O437="sníž. přenesená",K437,0)</f>
        <v>0</v>
      </c>
      <c r="BI437" s="204">
        <f>IF(O437="nulová",K437,0)</f>
        <v>0</v>
      </c>
      <c r="BJ437" s="14" t="s">
        <v>87</v>
      </c>
      <c r="BK437" s="204">
        <f>ROUND(P437*H437,2)</f>
        <v>0</v>
      </c>
      <c r="BL437" s="14" t="s">
        <v>135</v>
      </c>
      <c r="BM437" s="203" t="s">
        <v>3544</v>
      </c>
    </row>
    <row r="438" s="2" customFormat="1" ht="37.8" customHeight="1">
      <c r="A438" s="35"/>
      <c r="B438" s="36"/>
      <c r="C438" s="228" t="s">
        <v>1972</v>
      </c>
      <c r="D438" s="228" t="s">
        <v>347</v>
      </c>
      <c r="E438" s="229" t="s">
        <v>4962</v>
      </c>
      <c r="F438" s="230" t="s">
        <v>4963</v>
      </c>
      <c r="G438" s="231" t="s">
        <v>131</v>
      </c>
      <c r="H438" s="232">
        <v>1</v>
      </c>
      <c r="I438" s="233"/>
      <c r="J438" s="233"/>
      <c r="K438" s="234">
        <f>ROUND(P438*H438,2)</f>
        <v>0</v>
      </c>
      <c r="L438" s="230" t="s">
        <v>879</v>
      </c>
      <c r="M438" s="41"/>
      <c r="N438" s="235" t="s">
        <v>1</v>
      </c>
      <c r="O438" s="199" t="s">
        <v>42</v>
      </c>
      <c r="P438" s="200">
        <f>I438+J438</f>
        <v>0</v>
      </c>
      <c r="Q438" s="200">
        <f>ROUND(I438*H438,2)</f>
        <v>0</v>
      </c>
      <c r="R438" s="200">
        <f>ROUND(J438*H438,2)</f>
        <v>0</v>
      </c>
      <c r="S438" s="88"/>
      <c r="T438" s="201">
        <f>S438*H438</f>
        <v>0</v>
      </c>
      <c r="U438" s="201">
        <v>0</v>
      </c>
      <c r="V438" s="201">
        <f>U438*H438</f>
        <v>0</v>
      </c>
      <c r="W438" s="201">
        <v>0</v>
      </c>
      <c r="X438" s="202">
        <f>W438*H438</f>
        <v>0</v>
      </c>
      <c r="Y438" s="35"/>
      <c r="Z438" s="35"/>
      <c r="AA438" s="35"/>
      <c r="AB438" s="35"/>
      <c r="AC438" s="35"/>
      <c r="AD438" s="35"/>
      <c r="AE438" s="35"/>
      <c r="AR438" s="203" t="s">
        <v>135</v>
      </c>
      <c r="AT438" s="203" t="s">
        <v>347</v>
      </c>
      <c r="AU438" s="203" t="s">
        <v>87</v>
      </c>
      <c r="AY438" s="14" t="s">
        <v>134</v>
      </c>
      <c r="BE438" s="204">
        <f>IF(O438="základní",K438,0)</f>
        <v>0</v>
      </c>
      <c r="BF438" s="204">
        <f>IF(O438="snížená",K438,0)</f>
        <v>0</v>
      </c>
      <c r="BG438" s="204">
        <f>IF(O438="zákl. přenesená",K438,0)</f>
        <v>0</v>
      </c>
      <c r="BH438" s="204">
        <f>IF(O438="sníž. přenesená",K438,0)</f>
        <v>0</v>
      </c>
      <c r="BI438" s="204">
        <f>IF(O438="nulová",K438,0)</f>
        <v>0</v>
      </c>
      <c r="BJ438" s="14" t="s">
        <v>87</v>
      </c>
      <c r="BK438" s="204">
        <f>ROUND(P438*H438,2)</f>
        <v>0</v>
      </c>
      <c r="BL438" s="14" t="s">
        <v>135</v>
      </c>
      <c r="BM438" s="203" t="s">
        <v>3552</v>
      </c>
    </row>
    <row r="439" s="2" customFormat="1" ht="49.05" customHeight="1">
      <c r="A439" s="35"/>
      <c r="B439" s="36"/>
      <c r="C439" s="228" t="s">
        <v>1976</v>
      </c>
      <c r="D439" s="228" t="s">
        <v>347</v>
      </c>
      <c r="E439" s="229" t="s">
        <v>4964</v>
      </c>
      <c r="F439" s="230" t="s">
        <v>4965</v>
      </c>
      <c r="G439" s="231" t="s">
        <v>131</v>
      </c>
      <c r="H439" s="232">
        <v>1</v>
      </c>
      <c r="I439" s="233"/>
      <c r="J439" s="233"/>
      <c r="K439" s="234">
        <f>ROUND(P439*H439,2)</f>
        <v>0</v>
      </c>
      <c r="L439" s="230" t="s">
        <v>892</v>
      </c>
      <c r="M439" s="41"/>
      <c r="N439" s="235" t="s">
        <v>1</v>
      </c>
      <c r="O439" s="199" t="s">
        <v>42</v>
      </c>
      <c r="P439" s="200">
        <f>I439+J439</f>
        <v>0</v>
      </c>
      <c r="Q439" s="200">
        <f>ROUND(I439*H439,2)</f>
        <v>0</v>
      </c>
      <c r="R439" s="200">
        <f>ROUND(J439*H439,2)</f>
        <v>0</v>
      </c>
      <c r="S439" s="88"/>
      <c r="T439" s="201">
        <f>S439*H439</f>
        <v>0</v>
      </c>
      <c r="U439" s="201">
        <v>0</v>
      </c>
      <c r="V439" s="201">
        <f>U439*H439</f>
        <v>0</v>
      </c>
      <c r="W439" s="201">
        <v>0</v>
      </c>
      <c r="X439" s="202">
        <f>W439*H439</f>
        <v>0</v>
      </c>
      <c r="Y439" s="35"/>
      <c r="Z439" s="35"/>
      <c r="AA439" s="35"/>
      <c r="AB439" s="35"/>
      <c r="AC439" s="35"/>
      <c r="AD439" s="35"/>
      <c r="AE439" s="35"/>
      <c r="AR439" s="203" t="s">
        <v>135</v>
      </c>
      <c r="AT439" s="203" t="s">
        <v>347</v>
      </c>
      <c r="AU439" s="203" t="s">
        <v>87</v>
      </c>
      <c r="AY439" s="14" t="s">
        <v>134</v>
      </c>
      <c r="BE439" s="204">
        <f>IF(O439="základní",K439,0)</f>
        <v>0</v>
      </c>
      <c r="BF439" s="204">
        <f>IF(O439="snížená",K439,0)</f>
        <v>0</v>
      </c>
      <c r="BG439" s="204">
        <f>IF(O439="zákl. přenesená",K439,0)</f>
        <v>0</v>
      </c>
      <c r="BH439" s="204">
        <f>IF(O439="sníž. přenesená",K439,0)</f>
        <v>0</v>
      </c>
      <c r="BI439" s="204">
        <f>IF(O439="nulová",K439,0)</f>
        <v>0</v>
      </c>
      <c r="BJ439" s="14" t="s">
        <v>87</v>
      </c>
      <c r="BK439" s="204">
        <f>ROUND(P439*H439,2)</f>
        <v>0</v>
      </c>
      <c r="BL439" s="14" t="s">
        <v>135</v>
      </c>
      <c r="BM439" s="203" t="s">
        <v>3560</v>
      </c>
    </row>
    <row r="440" s="2" customFormat="1">
      <c r="A440" s="35"/>
      <c r="B440" s="36"/>
      <c r="C440" s="228" t="s">
        <v>1980</v>
      </c>
      <c r="D440" s="228" t="s">
        <v>347</v>
      </c>
      <c r="E440" s="229" t="s">
        <v>4966</v>
      </c>
      <c r="F440" s="230" t="s">
        <v>4967</v>
      </c>
      <c r="G440" s="231" t="s">
        <v>131</v>
      </c>
      <c r="H440" s="232">
        <v>10</v>
      </c>
      <c r="I440" s="233"/>
      <c r="J440" s="233"/>
      <c r="K440" s="234">
        <f>ROUND(P440*H440,2)</f>
        <v>0</v>
      </c>
      <c r="L440" s="230" t="s">
        <v>879</v>
      </c>
      <c r="M440" s="41"/>
      <c r="N440" s="235" t="s">
        <v>1</v>
      </c>
      <c r="O440" s="199" t="s">
        <v>42</v>
      </c>
      <c r="P440" s="200">
        <f>I440+J440</f>
        <v>0</v>
      </c>
      <c r="Q440" s="200">
        <f>ROUND(I440*H440,2)</f>
        <v>0</v>
      </c>
      <c r="R440" s="200">
        <f>ROUND(J440*H440,2)</f>
        <v>0</v>
      </c>
      <c r="S440" s="88"/>
      <c r="T440" s="201">
        <f>S440*H440</f>
        <v>0</v>
      </c>
      <c r="U440" s="201">
        <v>0</v>
      </c>
      <c r="V440" s="201">
        <f>U440*H440</f>
        <v>0</v>
      </c>
      <c r="W440" s="201">
        <v>0</v>
      </c>
      <c r="X440" s="202">
        <f>W440*H440</f>
        <v>0</v>
      </c>
      <c r="Y440" s="35"/>
      <c r="Z440" s="35"/>
      <c r="AA440" s="35"/>
      <c r="AB440" s="35"/>
      <c r="AC440" s="35"/>
      <c r="AD440" s="35"/>
      <c r="AE440" s="35"/>
      <c r="AR440" s="203" t="s">
        <v>135</v>
      </c>
      <c r="AT440" s="203" t="s">
        <v>347</v>
      </c>
      <c r="AU440" s="203" t="s">
        <v>87</v>
      </c>
      <c r="AY440" s="14" t="s">
        <v>134</v>
      </c>
      <c r="BE440" s="204">
        <f>IF(O440="základní",K440,0)</f>
        <v>0</v>
      </c>
      <c r="BF440" s="204">
        <f>IF(O440="snížená",K440,0)</f>
        <v>0</v>
      </c>
      <c r="BG440" s="204">
        <f>IF(O440="zákl. přenesená",K440,0)</f>
        <v>0</v>
      </c>
      <c r="BH440" s="204">
        <f>IF(O440="sníž. přenesená",K440,0)</f>
        <v>0</v>
      </c>
      <c r="BI440" s="204">
        <f>IF(O440="nulová",K440,0)</f>
        <v>0</v>
      </c>
      <c r="BJ440" s="14" t="s">
        <v>87</v>
      </c>
      <c r="BK440" s="204">
        <f>ROUND(P440*H440,2)</f>
        <v>0</v>
      </c>
      <c r="BL440" s="14" t="s">
        <v>135</v>
      </c>
      <c r="BM440" s="203" t="s">
        <v>3584</v>
      </c>
    </row>
    <row r="441" s="2" customFormat="1" ht="37.8" customHeight="1">
      <c r="A441" s="35"/>
      <c r="B441" s="36"/>
      <c r="C441" s="228" t="s">
        <v>1984</v>
      </c>
      <c r="D441" s="228" t="s">
        <v>347</v>
      </c>
      <c r="E441" s="229" t="s">
        <v>4968</v>
      </c>
      <c r="F441" s="230" t="s">
        <v>4969</v>
      </c>
      <c r="G441" s="231" t="s">
        <v>131</v>
      </c>
      <c r="H441" s="232">
        <v>1</v>
      </c>
      <c r="I441" s="233"/>
      <c r="J441" s="233"/>
      <c r="K441" s="234">
        <f>ROUND(P441*H441,2)</f>
        <v>0</v>
      </c>
      <c r="L441" s="230" t="s">
        <v>879</v>
      </c>
      <c r="M441" s="41"/>
      <c r="N441" s="235" t="s">
        <v>1</v>
      </c>
      <c r="O441" s="199" t="s">
        <v>42</v>
      </c>
      <c r="P441" s="200">
        <f>I441+J441</f>
        <v>0</v>
      </c>
      <c r="Q441" s="200">
        <f>ROUND(I441*H441,2)</f>
        <v>0</v>
      </c>
      <c r="R441" s="200">
        <f>ROUND(J441*H441,2)</f>
        <v>0</v>
      </c>
      <c r="S441" s="88"/>
      <c r="T441" s="201">
        <f>S441*H441</f>
        <v>0</v>
      </c>
      <c r="U441" s="201">
        <v>0</v>
      </c>
      <c r="V441" s="201">
        <f>U441*H441</f>
        <v>0</v>
      </c>
      <c r="W441" s="201">
        <v>0</v>
      </c>
      <c r="X441" s="202">
        <f>W441*H441</f>
        <v>0</v>
      </c>
      <c r="Y441" s="35"/>
      <c r="Z441" s="35"/>
      <c r="AA441" s="35"/>
      <c r="AB441" s="35"/>
      <c r="AC441" s="35"/>
      <c r="AD441" s="35"/>
      <c r="AE441" s="35"/>
      <c r="AR441" s="203" t="s">
        <v>135</v>
      </c>
      <c r="AT441" s="203" t="s">
        <v>347</v>
      </c>
      <c r="AU441" s="203" t="s">
        <v>87</v>
      </c>
      <c r="AY441" s="14" t="s">
        <v>134</v>
      </c>
      <c r="BE441" s="204">
        <f>IF(O441="základní",K441,0)</f>
        <v>0</v>
      </c>
      <c r="BF441" s="204">
        <f>IF(O441="snížená",K441,0)</f>
        <v>0</v>
      </c>
      <c r="BG441" s="204">
        <f>IF(O441="zákl. přenesená",K441,0)</f>
        <v>0</v>
      </c>
      <c r="BH441" s="204">
        <f>IF(O441="sníž. přenesená",K441,0)</f>
        <v>0</v>
      </c>
      <c r="BI441" s="204">
        <f>IF(O441="nulová",K441,0)</f>
        <v>0</v>
      </c>
      <c r="BJ441" s="14" t="s">
        <v>87</v>
      </c>
      <c r="BK441" s="204">
        <f>ROUND(P441*H441,2)</f>
        <v>0</v>
      </c>
      <c r="BL441" s="14" t="s">
        <v>135</v>
      </c>
      <c r="BM441" s="203" t="s">
        <v>3734</v>
      </c>
    </row>
    <row r="442" s="2" customFormat="1" ht="44.25" customHeight="1">
      <c r="A442" s="35"/>
      <c r="B442" s="36"/>
      <c r="C442" s="228" t="s">
        <v>1988</v>
      </c>
      <c r="D442" s="228" t="s">
        <v>347</v>
      </c>
      <c r="E442" s="229" t="s">
        <v>4970</v>
      </c>
      <c r="F442" s="230" t="s">
        <v>4971</v>
      </c>
      <c r="G442" s="231" t="s">
        <v>131</v>
      </c>
      <c r="H442" s="232">
        <v>1</v>
      </c>
      <c r="I442" s="233"/>
      <c r="J442" s="233"/>
      <c r="K442" s="234">
        <f>ROUND(P442*H442,2)</f>
        <v>0</v>
      </c>
      <c r="L442" s="230" t="s">
        <v>879</v>
      </c>
      <c r="M442" s="41"/>
      <c r="N442" s="235" t="s">
        <v>1</v>
      </c>
      <c r="O442" s="199" t="s">
        <v>42</v>
      </c>
      <c r="P442" s="200">
        <f>I442+J442</f>
        <v>0</v>
      </c>
      <c r="Q442" s="200">
        <f>ROUND(I442*H442,2)</f>
        <v>0</v>
      </c>
      <c r="R442" s="200">
        <f>ROUND(J442*H442,2)</f>
        <v>0</v>
      </c>
      <c r="S442" s="88"/>
      <c r="T442" s="201">
        <f>S442*H442</f>
        <v>0</v>
      </c>
      <c r="U442" s="201">
        <v>0</v>
      </c>
      <c r="V442" s="201">
        <f>U442*H442</f>
        <v>0</v>
      </c>
      <c r="W442" s="201">
        <v>0</v>
      </c>
      <c r="X442" s="202">
        <f>W442*H442</f>
        <v>0</v>
      </c>
      <c r="Y442" s="35"/>
      <c r="Z442" s="35"/>
      <c r="AA442" s="35"/>
      <c r="AB442" s="35"/>
      <c r="AC442" s="35"/>
      <c r="AD442" s="35"/>
      <c r="AE442" s="35"/>
      <c r="AR442" s="203" t="s">
        <v>135</v>
      </c>
      <c r="AT442" s="203" t="s">
        <v>347</v>
      </c>
      <c r="AU442" s="203" t="s">
        <v>87</v>
      </c>
      <c r="AY442" s="14" t="s">
        <v>134</v>
      </c>
      <c r="BE442" s="204">
        <f>IF(O442="základní",K442,0)</f>
        <v>0</v>
      </c>
      <c r="BF442" s="204">
        <f>IF(O442="snížená",K442,0)</f>
        <v>0</v>
      </c>
      <c r="BG442" s="204">
        <f>IF(O442="zákl. přenesená",K442,0)</f>
        <v>0</v>
      </c>
      <c r="BH442" s="204">
        <f>IF(O442="sníž. přenesená",K442,0)</f>
        <v>0</v>
      </c>
      <c r="BI442" s="204">
        <f>IF(O442="nulová",K442,0)</f>
        <v>0</v>
      </c>
      <c r="BJ442" s="14" t="s">
        <v>87</v>
      </c>
      <c r="BK442" s="204">
        <f>ROUND(P442*H442,2)</f>
        <v>0</v>
      </c>
      <c r="BL442" s="14" t="s">
        <v>135</v>
      </c>
      <c r="BM442" s="203" t="s">
        <v>3742</v>
      </c>
    </row>
    <row r="443" s="2" customFormat="1" ht="37.8" customHeight="1">
      <c r="A443" s="35"/>
      <c r="B443" s="36"/>
      <c r="C443" s="228" t="s">
        <v>1992</v>
      </c>
      <c r="D443" s="228" t="s">
        <v>347</v>
      </c>
      <c r="E443" s="229" t="s">
        <v>4972</v>
      </c>
      <c r="F443" s="230" t="s">
        <v>4973</v>
      </c>
      <c r="G443" s="231" t="s">
        <v>131</v>
      </c>
      <c r="H443" s="232">
        <v>1</v>
      </c>
      <c r="I443" s="233"/>
      <c r="J443" s="233"/>
      <c r="K443" s="234">
        <f>ROUND(P443*H443,2)</f>
        <v>0</v>
      </c>
      <c r="L443" s="230" t="s">
        <v>879</v>
      </c>
      <c r="M443" s="41"/>
      <c r="N443" s="235" t="s">
        <v>1</v>
      </c>
      <c r="O443" s="199" t="s">
        <v>42</v>
      </c>
      <c r="P443" s="200">
        <f>I443+J443</f>
        <v>0</v>
      </c>
      <c r="Q443" s="200">
        <f>ROUND(I443*H443,2)</f>
        <v>0</v>
      </c>
      <c r="R443" s="200">
        <f>ROUND(J443*H443,2)</f>
        <v>0</v>
      </c>
      <c r="S443" s="88"/>
      <c r="T443" s="201">
        <f>S443*H443</f>
        <v>0</v>
      </c>
      <c r="U443" s="201">
        <v>0</v>
      </c>
      <c r="V443" s="201">
        <f>U443*H443</f>
        <v>0</v>
      </c>
      <c r="W443" s="201">
        <v>0</v>
      </c>
      <c r="X443" s="202">
        <f>W443*H443</f>
        <v>0</v>
      </c>
      <c r="Y443" s="35"/>
      <c r="Z443" s="35"/>
      <c r="AA443" s="35"/>
      <c r="AB443" s="35"/>
      <c r="AC443" s="35"/>
      <c r="AD443" s="35"/>
      <c r="AE443" s="35"/>
      <c r="AR443" s="203" t="s">
        <v>135</v>
      </c>
      <c r="AT443" s="203" t="s">
        <v>347</v>
      </c>
      <c r="AU443" s="203" t="s">
        <v>87</v>
      </c>
      <c r="AY443" s="14" t="s">
        <v>134</v>
      </c>
      <c r="BE443" s="204">
        <f>IF(O443="základní",K443,0)</f>
        <v>0</v>
      </c>
      <c r="BF443" s="204">
        <f>IF(O443="snížená",K443,0)</f>
        <v>0</v>
      </c>
      <c r="BG443" s="204">
        <f>IF(O443="zákl. přenesená",K443,0)</f>
        <v>0</v>
      </c>
      <c r="BH443" s="204">
        <f>IF(O443="sníž. přenesená",K443,0)</f>
        <v>0</v>
      </c>
      <c r="BI443" s="204">
        <f>IF(O443="nulová",K443,0)</f>
        <v>0</v>
      </c>
      <c r="BJ443" s="14" t="s">
        <v>87</v>
      </c>
      <c r="BK443" s="204">
        <f>ROUND(P443*H443,2)</f>
        <v>0</v>
      </c>
      <c r="BL443" s="14" t="s">
        <v>135</v>
      </c>
      <c r="BM443" s="203" t="s">
        <v>3750</v>
      </c>
    </row>
    <row r="444" s="2" customFormat="1" ht="37.8" customHeight="1">
      <c r="A444" s="35"/>
      <c r="B444" s="36"/>
      <c r="C444" s="228" t="s">
        <v>1996</v>
      </c>
      <c r="D444" s="228" t="s">
        <v>347</v>
      </c>
      <c r="E444" s="229" t="s">
        <v>4974</v>
      </c>
      <c r="F444" s="230" t="s">
        <v>4975</v>
      </c>
      <c r="G444" s="231" t="s">
        <v>131</v>
      </c>
      <c r="H444" s="232">
        <v>1</v>
      </c>
      <c r="I444" s="233"/>
      <c r="J444" s="233"/>
      <c r="K444" s="234">
        <f>ROUND(P444*H444,2)</f>
        <v>0</v>
      </c>
      <c r="L444" s="230" t="s">
        <v>879</v>
      </c>
      <c r="M444" s="41"/>
      <c r="N444" s="235" t="s">
        <v>1</v>
      </c>
      <c r="O444" s="199" t="s">
        <v>42</v>
      </c>
      <c r="P444" s="200">
        <f>I444+J444</f>
        <v>0</v>
      </c>
      <c r="Q444" s="200">
        <f>ROUND(I444*H444,2)</f>
        <v>0</v>
      </c>
      <c r="R444" s="200">
        <f>ROUND(J444*H444,2)</f>
        <v>0</v>
      </c>
      <c r="S444" s="88"/>
      <c r="T444" s="201">
        <f>S444*H444</f>
        <v>0</v>
      </c>
      <c r="U444" s="201">
        <v>0</v>
      </c>
      <c r="V444" s="201">
        <f>U444*H444</f>
        <v>0</v>
      </c>
      <c r="W444" s="201">
        <v>0</v>
      </c>
      <c r="X444" s="202">
        <f>W444*H444</f>
        <v>0</v>
      </c>
      <c r="Y444" s="35"/>
      <c r="Z444" s="35"/>
      <c r="AA444" s="35"/>
      <c r="AB444" s="35"/>
      <c r="AC444" s="35"/>
      <c r="AD444" s="35"/>
      <c r="AE444" s="35"/>
      <c r="AR444" s="203" t="s">
        <v>135</v>
      </c>
      <c r="AT444" s="203" t="s">
        <v>347</v>
      </c>
      <c r="AU444" s="203" t="s">
        <v>87</v>
      </c>
      <c r="AY444" s="14" t="s">
        <v>134</v>
      </c>
      <c r="BE444" s="204">
        <f>IF(O444="základní",K444,0)</f>
        <v>0</v>
      </c>
      <c r="BF444" s="204">
        <f>IF(O444="snížená",K444,0)</f>
        <v>0</v>
      </c>
      <c r="BG444" s="204">
        <f>IF(O444="zákl. přenesená",K444,0)</f>
        <v>0</v>
      </c>
      <c r="BH444" s="204">
        <f>IF(O444="sníž. přenesená",K444,0)</f>
        <v>0</v>
      </c>
      <c r="BI444" s="204">
        <f>IF(O444="nulová",K444,0)</f>
        <v>0</v>
      </c>
      <c r="BJ444" s="14" t="s">
        <v>87</v>
      </c>
      <c r="BK444" s="204">
        <f>ROUND(P444*H444,2)</f>
        <v>0</v>
      </c>
      <c r="BL444" s="14" t="s">
        <v>135</v>
      </c>
      <c r="BM444" s="203" t="s">
        <v>2385</v>
      </c>
    </row>
    <row r="445" s="2" customFormat="1" ht="33" customHeight="1">
      <c r="A445" s="35"/>
      <c r="B445" s="36"/>
      <c r="C445" s="228" t="s">
        <v>2000</v>
      </c>
      <c r="D445" s="228" t="s">
        <v>347</v>
      </c>
      <c r="E445" s="229" t="s">
        <v>4976</v>
      </c>
      <c r="F445" s="230" t="s">
        <v>4977</v>
      </c>
      <c r="G445" s="231" t="s">
        <v>131</v>
      </c>
      <c r="H445" s="232">
        <v>1</v>
      </c>
      <c r="I445" s="233"/>
      <c r="J445" s="233"/>
      <c r="K445" s="234">
        <f>ROUND(P445*H445,2)</f>
        <v>0</v>
      </c>
      <c r="L445" s="230" t="s">
        <v>879</v>
      </c>
      <c r="M445" s="41"/>
      <c r="N445" s="235" t="s">
        <v>1</v>
      </c>
      <c r="O445" s="199" t="s">
        <v>42</v>
      </c>
      <c r="P445" s="200">
        <f>I445+J445</f>
        <v>0</v>
      </c>
      <c r="Q445" s="200">
        <f>ROUND(I445*H445,2)</f>
        <v>0</v>
      </c>
      <c r="R445" s="200">
        <f>ROUND(J445*H445,2)</f>
        <v>0</v>
      </c>
      <c r="S445" s="88"/>
      <c r="T445" s="201">
        <f>S445*H445</f>
        <v>0</v>
      </c>
      <c r="U445" s="201">
        <v>0</v>
      </c>
      <c r="V445" s="201">
        <f>U445*H445</f>
        <v>0</v>
      </c>
      <c r="W445" s="201">
        <v>0</v>
      </c>
      <c r="X445" s="202">
        <f>W445*H445</f>
        <v>0</v>
      </c>
      <c r="Y445" s="35"/>
      <c r="Z445" s="35"/>
      <c r="AA445" s="35"/>
      <c r="AB445" s="35"/>
      <c r="AC445" s="35"/>
      <c r="AD445" s="35"/>
      <c r="AE445" s="35"/>
      <c r="AR445" s="203" t="s">
        <v>135</v>
      </c>
      <c r="AT445" s="203" t="s">
        <v>347</v>
      </c>
      <c r="AU445" s="203" t="s">
        <v>87</v>
      </c>
      <c r="AY445" s="14" t="s">
        <v>134</v>
      </c>
      <c r="BE445" s="204">
        <f>IF(O445="základní",K445,0)</f>
        <v>0</v>
      </c>
      <c r="BF445" s="204">
        <f>IF(O445="snížená",K445,0)</f>
        <v>0</v>
      </c>
      <c r="BG445" s="204">
        <f>IF(O445="zákl. přenesená",K445,0)</f>
        <v>0</v>
      </c>
      <c r="BH445" s="204">
        <f>IF(O445="sníž. přenesená",K445,0)</f>
        <v>0</v>
      </c>
      <c r="BI445" s="204">
        <f>IF(O445="nulová",K445,0)</f>
        <v>0</v>
      </c>
      <c r="BJ445" s="14" t="s">
        <v>87</v>
      </c>
      <c r="BK445" s="204">
        <f>ROUND(P445*H445,2)</f>
        <v>0</v>
      </c>
      <c r="BL445" s="14" t="s">
        <v>135</v>
      </c>
      <c r="BM445" s="203" t="s">
        <v>2399</v>
      </c>
    </row>
    <row r="446" s="2" customFormat="1" ht="24.15" customHeight="1">
      <c r="A446" s="35"/>
      <c r="B446" s="36"/>
      <c r="C446" s="228" t="s">
        <v>2004</v>
      </c>
      <c r="D446" s="228" t="s">
        <v>347</v>
      </c>
      <c r="E446" s="229" t="s">
        <v>4978</v>
      </c>
      <c r="F446" s="230" t="s">
        <v>4979</v>
      </c>
      <c r="G446" s="231" t="s">
        <v>131</v>
      </c>
      <c r="H446" s="232">
        <v>1</v>
      </c>
      <c r="I446" s="233"/>
      <c r="J446" s="233"/>
      <c r="K446" s="234">
        <f>ROUND(P446*H446,2)</f>
        <v>0</v>
      </c>
      <c r="L446" s="230" t="s">
        <v>879</v>
      </c>
      <c r="M446" s="41"/>
      <c r="N446" s="235" t="s">
        <v>1</v>
      </c>
      <c r="O446" s="199" t="s">
        <v>42</v>
      </c>
      <c r="P446" s="200">
        <f>I446+J446</f>
        <v>0</v>
      </c>
      <c r="Q446" s="200">
        <f>ROUND(I446*H446,2)</f>
        <v>0</v>
      </c>
      <c r="R446" s="200">
        <f>ROUND(J446*H446,2)</f>
        <v>0</v>
      </c>
      <c r="S446" s="88"/>
      <c r="T446" s="201">
        <f>S446*H446</f>
        <v>0</v>
      </c>
      <c r="U446" s="201">
        <v>0</v>
      </c>
      <c r="V446" s="201">
        <f>U446*H446</f>
        <v>0</v>
      </c>
      <c r="W446" s="201">
        <v>0</v>
      </c>
      <c r="X446" s="202">
        <f>W446*H446</f>
        <v>0</v>
      </c>
      <c r="Y446" s="35"/>
      <c r="Z446" s="35"/>
      <c r="AA446" s="35"/>
      <c r="AB446" s="35"/>
      <c r="AC446" s="35"/>
      <c r="AD446" s="35"/>
      <c r="AE446" s="35"/>
      <c r="AR446" s="203" t="s">
        <v>135</v>
      </c>
      <c r="AT446" s="203" t="s">
        <v>347</v>
      </c>
      <c r="AU446" s="203" t="s">
        <v>87</v>
      </c>
      <c r="AY446" s="14" t="s">
        <v>134</v>
      </c>
      <c r="BE446" s="204">
        <f>IF(O446="základní",K446,0)</f>
        <v>0</v>
      </c>
      <c r="BF446" s="204">
        <f>IF(O446="snížená",K446,0)</f>
        <v>0</v>
      </c>
      <c r="BG446" s="204">
        <f>IF(O446="zákl. přenesená",K446,0)</f>
        <v>0</v>
      </c>
      <c r="BH446" s="204">
        <f>IF(O446="sníž. přenesená",K446,0)</f>
        <v>0</v>
      </c>
      <c r="BI446" s="204">
        <f>IF(O446="nulová",K446,0)</f>
        <v>0</v>
      </c>
      <c r="BJ446" s="14" t="s">
        <v>87</v>
      </c>
      <c r="BK446" s="204">
        <f>ROUND(P446*H446,2)</f>
        <v>0</v>
      </c>
      <c r="BL446" s="14" t="s">
        <v>135</v>
      </c>
      <c r="BM446" s="203" t="s">
        <v>3772</v>
      </c>
    </row>
    <row r="447" s="2" customFormat="1" ht="44.25" customHeight="1">
      <c r="A447" s="35"/>
      <c r="B447" s="36"/>
      <c r="C447" s="228" t="s">
        <v>2008</v>
      </c>
      <c r="D447" s="228" t="s">
        <v>347</v>
      </c>
      <c r="E447" s="229" t="s">
        <v>4980</v>
      </c>
      <c r="F447" s="230" t="s">
        <v>4981</v>
      </c>
      <c r="G447" s="231" t="s">
        <v>131</v>
      </c>
      <c r="H447" s="232">
        <v>1</v>
      </c>
      <c r="I447" s="233"/>
      <c r="J447" s="233"/>
      <c r="K447" s="234">
        <f>ROUND(P447*H447,2)</f>
        <v>0</v>
      </c>
      <c r="L447" s="230" t="s">
        <v>879</v>
      </c>
      <c r="M447" s="41"/>
      <c r="N447" s="235" t="s">
        <v>1</v>
      </c>
      <c r="O447" s="199" t="s">
        <v>42</v>
      </c>
      <c r="P447" s="200">
        <f>I447+J447</f>
        <v>0</v>
      </c>
      <c r="Q447" s="200">
        <f>ROUND(I447*H447,2)</f>
        <v>0</v>
      </c>
      <c r="R447" s="200">
        <f>ROUND(J447*H447,2)</f>
        <v>0</v>
      </c>
      <c r="S447" s="88"/>
      <c r="T447" s="201">
        <f>S447*H447</f>
        <v>0</v>
      </c>
      <c r="U447" s="201">
        <v>0</v>
      </c>
      <c r="V447" s="201">
        <f>U447*H447</f>
        <v>0</v>
      </c>
      <c r="W447" s="201">
        <v>0</v>
      </c>
      <c r="X447" s="202">
        <f>W447*H447</f>
        <v>0</v>
      </c>
      <c r="Y447" s="35"/>
      <c r="Z447" s="35"/>
      <c r="AA447" s="35"/>
      <c r="AB447" s="35"/>
      <c r="AC447" s="35"/>
      <c r="AD447" s="35"/>
      <c r="AE447" s="35"/>
      <c r="AR447" s="203" t="s">
        <v>135</v>
      </c>
      <c r="AT447" s="203" t="s">
        <v>347</v>
      </c>
      <c r="AU447" s="203" t="s">
        <v>87</v>
      </c>
      <c r="AY447" s="14" t="s">
        <v>134</v>
      </c>
      <c r="BE447" s="204">
        <f>IF(O447="základní",K447,0)</f>
        <v>0</v>
      </c>
      <c r="BF447" s="204">
        <f>IF(O447="snížená",K447,0)</f>
        <v>0</v>
      </c>
      <c r="BG447" s="204">
        <f>IF(O447="zákl. přenesená",K447,0)</f>
        <v>0</v>
      </c>
      <c r="BH447" s="204">
        <f>IF(O447="sníž. přenesená",K447,0)</f>
        <v>0</v>
      </c>
      <c r="BI447" s="204">
        <f>IF(O447="nulová",K447,0)</f>
        <v>0</v>
      </c>
      <c r="BJ447" s="14" t="s">
        <v>87</v>
      </c>
      <c r="BK447" s="204">
        <f>ROUND(P447*H447,2)</f>
        <v>0</v>
      </c>
      <c r="BL447" s="14" t="s">
        <v>135</v>
      </c>
      <c r="BM447" s="203" t="s">
        <v>3780</v>
      </c>
    </row>
    <row r="448" s="2" customFormat="1" ht="37.8" customHeight="1">
      <c r="A448" s="35"/>
      <c r="B448" s="36"/>
      <c r="C448" s="228" t="s">
        <v>2012</v>
      </c>
      <c r="D448" s="228" t="s">
        <v>347</v>
      </c>
      <c r="E448" s="229" t="s">
        <v>4982</v>
      </c>
      <c r="F448" s="230" t="s">
        <v>4983</v>
      </c>
      <c r="G448" s="231" t="s">
        <v>131</v>
      </c>
      <c r="H448" s="232">
        <v>2</v>
      </c>
      <c r="I448" s="233"/>
      <c r="J448" s="233"/>
      <c r="K448" s="234">
        <f>ROUND(P448*H448,2)</f>
        <v>0</v>
      </c>
      <c r="L448" s="230" t="s">
        <v>879</v>
      </c>
      <c r="M448" s="41"/>
      <c r="N448" s="235" t="s">
        <v>1</v>
      </c>
      <c r="O448" s="199" t="s">
        <v>42</v>
      </c>
      <c r="P448" s="200">
        <f>I448+J448</f>
        <v>0</v>
      </c>
      <c r="Q448" s="200">
        <f>ROUND(I448*H448,2)</f>
        <v>0</v>
      </c>
      <c r="R448" s="200">
        <f>ROUND(J448*H448,2)</f>
        <v>0</v>
      </c>
      <c r="S448" s="88"/>
      <c r="T448" s="201">
        <f>S448*H448</f>
        <v>0</v>
      </c>
      <c r="U448" s="201">
        <v>0</v>
      </c>
      <c r="V448" s="201">
        <f>U448*H448</f>
        <v>0</v>
      </c>
      <c r="W448" s="201">
        <v>0</v>
      </c>
      <c r="X448" s="202">
        <f>W448*H448</f>
        <v>0</v>
      </c>
      <c r="Y448" s="35"/>
      <c r="Z448" s="35"/>
      <c r="AA448" s="35"/>
      <c r="AB448" s="35"/>
      <c r="AC448" s="35"/>
      <c r="AD448" s="35"/>
      <c r="AE448" s="35"/>
      <c r="AR448" s="203" t="s">
        <v>135</v>
      </c>
      <c r="AT448" s="203" t="s">
        <v>347</v>
      </c>
      <c r="AU448" s="203" t="s">
        <v>87</v>
      </c>
      <c r="AY448" s="14" t="s">
        <v>134</v>
      </c>
      <c r="BE448" s="204">
        <f>IF(O448="základní",K448,0)</f>
        <v>0</v>
      </c>
      <c r="BF448" s="204">
        <f>IF(O448="snížená",K448,0)</f>
        <v>0</v>
      </c>
      <c r="BG448" s="204">
        <f>IF(O448="zákl. přenesená",K448,0)</f>
        <v>0</v>
      </c>
      <c r="BH448" s="204">
        <f>IF(O448="sníž. přenesená",K448,0)</f>
        <v>0</v>
      </c>
      <c r="BI448" s="204">
        <f>IF(O448="nulová",K448,0)</f>
        <v>0</v>
      </c>
      <c r="BJ448" s="14" t="s">
        <v>87</v>
      </c>
      <c r="BK448" s="204">
        <f>ROUND(P448*H448,2)</f>
        <v>0</v>
      </c>
      <c r="BL448" s="14" t="s">
        <v>135</v>
      </c>
      <c r="BM448" s="203" t="s">
        <v>3788</v>
      </c>
    </row>
    <row r="449" s="2" customFormat="1" ht="37.8" customHeight="1">
      <c r="A449" s="35"/>
      <c r="B449" s="36"/>
      <c r="C449" s="228" t="s">
        <v>2016</v>
      </c>
      <c r="D449" s="228" t="s">
        <v>347</v>
      </c>
      <c r="E449" s="229" t="s">
        <v>4984</v>
      </c>
      <c r="F449" s="230" t="s">
        <v>4985</v>
      </c>
      <c r="G449" s="231" t="s">
        <v>131</v>
      </c>
      <c r="H449" s="232">
        <v>1</v>
      </c>
      <c r="I449" s="233"/>
      <c r="J449" s="233"/>
      <c r="K449" s="234">
        <f>ROUND(P449*H449,2)</f>
        <v>0</v>
      </c>
      <c r="L449" s="230" t="s">
        <v>879</v>
      </c>
      <c r="M449" s="41"/>
      <c r="N449" s="235" t="s">
        <v>1</v>
      </c>
      <c r="O449" s="199" t="s">
        <v>42</v>
      </c>
      <c r="P449" s="200">
        <f>I449+J449</f>
        <v>0</v>
      </c>
      <c r="Q449" s="200">
        <f>ROUND(I449*H449,2)</f>
        <v>0</v>
      </c>
      <c r="R449" s="200">
        <f>ROUND(J449*H449,2)</f>
        <v>0</v>
      </c>
      <c r="S449" s="88"/>
      <c r="T449" s="201">
        <f>S449*H449</f>
        <v>0</v>
      </c>
      <c r="U449" s="201">
        <v>0</v>
      </c>
      <c r="V449" s="201">
        <f>U449*H449</f>
        <v>0</v>
      </c>
      <c r="W449" s="201">
        <v>0</v>
      </c>
      <c r="X449" s="202">
        <f>W449*H449</f>
        <v>0</v>
      </c>
      <c r="Y449" s="35"/>
      <c r="Z449" s="35"/>
      <c r="AA449" s="35"/>
      <c r="AB449" s="35"/>
      <c r="AC449" s="35"/>
      <c r="AD449" s="35"/>
      <c r="AE449" s="35"/>
      <c r="AR449" s="203" t="s">
        <v>135</v>
      </c>
      <c r="AT449" s="203" t="s">
        <v>347</v>
      </c>
      <c r="AU449" s="203" t="s">
        <v>87</v>
      </c>
      <c r="AY449" s="14" t="s">
        <v>134</v>
      </c>
      <c r="BE449" s="204">
        <f>IF(O449="základní",K449,0)</f>
        <v>0</v>
      </c>
      <c r="BF449" s="204">
        <f>IF(O449="snížená",K449,0)</f>
        <v>0</v>
      </c>
      <c r="BG449" s="204">
        <f>IF(O449="zákl. přenesená",K449,0)</f>
        <v>0</v>
      </c>
      <c r="BH449" s="204">
        <f>IF(O449="sníž. přenesená",K449,0)</f>
        <v>0</v>
      </c>
      <c r="BI449" s="204">
        <f>IF(O449="nulová",K449,0)</f>
        <v>0</v>
      </c>
      <c r="BJ449" s="14" t="s">
        <v>87</v>
      </c>
      <c r="BK449" s="204">
        <f>ROUND(P449*H449,2)</f>
        <v>0</v>
      </c>
      <c r="BL449" s="14" t="s">
        <v>135</v>
      </c>
      <c r="BM449" s="203" t="s">
        <v>3796</v>
      </c>
    </row>
    <row r="450" s="2" customFormat="1" ht="37.8" customHeight="1">
      <c r="A450" s="35"/>
      <c r="B450" s="36"/>
      <c r="C450" s="228" t="s">
        <v>2020</v>
      </c>
      <c r="D450" s="228" t="s">
        <v>347</v>
      </c>
      <c r="E450" s="229" t="s">
        <v>4986</v>
      </c>
      <c r="F450" s="230" t="s">
        <v>4987</v>
      </c>
      <c r="G450" s="231" t="s">
        <v>168</v>
      </c>
      <c r="H450" s="232">
        <v>10</v>
      </c>
      <c r="I450" s="233"/>
      <c r="J450" s="233"/>
      <c r="K450" s="234">
        <f>ROUND(P450*H450,2)</f>
        <v>0</v>
      </c>
      <c r="L450" s="230" t="s">
        <v>879</v>
      </c>
      <c r="M450" s="41"/>
      <c r="N450" s="235" t="s">
        <v>1</v>
      </c>
      <c r="O450" s="199" t="s">
        <v>42</v>
      </c>
      <c r="P450" s="200">
        <f>I450+J450</f>
        <v>0</v>
      </c>
      <c r="Q450" s="200">
        <f>ROUND(I450*H450,2)</f>
        <v>0</v>
      </c>
      <c r="R450" s="200">
        <f>ROUND(J450*H450,2)</f>
        <v>0</v>
      </c>
      <c r="S450" s="88"/>
      <c r="T450" s="201">
        <f>S450*H450</f>
        <v>0</v>
      </c>
      <c r="U450" s="201">
        <v>0</v>
      </c>
      <c r="V450" s="201">
        <f>U450*H450</f>
        <v>0</v>
      </c>
      <c r="W450" s="201">
        <v>0</v>
      </c>
      <c r="X450" s="202">
        <f>W450*H450</f>
        <v>0</v>
      </c>
      <c r="Y450" s="35"/>
      <c r="Z450" s="35"/>
      <c r="AA450" s="35"/>
      <c r="AB450" s="35"/>
      <c r="AC450" s="35"/>
      <c r="AD450" s="35"/>
      <c r="AE450" s="35"/>
      <c r="AR450" s="203" t="s">
        <v>135</v>
      </c>
      <c r="AT450" s="203" t="s">
        <v>347</v>
      </c>
      <c r="AU450" s="203" t="s">
        <v>87</v>
      </c>
      <c r="AY450" s="14" t="s">
        <v>134</v>
      </c>
      <c r="BE450" s="204">
        <f>IF(O450="základní",K450,0)</f>
        <v>0</v>
      </c>
      <c r="BF450" s="204">
        <f>IF(O450="snížená",K450,0)</f>
        <v>0</v>
      </c>
      <c r="BG450" s="204">
        <f>IF(O450="zákl. přenesená",K450,0)</f>
        <v>0</v>
      </c>
      <c r="BH450" s="204">
        <f>IF(O450="sníž. přenesená",K450,0)</f>
        <v>0</v>
      </c>
      <c r="BI450" s="204">
        <f>IF(O450="nulová",K450,0)</f>
        <v>0</v>
      </c>
      <c r="BJ450" s="14" t="s">
        <v>87</v>
      </c>
      <c r="BK450" s="204">
        <f>ROUND(P450*H450,2)</f>
        <v>0</v>
      </c>
      <c r="BL450" s="14" t="s">
        <v>135</v>
      </c>
      <c r="BM450" s="203" t="s">
        <v>3804</v>
      </c>
    </row>
    <row r="451" s="2" customFormat="1" ht="44.25" customHeight="1">
      <c r="A451" s="35"/>
      <c r="B451" s="36"/>
      <c r="C451" s="228" t="s">
        <v>2024</v>
      </c>
      <c r="D451" s="228" t="s">
        <v>347</v>
      </c>
      <c r="E451" s="229" t="s">
        <v>4988</v>
      </c>
      <c r="F451" s="230" t="s">
        <v>4989</v>
      </c>
      <c r="G451" s="231" t="s">
        <v>131</v>
      </c>
      <c r="H451" s="232">
        <v>1</v>
      </c>
      <c r="I451" s="233"/>
      <c r="J451" s="233"/>
      <c r="K451" s="234">
        <f>ROUND(P451*H451,2)</f>
        <v>0</v>
      </c>
      <c r="L451" s="230" t="s">
        <v>879</v>
      </c>
      <c r="M451" s="41"/>
      <c r="N451" s="235" t="s">
        <v>1</v>
      </c>
      <c r="O451" s="199" t="s">
        <v>42</v>
      </c>
      <c r="P451" s="200">
        <f>I451+J451</f>
        <v>0</v>
      </c>
      <c r="Q451" s="200">
        <f>ROUND(I451*H451,2)</f>
        <v>0</v>
      </c>
      <c r="R451" s="200">
        <f>ROUND(J451*H451,2)</f>
        <v>0</v>
      </c>
      <c r="S451" s="88"/>
      <c r="T451" s="201">
        <f>S451*H451</f>
        <v>0</v>
      </c>
      <c r="U451" s="201">
        <v>0</v>
      </c>
      <c r="V451" s="201">
        <f>U451*H451</f>
        <v>0</v>
      </c>
      <c r="W451" s="201">
        <v>0</v>
      </c>
      <c r="X451" s="202">
        <f>W451*H451</f>
        <v>0</v>
      </c>
      <c r="Y451" s="35"/>
      <c r="Z451" s="35"/>
      <c r="AA451" s="35"/>
      <c r="AB451" s="35"/>
      <c r="AC451" s="35"/>
      <c r="AD451" s="35"/>
      <c r="AE451" s="35"/>
      <c r="AR451" s="203" t="s">
        <v>135</v>
      </c>
      <c r="AT451" s="203" t="s">
        <v>347</v>
      </c>
      <c r="AU451" s="203" t="s">
        <v>87</v>
      </c>
      <c r="AY451" s="14" t="s">
        <v>134</v>
      </c>
      <c r="BE451" s="204">
        <f>IF(O451="základní",K451,0)</f>
        <v>0</v>
      </c>
      <c r="BF451" s="204">
        <f>IF(O451="snížená",K451,0)</f>
        <v>0</v>
      </c>
      <c r="BG451" s="204">
        <f>IF(O451="zákl. přenesená",K451,0)</f>
        <v>0</v>
      </c>
      <c r="BH451" s="204">
        <f>IF(O451="sníž. přenesená",K451,0)</f>
        <v>0</v>
      </c>
      <c r="BI451" s="204">
        <f>IF(O451="nulová",K451,0)</f>
        <v>0</v>
      </c>
      <c r="BJ451" s="14" t="s">
        <v>87</v>
      </c>
      <c r="BK451" s="204">
        <f>ROUND(P451*H451,2)</f>
        <v>0</v>
      </c>
      <c r="BL451" s="14" t="s">
        <v>135</v>
      </c>
      <c r="BM451" s="203" t="s">
        <v>3969</v>
      </c>
    </row>
    <row r="452" s="2" customFormat="1" ht="33" customHeight="1">
      <c r="A452" s="35"/>
      <c r="B452" s="36"/>
      <c r="C452" s="228" t="s">
        <v>2028</v>
      </c>
      <c r="D452" s="228" t="s">
        <v>347</v>
      </c>
      <c r="E452" s="229" t="s">
        <v>4990</v>
      </c>
      <c r="F452" s="230" t="s">
        <v>4991</v>
      </c>
      <c r="G452" s="231" t="s">
        <v>131</v>
      </c>
      <c r="H452" s="232">
        <v>1</v>
      </c>
      <c r="I452" s="233"/>
      <c r="J452" s="233"/>
      <c r="K452" s="234">
        <f>ROUND(P452*H452,2)</f>
        <v>0</v>
      </c>
      <c r="L452" s="230" t="s">
        <v>879</v>
      </c>
      <c r="M452" s="41"/>
      <c r="N452" s="235" t="s">
        <v>1</v>
      </c>
      <c r="O452" s="199" t="s">
        <v>42</v>
      </c>
      <c r="P452" s="200">
        <f>I452+J452</f>
        <v>0</v>
      </c>
      <c r="Q452" s="200">
        <f>ROUND(I452*H452,2)</f>
        <v>0</v>
      </c>
      <c r="R452" s="200">
        <f>ROUND(J452*H452,2)</f>
        <v>0</v>
      </c>
      <c r="S452" s="88"/>
      <c r="T452" s="201">
        <f>S452*H452</f>
        <v>0</v>
      </c>
      <c r="U452" s="201">
        <v>0</v>
      </c>
      <c r="V452" s="201">
        <f>U452*H452</f>
        <v>0</v>
      </c>
      <c r="W452" s="201">
        <v>0</v>
      </c>
      <c r="X452" s="202">
        <f>W452*H452</f>
        <v>0</v>
      </c>
      <c r="Y452" s="35"/>
      <c r="Z452" s="35"/>
      <c r="AA452" s="35"/>
      <c r="AB452" s="35"/>
      <c r="AC452" s="35"/>
      <c r="AD452" s="35"/>
      <c r="AE452" s="35"/>
      <c r="AR452" s="203" t="s">
        <v>135</v>
      </c>
      <c r="AT452" s="203" t="s">
        <v>347</v>
      </c>
      <c r="AU452" s="203" t="s">
        <v>87</v>
      </c>
      <c r="AY452" s="14" t="s">
        <v>134</v>
      </c>
      <c r="BE452" s="204">
        <f>IF(O452="základní",K452,0)</f>
        <v>0</v>
      </c>
      <c r="BF452" s="204">
        <f>IF(O452="snížená",K452,0)</f>
        <v>0</v>
      </c>
      <c r="BG452" s="204">
        <f>IF(O452="zákl. přenesená",K452,0)</f>
        <v>0</v>
      </c>
      <c r="BH452" s="204">
        <f>IF(O452="sníž. přenesená",K452,0)</f>
        <v>0</v>
      </c>
      <c r="BI452" s="204">
        <f>IF(O452="nulová",K452,0)</f>
        <v>0</v>
      </c>
      <c r="BJ452" s="14" t="s">
        <v>87</v>
      </c>
      <c r="BK452" s="204">
        <f>ROUND(P452*H452,2)</f>
        <v>0</v>
      </c>
      <c r="BL452" s="14" t="s">
        <v>135</v>
      </c>
      <c r="BM452" s="203" t="s">
        <v>4001</v>
      </c>
    </row>
    <row r="453" s="2" customFormat="1" ht="37.8" customHeight="1">
      <c r="A453" s="35"/>
      <c r="B453" s="36"/>
      <c r="C453" s="228" t="s">
        <v>2032</v>
      </c>
      <c r="D453" s="228" t="s">
        <v>347</v>
      </c>
      <c r="E453" s="229" t="s">
        <v>4992</v>
      </c>
      <c r="F453" s="230" t="s">
        <v>4993</v>
      </c>
      <c r="G453" s="231" t="s">
        <v>131</v>
      </c>
      <c r="H453" s="232">
        <v>1</v>
      </c>
      <c r="I453" s="233"/>
      <c r="J453" s="233"/>
      <c r="K453" s="234">
        <f>ROUND(P453*H453,2)</f>
        <v>0</v>
      </c>
      <c r="L453" s="230" t="s">
        <v>879</v>
      </c>
      <c r="M453" s="41"/>
      <c r="N453" s="235" t="s">
        <v>1</v>
      </c>
      <c r="O453" s="199" t="s">
        <v>42</v>
      </c>
      <c r="P453" s="200">
        <f>I453+J453</f>
        <v>0</v>
      </c>
      <c r="Q453" s="200">
        <f>ROUND(I453*H453,2)</f>
        <v>0</v>
      </c>
      <c r="R453" s="200">
        <f>ROUND(J453*H453,2)</f>
        <v>0</v>
      </c>
      <c r="S453" s="88"/>
      <c r="T453" s="201">
        <f>S453*H453</f>
        <v>0</v>
      </c>
      <c r="U453" s="201">
        <v>0</v>
      </c>
      <c r="V453" s="201">
        <f>U453*H453</f>
        <v>0</v>
      </c>
      <c r="W453" s="201">
        <v>0</v>
      </c>
      <c r="X453" s="202">
        <f>W453*H453</f>
        <v>0</v>
      </c>
      <c r="Y453" s="35"/>
      <c r="Z453" s="35"/>
      <c r="AA453" s="35"/>
      <c r="AB453" s="35"/>
      <c r="AC453" s="35"/>
      <c r="AD453" s="35"/>
      <c r="AE453" s="35"/>
      <c r="AR453" s="203" t="s">
        <v>135</v>
      </c>
      <c r="AT453" s="203" t="s">
        <v>347</v>
      </c>
      <c r="AU453" s="203" t="s">
        <v>87</v>
      </c>
      <c r="AY453" s="14" t="s">
        <v>134</v>
      </c>
      <c r="BE453" s="204">
        <f>IF(O453="základní",K453,0)</f>
        <v>0</v>
      </c>
      <c r="BF453" s="204">
        <f>IF(O453="snížená",K453,0)</f>
        <v>0</v>
      </c>
      <c r="BG453" s="204">
        <f>IF(O453="zákl. přenesená",K453,0)</f>
        <v>0</v>
      </c>
      <c r="BH453" s="204">
        <f>IF(O453="sníž. přenesená",K453,0)</f>
        <v>0</v>
      </c>
      <c r="BI453" s="204">
        <f>IF(O453="nulová",K453,0)</f>
        <v>0</v>
      </c>
      <c r="BJ453" s="14" t="s">
        <v>87</v>
      </c>
      <c r="BK453" s="204">
        <f>ROUND(P453*H453,2)</f>
        <v>0</v>
      </c>
      <c r="BL453" s="14" t="s">
        <v>135</v>
      </c>
      <c r="BM453" s="203" t="s">
        <v>4009</v>
      </c>
    </row>
    <row r="454" s="2" customFormat="1" ht="24.15" customHeight="1">
      <c r="A454" s="35"/>
      <c r="B454" s="36"/>
      <c r="C454" s="228" t="s">
        <v>2036</v>
      </c>
      <c r="D454" s="228" t="s">
        <v>347</v>
      </c>
      <c r="E454" s="229" t="s">
        <v>4994</v>
      </c>
      <c r="F454" s="230" t="s">
        <v>4995</v>
      </c>
      <c r="G454" s="231" t="s">
        <v>131</v>
      </c>
      <c r="H454" s="232">
        <v>8</v>
      </c>
      <c r="I454" s="233"/>
      <c r="J454" s="233"/>
      <c r="K454" s="234">
        <f>ROUND(P454*H454,2)</f>
        <v>0</v>
      </c>
      <c r="L454" s="230" t="s">
        <v>879</v>
      </c>
      <c r="M454" s="41"/>
      <c r="N454" s="235" t="s">
        <v>1</v>
      </c>
      <c r="O454" s="199" t="s">
        <v>42</v>
      </c>
      <c r="P454" s="200">
        <f>I454+J454</f>
        <v>0</v>
      </c>
      <c r="Q454" s="200">
        <f>ROUND(I454*H454,2)</f>
        <v>0</v>
      </c>
      <c r="R454" s="200">
        <f>ROUND(J454*H454,2)</f>
        <v>0</v>
      </c>
      <c r="S454" s="88"/>
      <c r="T454" s="201">
        <f>S454*H454</f>
        <v>0</v>
      </c>
      <c r="U454" s="201">
        <v>0</v>
      </c>
      <c r="V454" s="201">
        <f>U454*H454</f>
        <v>0</v>
      </c>
      <c r="W454" s="201">
        <v>0</v>
      </c>
      <c r="X454" s="202">
        <f>W454*H454</f>
        <v>0</v>
      </c>
      <c r="Y454" s="35"/>
      <c r="Z454" s="35"/>
      <c r="AA454" s="35"/>
      <c r="AB454" s="35"/>
      <c r="AC454" s="35"/>
      <c r="AD454" s="35"/>
      <c r="AE454" s="35"/>
      <c r="AR454" s="203" t="s">
        <v>135</v>
      </c>
      <c r="AT454" s="203" t="s">
        <v>347</v>
      </c>
      <c r="AU454" s="203" t="s">
        <v>87</v>
      </c>
      <c r="AY454" s="14" t="s">
        <v>134</v>
      </c>
      <c r="BE454" s="204">
        <f>IF(O454="základní",K454,0)</f>
        <v>0</v>
      </c>
      <c r="BF454" s="204">
        <f>IF(O454="snížená",K454,0)</f>
        <v>0</v>
      </c>
      <c r="BG454" s="204">
        <f>IF(O454="zákl. přenesená",K454,0)</f>
        <v>0</v>
      </c>
      <c r="BH454" s="204">
        <f>IF(O454="sníž. přenesená",K454,0)</f>
        <v>0</v>
      </c>
      <c r="BI454" s="204">
        <f>IF(O454="nulová",K454,0)</f>
        <v>0</v>
      </c>
      <c r="BJ454" s="14" t="s">
        <v>87</v>
      </c>
      <c r="BK454" s="204">
        <f>ROUND(P454*H454,2)</f>
        <v>0</v>
      </c>
      <c r="BL454" s="14" t="s">
        <v>135</v>
      </c>
      <c r="BM454" s="203" t="s">
        <v>4032</v>
      </c>
    </row>
    <row r="455" s="2" customFormat="1" ht="24.15" customHeight="1">
      <c r="A455" s="35"/>
      <c r="B455" s="36"/>
      <c r="C455" s="228" t="s">
        <v>2040</v>
      </c>
      <c r="D455" s="228" t="s">
        <v>347</v>
      </c>
      <c r="E455" s="229" t="s">
        <v>4996</v>
      </c>
      <c r="F455" s="230" t="s">
        <v>4997</v>
      </c>
      <c r="G455" s="231" t="s">
        <v>131</v>
      </c>
      <c r="H455" s="232">
        <v>8</v>
      </c>
      <c r="I455" s="233"/>
      <c r="J455" s="233"/>
      <c r="K455" s="234">
        <f>ROUND(P455*H455,2)</f>
        <v>0</v>
      </c>
      <c r="L455" s="230" t="s">
        <v>879</v>
      </c>
      <c r="M455" s="41"/>
      <c r="N455" s="235" t="s">
        <v>1</v>
      </c>
      <c r="O455" s="199" t="s">
        <v>42</v>
      </c>
      <c r="P455" s="200">
        <f>I455+J455</f>
        <v>0</v>
      </c>
      <c r="Q455" s="200">
        <f>ROUND(I455*H455,2)</f>
        <v>0</v>
      </c>
      <c r="R455" s="200">
        <f>ROUND(J455*H455,2)</f>
        <v>0</v>
      </c>
      <c r="S455" s="88"/>
      <c r="T455" s="201">
        <f>S455*H455</f>
        <v>0</v>
      </c>
      <c r="U455" s="201">
        <v>0</v>
      </c>
      <c r="V455" s="201">
        <f>U455*H455</f>
        <v>0</v>
      </c>
      <c r="W455" s="201">
        <v>0</v>
      </c>
      <c r="X455" s="202">
        <f>W455*H455</f>
        <v>0</v>
      </c>
      <c r="Y455" s="35"/>
      <c r="Z455" s="35"/>
      <c r="AA455" s="35"/>
      <c r="AB455" s="35"/>
      <c r="AC455" s="35"/>
      <c r="AD455" s="35"/>
      <c r="AE455" s="35"/>
      <c r="AR455" s="203" t="s">
        <v>135</v>
      </c>
      <c r="AT455" s="203" t="s">
        <v>347</v>
      </c>
      <c r="AU455" s="203" t="s">
        <v>87</v>
      </c>
      <c r="AY455" s="14" t="s">
        <v>134</v>
      </c>
      <c r="BE455" s="204">
        <f>IF(O455="základní",K455,0)</f>
        <v>0</v>
      </c>
      <c r="BF455" s="204">
        <f>IF(O455="snížená",K455,0)</f>
        <v>0</v>
      </c>
      <c r="BG455" s="204">
        <f>IF(O455="zákl. přenesená",K455,0)</f>
        <v>0</v>
      </c>
      <c r="BH455" s="204">
        <f>IF(O455="sníž. přenesená",K455,0)</f>
        <v>0</v>
      </c>
      <c r="BI455" s="204">
        <f>IF(O455="nulová",K455,0)</f>
        <v>0</v>
      </c>
      <c r="BJ455" s="14" t="s">
        <v>87</v>
      </c>
      <c r="BK455" s="204">
        <f>ROUND(P455*H455,2)</f>
        <v>0</v>
      </c>
      <c r="BL455" s="14" t="s">
        <v>135</v>
      </c>
      <c r="BM455" s="203" t="s">
        <v>4040</v>
      </c>
    </row>
    <row r="456" s="2" customFormat="1" ht="24.15" customHeight="1">
      <c r="A456" s="35"/>
      <c r="B456" s="36"/>
      <c r="C456" s="228" t="s">
        <v>2044</v>
      </c>
      <c r="D456" s="228" t="s">
        <v>347</v>
      </c>
      <c r="E456" s="229" t="s">
        <v>4998</v>
      </c>
      <c r="F456" s="230" t="s">
        <v>4999</v>
      </c>
      <c r="G456" s="231" t="s">
        <v>131</v>
      </c>
      <c r="H456" s="232">
        <v>8</v>
      </c>
      <c r="I456" s="233"/>
      <c r="J456" s="233"/>
      <c r="K456" s="234">
        <f>ROUND(P456*H456,2)</f>
        <v>0</v>
      </c>
      <c r="L456" s="230" t="s">
        <v>879</v>
      </c>
      <c r="M456" s="41"/>
      <c r="N456" s="235" t="s">
        <v>1</v>
      </c>
      <c r="O456" s="199" t="s">
        <v>42</v>
      </c>
      <c r="P456" s="200">
        <f>I456+J456</f>
        <v>0</v>
      </c>
      <c r="Q456" s="200">
        <f>ROUND(I456*H456,2)</f>
        <v>0</v>
      </c>
      <c r="R456" s="200">
        <f>ROUND(J456*H456,2)</f>
        <v>0</v>
      </c>
      <c r="S456" s="88"/>
      <c r="T456" s="201">
        <f>S456*H456</f>
        <v>0</v>
      </c>
      <c r="U456" s="201">
        <v>0</v>
      </c>
      <c r="V456" s="201">
        <f>U456*H456</f>
        <v>0</v>
      </c>
      <c r="W456" s="201">
        <v>0</v>
      </c>
      <c r="X456" s="202">
        <f>W456*H456</f>
        <v>0</v>
      </c>
      <c r="Y456" s="35"/>
      <c r="Z456" s="35"/>
      <c r="AA456" s="35"/>
      <c r="AB456" s="35"/>
      <c r="AC456" s="35"/>
      <c r="AD456" s="35"/>
      <c r="AE456" s="35"/>
      <c r="AR456" s="203" t="s">
        <v>135</v>
      </c>
      <c r="AT456" s="203" t="s">
        <v>347</v>
      </c>
      <c r="AU456" s="203" t="s">
        <v>87</v>
      </c>
      <c r="AY456" s="14" t="s">
        <v>134</v>
      </c>
      <c r="BE456" s="204">
        <f>IF(O456="základní",K456,0)</f>
        <v>0</v>
      </c>
      <c r="BF456" s="204">
        <f>IF(O456="snížená",K456,0)</f>
        <v>0</v>
      </c>
      <c r="BG456" s="204">
        <f>IF(O456="zákl. přenesená",K456,0)</f>
        <v>0</v>
      </c>
      <c r="BH456" s="204">
        <f>IF(O456="sníž. přenesená",K456,0)</f>
        <v>0</v>
      </c>
      <c r="BI456" s="204">
        <f>IF(O456="nulová",K456,0)</f>
        <v>0</v>
      </c>
      <c r="BJ456" s="14" t="s">
        <v>87</v>
      </c>
      <c r="BK456" s="204">
        <f>ROUND(P456*H456,2)</f>
        <v>0</v>
      </c>
      <c r="BL456" s="14" t="s">
        <v>135</v>
      </c>
      <c r="BM456" s="203" t="s">
        <v>4048</v>
      </c>
    </row>
    <row r="457" s="2" customFormat="1" ht="24.15" customHeight="1">
      <c r="A457" s="35"/>
      <c r="B457" s="36"/>
      <c r="C457" s="228" t="s">
        <v>2048</v>
      </c>
      <c r="D457" s="228" t="s">
        <v>347</v>
      </c>
      <c r="E457" s="229" t="s">
        <v>5000</v>
      </c>
      <c r="F457" s="230" t="s">
        <v>5001</v>
      </c>
      <c r="G457" s="231" t="s">
        <v>131</v>
      </c>
      <c r="H457" s="232">
        <v>1</v>
      </c>
      <c r="I457" s="233"/>
      <c r="J457" s="233"/>
      <c r="K457" s="234">
        <f>ROUND(P457*H457,2)</f>
        <v>0</v>
      </c>
      <c r="L457" s="230" t="s">
        <v>879</v>
      </c>
      <c r="M457" s="41"/>
      <c r="N457" s="235" t="s">
        <v>1</v>
      </c>
      <c r="O457" s="199" t="s">
        <v>42</v>
      </c>
      <c r="P457" s="200">
        <f>I457+J457</f>
        <v>0</v>
      </c>
      <c r="Q457" s="200">
        <f>ROUND(I457*H457,2)</f>
        <v>0</v>
      </c>
      <c r="R457" s="200">
        <f>ROUND(J457*H457,2)</f>
        <v>0</v>
      </c>
      <c r="S457" s="88"/>
      <c r="T457" s="201">
        <f>S457*H457</f>
        <v>0</v>
      </c>
      <c r="U457" s="201">
        <v>0</v>
      </c>
      <c r="V457" s="201">
        <f>U457*H457</f>
        <v>0</v>
      </c>
      <c r="W457" s="201">
        <v>0</v>
      </c>
      <c r="X457" s="202">
        <f>W457*H457</f>
        <v>0</v>
      </c>
      <c r="Y457" s="35"/>
      <c r="Z457" s="35"/>
      <c r="AA457" s="35"/>
      <c r="AB457" s="35"/>
      <c r="AC457" s="35"/>
      <c r="AD457" s="35"/>
      <c r="AE457" s="35"/>
      <c r="AR457" s="203" t="s">
        <v>135</v>
      </c>
      <c r="AT457" s="203" t="s">
        <v>347</v>
      </c>
      <c r="AU457" s="203" t="s">
        <v>87</v>
      </c>
      <c r="AY457" s="14" t="s">
        <v>134</v>
      </c>
      <c r="BE457" s="204">
        <f>IF(O457="základní",K457,0)</f>
        <v>0</v>
      </c>
      <c r="BF457" s="204">
        <f>IF(O457="snížená",K457,0)</f>
        <v>0</v>
      </c>
      <c r="BG457" s="204">
        <f>IF(O457="zákl. přenesená",K457,0)</f>
        <v>0</v>
      </c>
      <c r="BH457" s="204">
        <f>IF(O457="sníž. přenesená",K457,0)</f>
        <v>0</v>
      </c>
      <c r="BI457" s="204">
        <f>IF(O457="nulová",K457,0)</f>
        <v>0</v>
      </c>
      <c r="BJ457" s="14" t="s">
        <v>87</v>
      </c>
      <c r="BK457" s="204">
        <f>ROUND(P457*H457,2)</f>
        <v>0</v>
      </c>
      <c r="BL457" s="14" t="s">
        <v>135</v>
      </c>
      <c r="BM457" s="203" t="s">
        <v>4056</v>
      </c>
    </row>
    <row r="458" s="2" customFormat="1" ht="24.15" customHeight="1">
      <c r="A458" s="35"/>
      <c r="B458" s="36"/>
      <c r="C458" s="228" t="s">
        <v>2052</v>
      </c>
      <c r="D458" s="228" t="s">
        <v>347</v>
      </c>
      <c r="E458" s="229" t="s">
        <v>5002</v>
      </c>
      <c r="F458" s="230" t="s">
        <v>5003</v>
      </c>
      <c r="G458" s="231" t="s">
        <v>131</v>
      </c>
      <c r="H458" s="232">
        <v>1</v>
      </c>
      <c r="I458" s="233"/>
      <c r="J458" s="233"/>
      <c r="K458" s="234">
        <f>ROUND(P458*H458,2)</f>
        <v>0</v>
      </c>
      <c r="L458" s="230" t="s">
        <v>879</v>
      </c>
      <c r="M458" s="41"/>
      <c r="N458" s="235" t="s">
        <v>1</v>
      </c>
      <c r="O458" s="199" t="s">
        <v>42</v>
      </c>
      <c r="P458" s="200">
        <f>I458+J458</f>
        <v>0</v>
      </c>
      <c r="Q458" s="200">
        <f>ROUND(I458*H458,2)</f>
        <v>0</v>
      </c>
      <c r="R458" s="200">
        <f>ROUND(J458*H458,2)</f>
        <v>0</v>
      </c>
      <c r="S458" s="88"/>
      <c r="T458" s="201">
        <f>S458*H458</f>
        <v>0</v>
      </c>
      <c r="U458" s="201">
        <v>0</v>
      </c>
      <c r="V458" s="201">
        <f>U458*H458</f>
        <v>0</v>
      </c>
      <c r="W458" s="201">
        <v>0</v>
      </c>
      <c r="X458" s="202">
        <f>W458*H458</f>
        <v>0</v>
      </c>
      <c r="Y458" s="35"/>
      <c r="Z458" s="35"/>
      <c r="AA458" s="35"/>
      <c r="AB458" s="35"/>
      <c r="AC458" s="35"/>
      <c r="AD458" s="35"/>
      <c r="AE458" s="35"/>
      <c r="AR458" s="203" t="s">
        <v>135</v>
      </c>
      <c r="AT458" s="203" t="s">
        <v>347</v>
      </c>
      <c r="AU458" s="203" t="s">
        <v>87</v>
      </c>
      <c r="AY458" s="14" t="s">
        <v>134</v>
      </c>
      <c r="BE458" s="204">
        <f>IF(O458="základní",K458,0)</f>
        <v>0</v>
      </c>
      <c r="BF458" s="204">
        <f>IF(O458="snížená",K458,0)</f>
        <v>0</v>
      </c>
      <c r="BG458" s="204">
        <f>IF(O458="zákl. přenesená",K458,0)</f>
        <v>0</v>
      </c>
      <c r="BH458" s="204">
        <f>IF(O458="sníž. přenesená",K458,0)</f>
        <v>0</v>
      </c>
      <c r="BI458" s="204">
        <f>IF(O458="nulová",K458,0)</f>
        <v>0</v>
      </c>
      <c r="BJ458" s="14" t="s">
        <v>87</v>
      </c>
      <c r="BK458" s="204">
        <f>ROUND(P458*H458,2)</f>
        <v>0</v>
      </c>
      <c r="BL458" s="14" t="s">
        <v>135</v>
      </c>
      <c r="BM458" s="203" t="s">
        <v>4064</v>
      </c>
    </row>
    <row r="459" s="2" customFormat="1" ht="24.15" customHeight="1">
      <c r="A459" s="35"/>
      <c r="B459" s="36"/>
      <c r="C459" s="228" t="s">
        <v>2056</v>
      </c>
      <c r="D459" s="228" t="s">
        <v>347</v>
      </c>
      <c r="E459" s="229" t="s">
        <v>5004</v>
      </c>
      <c r="F459" s="230" t="s">
        <v>5005</v>
      </c>
      <c r="G459" s="231" t="s">
        <v>131</v>
      </c>
      <c r="H459" s="232">
        <v>1</v>
      </c>
      <c r="I459" s="233"/>
      <c r="J459" s="233"/>
      <c r="K459" s="234">
        <f>ROUND(P459*H459,2)</f>
        <v>0</v>
      </c>
      <c r="L459" s="230" t="s">
        <v>879</v>
      </c>
      <c r="M459" s="41"/>
      <c r="N459" s="235" t="s">
        <v>1</v>
      </c>
      <c r="O459" s="199" t="s">
        <v>42</v>
      </c>
      <c r="P459" s="200">
        <f>I459+J459</f>
        <v>0</v>
      </c>
      <c r="Q459" s="200">
        <f>ROUND(I459*H459,2)</f>
        <v>0</v>
      </c>
      <c r="R459" s="200">
        <f>ROUND(J459*H459,2)</f>
        <v>0</v>
      </c>
      <c r="S459" s="88"/>
      <c r="T459" s="201">
        <f>S459*H459</f>
        <v>0</v>
      </c>
      <c r="U459" s="201">
        <v>0</v>
      </c>
      <c r="V459" s="201">
        <f>U459*H459</f>
        <v>0</v>
      </c>
      <c r="W459" s="201">
        <v>0</v>
      </c>
      <c r="X459" s="202">
        <f>W459*H459</f>
        <v>0</v>
      </c>
      <c r="Y459" s="35"/>
      <c r="Z459" s="35"/>
      <c r="AA459" s="35"/>
      <c r="AB459" s="35"/>
      <c r="AC459" s="35"/>
      <c r="AD459" s="35"/>
      <c r="AE459" s="35"/>
      <c r="AR459" s="203" t="s">
        <v>135</v>
      </c>
      <c r="AT459" s="203" t="s">
        <v>347</v>
      </c>
      <c r="AU459" s="203" t="s">
        <v>87</v>
      </c>
      <c r="AY459" s="14" t="s">
        <v>134</v>
      </c>
      <c r="BE459" s="204">
        <f>IF(O459="základní",K459,0)</f>
        <v>0</v>
      </c>
      <c r="BF459" s="204">
        <f>IF(O459="snížená",K459,0)</f>
        <v>0</v>
      </c>
      <c r="BG459" s="204">
        <f>IF(O459="zákl. přenesená",K459,0)</f>
        <v>0</v>
      </c>
      <c r="BH459" s="204">
        <f>IF(O459="sníž. přenesená",K459,0)</f>
        <v>0</v>
      </c>
      <c r="BI459" s="204">
        <f>IF(O459="nulová",K459,0)</f>
        <v>0</v>
      </c>
      <c r="BJ459" s="14" t="s">
        <v>87</v>
      </c>
      <c r="BK459" s="204">
        <f>ROUND(P459*H459,2)</f>
        <v>0</v>
      </c>
      <c r="BL459" s="14" t="s">
        <v>135</v>
      </c>
      <c r="BM459" s="203" t="s">
        <v>4070</v>
      </c>
    </row>
    <row r="460" s="2" customFormat="1" ht="24.15" customHeight="1">
      <c r="A460" s="35"/>
      <c r="B460" s="36"/>
      <c r="C460" s="228" t="s">
        <v>2060</v>
      </c>
      <c r="D460" s="228" t="s">
        <v>347</v>
      </c>
      <c r="E460" s="229" t="s">
        <v>5006</v>
      </c>
      <c r="F460" s="230" t="s">
        <v>5007</v>
      </c>
      <c r="G460" s="231" t="s">
        <v>131</v>
      </c>
      <c r="H460" s="232">
        <v>1</v>
      </c>
      <c r="I460" s="233"/>
      <c r="J460" s="233"/>
      <c r="K460" s="234">
        <f>ROUND(P460*H460,2)</f>
        <v>0</v>
      </c>
      <c r="L460" s="230" t="s">
        <v>879</v>
      </c>
      <c r="M460" s="41"/>
      <c r="N460" s="235" t="s">
        <v>1</v>
      </c>
      <c r="O460" s="199" t="s">
        <v>42</v>
      </c>
      <c r="P460" s="200">
        <f>I460+J460</f>
        <v>0</v>
      </c>
      <c r="Q460" s="200">
        <f>ROUND(I460*H460,2)</f>
        <v>0</v>
      </c>
      <c r="R460" s="200">
        <f>ROUND(J460*H460,2)</f>
        <v>0</v>
      </c>
      <c r="S460" s="88"/>
      <c r="T460" s="201">
        <f>S460*H460</f>
        <v>0</v>
      </c>
      <c r="U460" s="201">
        <v>0</v>
      </c>
      <c r="V460" s="201">
        <f>U460*H460</f>
        <v>0</v>
      </c>
      <c r="W460" s="201">
        <v>0</v>
      </c>
      <c r="X460" s="202">
        <f>W460*H460</f>
        <v>0</v>
      </c>
      <c r="Y460" s="35"/>
      <c r="Z460" s="35"/>
      <c r="AA460" s="35"/>
      <c r="AB460" s="35"/>
      <c r="AC460" s="35"/>
      <c r="AD460" s="35"/>
      <c r="AE460" s="35"/>
      <c r="AR460" s="203" t="s">
        <v>135</v>
      </c>
      <c r="AT460" s="203" t="s">
        <v>347</v>
      </c>
      <c r="AU460" s="203" t="s">
        <v>87</v>
      </c>
      <c r="AY460" s="14" t="s">
        <v>134</v>
      </c>
      <c r="BE460" s="204">
        <f>IF(O460="základní",K460,0)</f>
        <v>0</v>
      </c>
      <c r="BF460" s="204">
        <f>IF(O460="snížená",K460,0)</f>
        <v>0</v>
      </c>
      <c r="BG460" s="204">
        <f>IF(O460="zákl. přenesená",K460,0)</f>
        <v>0</v>
      </c>
      <c r="BH460" s="204">
        <f>IF(O460="sníž. přenesená",K460,0)</f>
        <v>0</v>
      </c>
      <c r="BI460" s="204">
        <f>IF(O460="nulová",K460,0)</f>
        <v>0</v>
      </c>
      <c r="BJ460" s="14" t="s">
        <v>87</v>
      </c>
      <c r="BK460" s="204">
        <f>ROUND(P460*H460,2)</f>
        <v>0</v>
      </c>
      <c r="BL460" s="14" t="s">
        <v>135</v>
      </c>
      <c r="BM460" s="203" t="s">
        <v>4078</v>
      </c>
    </row>
    <row r="461" s="2" customFormat="1" ht="24.15" customHeight="1">
      <c r="A461" s="35"/>
      <c r="B461" s="36"/>
      <c r="C461" s="228" t="s">
        <v>2064</v>
      </c>
      <c r="D461" s="228" t="s">
        <v>347</v>
      </c>
      <c r="E461" s="229" t="s">
        <v>5008</v>
      </c>
      <c r="F461" s="230" t="s">
        <v>5009</v>
      </c>
      <c r="G461" s="231" t="s">
        <v>131</v>
      </c>
      <c r="H461" s="232">
        <v>1</v>
      </c>
      <c r="I461" s="233"/>
      <c r="J461" s="233"/>
      <c r="K461" s="234">
        <f>ROUND(P461*H461,2)</f>
        <v>0</v>
      </c>
      <c r="L461" s="230" t="s">
        <v>879</v>
      </c>
      <c r="M461" s="41"/>
      <c r="N461" s="235" t="s">
        <v>1</v>
      </c>
      <c r="O461" s="199" t="s">
        <v>42</v>
      </c>
      <c r="P461" s="200">
        <f>I461+J461</f>
        <v>0</v>
      </c>
      <c r="Q461" s="200">
        <f>ROUND(I461*H461,2)</f>
        <v>0</v>
      </c>
      <c r="R461" s="200">
        <f>ROUND(J461*H461,2)</f>
        <v>0</v>
      </c>
      <c r="S461" s="88"/>
      <c r="T461" s="201">
        <f>S461*H461</f>
        <v>0</v>
      </c>
      <c r="U461" s="201">
        <v>0</v>
      </c>
      <c r="V461" s="201">
        <f>U461*H461</f>
        <v>0</v>
      </c>
      <c r="W461" s="201">
        <v>0</v>
      </c>
      <c r="X461" s="202">
        <f>W461*H461</f>
        <v>0</v>
      </c>
      <c r="Y461" s="35"/>
      <c r="Z461" s="35"/>
      <c r="AA461" s="35"/>
      <c r="AB461" s="35"/>
      <c r="AC461" s="35"/>
      <c r="AD461" s="35"/>
      <c r="AE461" s="35"/>
      <c r="AR461" s="203" t="s">
        <v>135</v>
      </c>
      <c r="AT461" s="203" t="s">
        <v>347</v>
      </c>
      <c r="AU461" s="203" t="s">
        <v>87</v>
      </c>
      <c r="AY461" s="14" t="s">
        <v>134</v>
      </c>
      <c r="BE461" s="204">
        <f>IF(O461="základní",K461,0)</f>
        <v>0</v>
      </c>
      <c r="BF461" s="204">
        <f>IF(O461="snížená",K461,0)</f>
        <v>0</v>
      </c>
      <c r="BG461" s="204">
        <f>IF(O461="zákl. přenesená",K461,0)</f>
        <v>0</v>
      </c>
      <c r="BH461" s="204">
        <f>IF(O461="sníž. přenesená",K461,0)</f>
        <v>0</v>
      </c>
      <c r="BI461" s="204">
        <f>IF(O461="nulová",K461,0)</f>
        <v>0</v>
      </c>
      <c r="BJ461" s="14" t="s">
        <v>87</v>
      </c>
      <c r="BK461" s="204">
        <f>ROUND(P461*H461,2)</f>
        <v>0</v>
      </c>
      <c r="BL461" s="14" t="s">
        <v>135</v>
      </c>
      <c r="BM461" s="203" t="s">
        <v>4086</v>
      </c>
    </row>
    <row r="462" s="2" customFormat="1" ht="24.15" customHeight="1">
      <c r="A462" s="35"/>
      <c r="B462" s="36"/>
      <c r="C462" s="228" t="s">
        <v>2067</v>
      </c>
      <c r="D462" s="228" t="s">
        <v>347</v>
      </c>
      <c r="E462" s="229" t="s">
        <v>5010</v>
      </c>
      <c r="F462" s="230" t="s">
        <v>5011</v>
      </c>
      <c r="G462" s="231" t="s">
        <v>131</v>
      </c>
      <c r="H462" s="232">
        <v>2</v>
      </c>
      <c r="I462" s="233"/>
      <c r="J462" s="233"/>
      <c r="K462" s="234">
        <f>ROUND(P462*H462,2)</f>
        <v>0</v>
      </c>
      <c r="L462" s="230" t="s">
        <v>879</v>
      </c>
      <c r="M462" s="41"/>
      <c r="N462" s="235" t="s">
        <v>1</v>
      </c>
      <c r="O462" s="199" t="s">
        <v>42</v>
      </c>
      <c r="P462" s="200">
        <f>I462+J462</f>
        <v>0</v>
      </c>
      <c r="Q462" s="200">
        <f>ROUND(I462*H462,2)</f>
        <v>0</v>
      </c>
      <c r="R462" s="200">
        <f>ROUND(J462*H462,2)</f>
        <v>0</v>
      </c>
      <c r="S462" s="88"/>
      <c r="T462" s="201">
        <f>S462*H462</f>
        <v>0</v>
      </c>
      <c r="U462" s="201">
        <v>0</v>
      </c>
      <c r="V462" s="201">
        <f>U462*H462</f>
        <v>0</v>
      </c>
      <c r="W462" s="201">
        <v>0</v>
      </c>
      <c r="X462" s="202">
        <f>W462*H462</f>
        <v>0</v>
      </c>
      <c r="Y462" s="35"/>
      <c r="Z462" s="35"/>
      <c r="AA462" s="35"/>
      <c r="AB462" s="35"/>
      <c r="AC462" s="35"/>
      <c r="AD462" s="35"/>
      <c r="AE462" s="35"/>
      <c r="AR462" s="203" t="s">
        <v>135</v>
      </c>
      <c r="AT462" s="203" t="s">
        <v>347</v>
      </c>
      <c r="AU462" s="203" t="s">
        <v>87</v>
      </c>
      <c r="AY462" s="14" t="s">
        <v>134</v>
      </c>
      <c r="BE462" s="204">
        <f>IF(O462="základní",K462,0)</f>
        <v>0</v>
      </c>
      <c r="BF462" s="204">
        <f>IF(O462="snížená",K462,0)</f>
        <v>0</v>
      </c>
      <c r="BG462" s="204">
        <f>IF(O462="zákl. přenesená",K462,0)</f>
        <v>0</v>
      </c>
      <c r="BH462" s="204">
        <f>IF(O462="sníž. přenesená",K462,0)</f>
        <v>0</v>
      </c>
      <c r="BI462" s="204">
        <f>IF(O462="nulová",K462,0)</f>
        <v>0</v>
      </c>
      <c r="BJ462" s="14" t="s">
        <v>87</v>
      </c>
      <c r="BK462" s="204">
        <f>ROUND(P462*H462,2)</f>
        <v>0</v>
      </c>
      <c r="BL462" s="14" t="s">
        <v>135</v>
      </c>
      <c r="BM462" s="203" t="s">
        <v>4123</v>
      </c>
    </row>
    <row r="463" s="2" customFormat="1" ht="24.15" customHeight="1">
      <c r="A463" s="35"/>
      <c r="B463" s="36"/>
      <c r="C463" s="228" t="s">
        <v>2071</v>
      </c>
      <c r="D463" s="228" t="s">
        <v>347</v>
      </c>
      <c r="E463" s="229" t="s">
        <v>5012</v>
      </c>
      <c r="F463" s="230" t="s">
        <v>5013</v>
      </c>
      <c r="G463" s="231" t="s">
        <v>131</v>
      </c>
      <c r="H463" s="232">
        <v>4</v>
      </c>
      <c r="I463" s="233"/>
      <c r="J463" s="233"/>
      <c r="K463" s="234">
        <f>ROUND(P463*H463,2)</f>
        <v>0</v>
      </c>
      <c r="L463" s="230" t="s">
        <v>879</v>
      </c>
      <c r="M463" s="41"/>
      <c r="N463" s="235" t="s">
        <v>1</v>
      </c>
      <c r="O463" s="199" t="s">
        <v>42</v>
      </c>
      <c r="P463" s="200">
        <f>I463+J463</f>
        <v>0</v>
      </c>
      <c r="Q463" s="200">
        <f>ROUND(I463*H463,2)</f>
        <v>0</v>
      </c>
      <c r="R463" s="200">
        <f>ROUND(J463*H463,2)</f>
        <v>0</v>
      </c>
      <c r="S463" s="88"/>
      <c r="T463" s="201">
        <f>S463*H463</f>
        <v>0</v>
      </c>
      <c r="U463" s="201">
        <v>0</v>
      </c>
      <c r="V463" s="201">
        <f>U463*H463</f>
        <v>0</v>
      </c>
      <c r="W463" s="201">
        <v>0</v>
      </c>
      <c r="X463" s="202">
        <f>W463*H463</f>
        <v>0</v>
      </c>
      <c r="Y463" s="35"/>
      <c r="Z463" s="35"/>
      <c r="AA463" s="35"/>
      <c r="AB463" s="35"/>
      <c r="AC463" s="35"/>
      <c r="AD463" s="35"/>
      <c r="AE463" s="35"/>
      <c r="AR463" s="203" t="s">
        <v>135</v>
      </c>
      <c r="AT463" s="203" t="s">
        <v>347</v>
      </c>
      <c r="AU463" s="203" t="s">
        <v>87</v>
      </c>
      <c r="AY463" s="14" t="s">
        <v>134</v>
      </c>
      <c r="BE463" s="204">
        <f>IF(O463="základní",K463,0)</f>
        <v>0</v>
      </c>
      <c r="BF463" s="204">
        <f>IF(O463="snížená",K463,0)</f>
        <v>0</v>
      </c>
      <c r="BG463" s="204">
        <f>IF(O463="zákl. přenesená",K463,0)</f>
        <v>0</v>
      </c>
      <c r="BH463" s="204">
        <f>IF(O463="sníž. přenesená",K463,0)</f>
        <v>0</v>
      </c>
      <c r="BI463" s="204">
        <f>IF(O463="nulová",K463,0)</f>
        <v>0</v>
      </c>
      <c r="BJ463" s="14" t="s">
        <v>87</v>
      </c>
      <c r="BK463" s="204">
        <f>ROUND(P463*H463,2)</f>
        <v>0</v>
      </c>
      <c r="BL463" s="14" t="s">
        <v>135</v>
      </c>
      <c r="BM463" s="203" t="s">
        <v>2472</v>
      </c>
    </row>
    <row r="464" s="2" customFormat="1">
      <c r="A464" s="35"/>
      <c r="B464" s="36"/>
      <c r="C464" s="228" t="s">
        <v>2075</v>
      </c>
      <c r="D464" s="228" t="s">
        <v>347</v>
      </c>
      <c r="E464" s="229" t="s">
        <v>5014</v>
      </c>
      <c r="F464" s="230" t="s">
        <v>5015</v>
      </c>
      <c r="G464" s="231" t="s">
        <v>131</v>
      </c>
      <c r="H464" s="232">
        <v>2</v>
      </c>
      <c r="I464" s="233"/>
      <c r="J464" s="233"/>
      <c r="K464" s="234">
        <f>ROUND(P464*H464,2)</f>
        <v>0</v>
      </c>
      <c r="L464" s="230" t="s">
        <v>879</v>
      </c>
      <c r="M464" s="41"/>
      <c r="N464" s="235" t="s">
        <v>1</v>
      </c>
      <c r="O464" s="199" t="s">
        <v>42</v>
      </c>
      <c r="P464" s="200">
        <f>I464+J464</f>
        <v>0</v>
      </c>
      <c r="Q464" s="200">
        <f>ROUND(I464*H464,2)</f>
        <v>0</v>
      </c>
      <c r="R464" s="200">
        <f>ROUND(J464*H464,2)</f>
        <v>0</v>
      </c>
      <c r="S464" s="88"/>
      <c r="T464" s="201">
        <f>S464*H464</f>
        <v>0</v>
      </c>
      <c r="U464" s="201">
        <v>0</v>
      </c>
      <c r="V464" s="201">
        <f>U464*H464</f>
        <v>0</v>
      </c>
      <c r="W464" s="201">
        <v>0</v>
      </c>
      <c r="X464" s="202">
        <f>W464*H464</f>
        <v>0</v>
      </c>
      <c r="Y464" s="35"/>
      <c r="Z464" s="35"/>
      <c r="AA464" s="35"/>
      <c r="AB464" s="35"/>
      <c r="AC464" s="35"/>
      <c r="AD464" s="35"/>
      <c r="AE464" s="35"/>
      <c r="AR464" s="203" t="s">
        <v>135</v>
      </c>
      <c r="AT464" s="203" t="s">
        <v>347</v>
      </c>
      <c r="AU464" s="203" t="s">
        <v>87</v>
      </c>
      <c r="AY464" s="14" t="s">
        <v>134</v>
      </c>
      <c r="BE464" s="204">
        <f>IF(O464="základní",K464,0)</f>
        <v>0</v>
      </c>
      <c r="BF464" s="204">
        <f>IF(O464="snížená",K464,0)</f>
        <v>0</v>
      </c>
      <c r="BG464" s="204">
        <f>IF(O464="zákl. přenesená",K464,0)</f>
        <v>0</v>
      </c>
      <c r="BH464" s="204">
        <f>IF(O464="sníž. přenesená",K464,0)</f>
        <v>0</v>
      </c>
      <c r="BI464" s="204">
        <f>IF(O464="nulová",K464,0)</f>
        <v>0</v>
      </c>
      <c r="BJ464" s="14" t="s">
        <v>87</v>
      </c>
      <c r="BK464" s="204">
        <f>ROUND(P464*H464,2)</f>
        <v>0</v>
      </c>
      <c r="BL464" s="14" t="s">
        <v>135</v>
      </c>
      <c r="BM464" s="203" t="s">
        <v>2476</v>
      </c>
    </row>
    <row r="465" s="2" customFormat="1" ht="24.15" customHeight="1">
      <c r="A465" s="35"/>
      <c r="B465" s="36"/>
      <c r="C465" s="228" t="s">
        <v>2079</v>
      </c>
      <c r="D465" s="228" t="s">
        <v>347</v>
      </c>
      <c r="E465" s="229" t="s">
        <v>5016</v>
      </c>
      <c r="F465" s="230" t="s">
        <v>5017</v>
      </c>
      <c r="G465" s="231" t="s">
        <v>131</v>
      </c>
      <c r="H465" s="232">
        <v>2</v>
      </c>
      <c r="I465" s="233"/>
      <c r="J465" s="233"/>
      <c r="K465" s="234">
        <f>ROUND(P465*H465,2)</f>
        <v>0</v>
      </c>
      <c r="L465" s="230" t="s">
        <v>879</v>
      </c>
      <c r="M465" s="41"/>
      <c r="N465" s="235" t="s">
        <v>1</v>
      </c>
      <c r="O465" s="199" t="s">
        <v>42</v>
      </c>
      <c r="P465" s="200">
        <f>I465+J465</f>
        <v>0</v>
      </c>
      <c r="Q465" s="200">
        <f>ROUND(I465*H465,2)</f>
        <v>0</v>
      </c>
      <c r="R465" s="200">
        <f>ROUND(J465*H465,2)</f>
        <v>0</v>
      </c>
      <c r="S465" s="88"/>
      <c r="T465" s="201">
        <f>S465*H465</f>
        <v>0</v>
      </c>
      <c r="U465" s="201">
        <v>0</v>
      </c>
      <c r="V465" s="201">
        <f>U465*H465</f>
        <v>0</v>
      </c>
      <c r="W465" s="201">
        <v>0</v>
      </c>
      <c r="X465" s="202">
        <f>W465*H465</f>
        <v>0</v>
      </c>
      <c r="Y465" s="35"/>
      <c r="Z465" s="35"/>
      <c r="AA465" s="35"/>
      <c r="AB465" s="35"/>
      <c r="AC465" s="35"/>
      <c r="AD465" s="35"/>
      <c r="AE465" s="35"/>
      <c r="AR465" s="203" t="s">
        <v>135</v>
      </c>
      <c r="AT465" s="203" t="s">
        <v>347</v>
      </c>
      <c r="AU465" s="203" t="s">
        <v>87</v>
      </c>
      <c r="AY465" s="14" t="s">
        <v>134</v>
      </c>
      <c r="BE465" s="204">
        <f>IF(O465="základní",K465,0)</f>
        <v>0</v>
      </c>
      <c r="BF465" s="204">
        <f>IF(O465="snížená",K465,0)</f>
        <v>0</v>
      </c>
      <c r="BG465" s="204">
        <f>IF(O465="zákl. přenesená",K465,0)</f>
        <v>0</v>
      </c>
      <c r="BH465" s="204">
        <f>IF(O465="sníž. přenesená",K465,0)</f>
        <v>0</v>
      </c>
      <c r="BI465" s="204">
        <f>IF(O465="nulová",K465,0)</f>
        <v>0</v>
      </c>
      <c r="BJ465" s="14" t="s">
        <v>87</v>
      </c>
      <c r="BK465" s="204">
        <f>ROUND(P465*H465,2)</f>
        <v>0</v>
      </c>
      <c r="BL465" s="14" t="s">
        <v>135</v>
      </c>
      <c r="BM465" s="203" t="s">
        <v>2480</v>
      </c>
    </row>
    <row r="466" s="2" customFormat="1" ht="49.05" customHeight="1">
      <c r="A466" s="35"/>
      <c r="B466" s="36"/>
      <c r="C466" s="228" t="s">
        <v>2083</v>
      </c>
      <c r="D466" s="228" t="s">
        <v>347</v>
      </c>
      <c r="E466" s="229" t="s">
        <v>5018</v>
      </c>
      <c r="F466" s="230" t="s">
        <v>5019</v>
      </c>
      <c r="G466" s="231" t="s">
        <v>131</v>
      </c>
      <c r="H466" s="232">
        <v>1</v>
      </c>
      <c r="I466" s="233"/>
      <c r="J466" s="233"/>
      <c r="K466" s="234">
        <f>ROUND(P466*H466,2)</f>
        <v>0</v>
      </c>
      <c r="L466" s="230" t="s">
        <v>892</v>
      </c>
      <c r="M466" s="41"/>
      <c r="N466" s="235" t="s">
        <v>1</v>
      </c>
      <c r="O466" s="199" t="s">
        <v>42</v>
      </c>
      <c r="P466" s="200">
        <f>I466+J466</f>
        <v>0</v>
      </c>
      <c r="Q466" s="200">
        <f>ROUND(I466*H466,2)</f>
        <v>0</v>
      </c>
      <c r="R466" s="200">
        <f>ROUND(J466*H466,2)</f>
        <v>0</v>
      </c>
      <c r="S466" s="88"/>
      <c r="T466" s="201">
        <f>S466*H466</f>
        <v>0</v>
      </c>
      <c r="U466" s="201">
        <v>0</v>
      </c>
      <c r="V466" s="201">
        <f>U466*H466</f>
        <v>0</v>
      </c>
      <c r="W466" s="201">
        <v>0</v>
      </c>
      <c r="X466" s="202">
        <f>W466*H466</f>
        <v>0</v>
      </c>
      <c r="Y466" s="35"/>
      <c r="Z466" s="35"/>
      <c r="AA466" s="35"/>
      <c r="AB466" s="35"/>
      <c r="AC466" s="35"/>
      <c r="AD466" s="35"/>
      <c r="AE466" s="35"/>
      <c r="AR466" s="203" t="s">
        <v>135</v>
      </c>
      <c r="AT466" s="203" t="s">
        <v>347</v>
      </c>
      <c r="AU466" s="203" t="s">
        <v>87</v>
      </c>
      <c r="AY466" s="14" t="s">
        <v>134</v>
      </c>
      <c r="BE466" s="204">
        <f>IF(O466="základní",K466,0)</f>
        <v>0</v>
      </c>
      <c r="BF466" s="204">
        <f>IF(O466="snížená",K466,0)</f>
        <v>0</v>
      </c>
      <c r="BG466" s="204">
        <f>IF(O466="zákl. přenesená",K466,0)</f>
        <v>0</v>
      </c>
      <c r="BH466" s="204">
        <f>IF(O466="sníž. přenesená",K466,0)</f>
        <v>0</v>
      </c>
      <c r="BI466" s="204">
        <f>IF(O466="nulová",K466,0)</f>
        <v>0</v>
      </c>
      <c r="BJ466" s="14" t="s">
        <v>87</v>
      </c>
      <c r="BK466" s="204">
        <f>ROUND(P466*H466,2)</f>
        <v>0</v>
      </c>
      <c r="BL466" s="14" t="s">
        <v>135</v>
      </c>
      <c r="BM466" s="203" t="s">
        <v>4152</v>
      </c>
    </row>
    <row r="467" s="2" customFormat="1" ht="49.05" customHeight="1">
      <c r="A467" s="35"/>
      <c r="B467" s="36"/>
      <c r="C467" s="228" t="s">
        <v>2087</v>
      </c>
      <c r="D467" s="228" t="s">
        <v>347</v>
      </c>
      <c r="E467" s="229" t="s">
        <v>5020</v>
      </c>
      <c r="F467" s="230" t="s">
        <v>5021</v>
      </c>
      <c r="G467" s="231" t="s">
        <v>131</v>
      </c>
      <c r="H467" s="232">
        <v>1</v>
      </c>
      <c r="I467" s="233"/>
      <c r="J467" s="233"/>
      <c r="K467" s="234">
        <f>ROUND(P467*H467,2)</f>
        <v>0</v>
      </c>
      <c r="L467" s="230" t="s">
        <v>892</v>
      </c>
      <c r="M467" s="41"/>
      <c r="N467" s="235" t="s">
        <v>1</v>
      </c>
      <c r="O467" s="199" t="s">
        <v>42</v>
      </c>
      <c r="P467" s="200">
        <f>I467+J467</f>
        <v>0</v>
      </c>
      <c r="Q467" s="200">
        <f>ROUND(I467*H467,2)</f>
        <v>0</v>
      </c>
      <c r="R467" s="200">
        <f>ROUND(J467*H467,2)</f>
        <v>0</v>
      </c>
      <c r="S467" s="88"/>
      <c r="T467" s="201">
        <f>S467*H467</f>
        <v>0</v>
      </c>
      <c r="U467" s="201">
        <v>0</v>
      </c>
      <c r="V467" s="201">
        <f>U467*H467</f>
        <v>0</v>
      </c>
      <c r="W467" s="201">
        <v>0</v>
      </c>
      <c r="X467" s="202">
        <f>W467*H467</f>
        <v>0</v>
      </c>
      <c r="Y467" s="35"/>
      <c r="Z467" s="35"/>
      <c r="AA467" s="35"/>
      <c r="AB467" s="35"/>
      <c r="AC467" s="35"/>
      <c r="AD467" s="35"/>
      <c r="AE467" s="35"/>
      <c r="AR467" s="203" t="s">
        <v>135</v>
      </c>
      <c r="AT467" s="203" t="s">
        <v>347</v>
      </c>
      <c r="AU467" s="203" t="s">
        <v>87</v>
      </c>
      <c r="AY467" s="14" t="s">
        <v>134</v>
      </c>
      <c r="BE467" s="204">
        <f>IF(O467="základní",K467,0)</f>
        <v>0</v>
      </c>
      <c r="BF467" s="204">
        <f>IF(O467="snížená",K467,0)</f>
        <v>0</v>
      </c>
      <c r="BG467" s="204">
        <f>IF(O467="zákl. přenesená",K467,0)</f>
        <v>0</v>
      </c>
      <c r="BH467" s="204">
        <f>IF(O467="sníž. přenesená",K467,0)</f>
        <v>0</v>
      </c>
      <c r="BI467" s="204">
        <f>IF(O467="nulová",K467,0)</f>
        <v>0</v>
      </c>
      <c r="BJ467" s="14" t="s">
        <v>87</v>
      </c>
      <c r="BK467" s="204">
        <f>ROUND(P467*H467,2)</f>
        <v>0</v>
      </c>
      <c r="BL467" s="14" t="s">
        <v>135</v>
      </c>
      <c r="BM467" s="203" t="s">
        <v>4160</v>
      </c>
    </row>
    <row r="468" s="2" customFormat="1" ht="24.15" customHeight="1">
      <c r="A468" s="35"/>
      <c r="B468" s="36"/>
      <c r="C468" s="228" t="s">
        <v>2091</v>
      </c>
      <c r="D468" s="228" t="s">
        <v>347</v>
      </c>
      <c r="E468" s="229" t="s">
        <v>5022</v>
      </c>
      <c r="F468" s="230" t="s">
        <v>5023</v>
      </c>
      <c r="G468" s="231" t="s">
        <v>131</v>
      </c>
      <c r="H468" s="232">
        <v>5</v>
      </c>
      <c r="I468" s="233"/>
      <c r="J468" s="233"/>
      <c r="K468" s="234">
        <f>ROUND(P468*H468,2)</f>
        <v>0</v>
      </c>
      <c r="L468" s="230" t="s">
        <v>879</v>
      </c>
      <c r="M468" s="41"/>
      <c r="N468" s="235" t="s">
        <v>1</v>
      </c>
      <c r="O468" s="199" t="s">
        <v>42</v>
      </c>
      <c r="P468" s="200">
        <f>I468+J468</f>
        <v>0</v>
      </c>
      <c r="Q468" s="200">
        <f>ROUND(I468*H468,2)</f>
        <v>0</v>
      </c>
      <c r="R468" s="200">
        <f>ROUND(J468*H468,2)</f>
        <v>0</v>
      </c>
      <c r="S468" s="88"/>
      <c r="T468" s="201">
        <f>S468*H468</f>
        <v>0</v>
      </c>
      <c r="U468" s="201">
        <v>0</v>
      </c>
      <c r="V468" s="201">
        <f>U468*H468</f>
        <v>0</v>
      </c>
      <c r="W468" s="201">
        <v>0</v>
      </c>
      <c r="X468" s="202">
        <f>W468*H468</f>
        <v>0</v>
      </c>
      <c r="Y468" s="35"/>
      <c r="Z468" s="35"/>
      <c r="AA468" s="35"/>
      <c r="AB468" s="35"/>
      <c r="AC468" s="35"/>
      <c r="AD468" s="35"/>
      <c r="AE468" s="35"/>
      <c r="AR468" s="203" t="s">
        <v>135</v>
      </c>
      <c r="AT468" s="203" t="s">
        <v>347</v>
      </c>
      <c r="AU468" s="203" t="s">
        <v>87</v>
      </c>
      <c r="AY468" s="14" t="s">
        <v>134</v>
      </c>
      <c r="BE468" s="204">
        <f>IF(O468="základní",K468,0)</f>
        <v>0</v>
      </c>
      <c r="BF468" s="204">
        <f>IF(O468="snížená",K468,0)</f>
        <v>0</v>
      </c>
      <c r="BG468" s="204">
        <f>IF(O468="zákl. přenesená",K468,0)</f>
        <v>0</v>
      </c>
      <c r="BH468" s="204">
        <f>IF(O468="sníž. přenesená",K468,0)</f>
        <v>0</v>
      </c>
      <c r="BI468" s="204">
        <f>IF(O468="nulová",K468,0)</f>
        <v>0</v>
      </c>
      <c r="BJ468" s="14" t="s">
        <v>87</v>
      </c>
      <c r="BK468" s="204">
        <f>ROUND(P468*H468,2)</f>
        <v>0</v>
      </c>
      <c r="BL468" s="14" t="s">
        <v>135</v>
      </c>
      <c r="BM468" s="203" t="s">
        <v>4168</v>
      </c>
    </row>
    <row r="469" s="2" customFormat="1" ht="24.15" customHeight="1">
      <c r="A469" s="35"/>
      <c r="B469" s="36"/>
      <c r="C469" s="228" t="s">
        <v>2095</v>
      </c>
      <c r="D469" s="228" t="s">
        <v>347</v>
      </c>
      <c r="E469" s="229" t="s">
        <v>5024</v>
      </c>
      <c r="F469" s="230" t="s">
        <v>5025</v>
      </c>
      <c r="G469" s="231" t="s">
        <v>131</v>
      </c>
      <c r="H469" s="232">
        <v>45</v>
      </c>
      <c r="I469" s="233"/>
      <c r="J469" s="233"/>
      <c r="K469" s="234">
        <f>ROUND(P469*H469,2)</f>
        <v>0</v>
      </c>
      <c r="L469" s="230" t="s">
        <v>879</v>
      </c>
      <c r="M469" s="41"/>
      <c r="N469" s="235" t="s">
        <v>1</v>
      </c>
      <c r="O469" s="199" t="s">
        <v>42</v>
      </c>
      <c r="P469" s="200">
        <f>I469+J469</f>
        <v>0</v>
      </c>
      <c r="Q469" s="200">
        <f>ROUND(I469*H469,2)</f>
        <v>0</v>
      </c>
      <c r="R469" s="200">
        <f>ROUND(J469*H469,2)</f>
        <v>0</v>
      </c>
      <c r="S469" s="88"/>
      <c r="T469" s="201">
        <f>S469*H469</f>
        <v>0</v>
      </c>
      <c r="U469" s="201">
        <v>0</v>
      </c>
      <c r="V469" s="201">
        <f>U469*H469</f>
        <v>0</v>
      </c>
      <c r="W469" s="201">
        <v>0</v>
      </c>
      <c r="X469" s="202">
        <f>W469*H469</f>
        <v>0</v>
      </c>
      <c r="Y469" s="35"/>
      <c r="Z469" s="35"/>
      <c r="AA469" s="35"/>
      <c r="AB469" s="35"/>
      <c r="AC469" s="35"/>
      <c r="AD469" s="35"/>
      <c r="AE469" s="35"/>
      <c r="AR469" s="203" t="s">
        <v>135</v>
      </c>
      <c r="AT469" s="203" t="s">
        <v>347</v>
      </c>
      <c r="AU469" s="203" t="s">
        <v>87</v>
      </c>
      <c r="AY469" s="14" t="s">
        <v>134</v>
      </c>
      <c r="BE469" s="204">
        <f>IF(O469="základní",K469,0)</f>
        <v>0</v>
      </c>
      <c r="BF469" s="204">
        <f>IF(O469="snížená",K469,0)</f>
        <v>0</v>
      </c>
      <c r="BG469" s="204">
        <f>IF(O469="zákl. přenesená",K469,0)</f>
        <v>0</v>
      </c>
      <c r="BH469" s="204">
        <f>IF(O469="sníž. přenesená",K469,0)</f>
        <v>0</v>
      </c>
      <c r="BI469" s="204">
        <f>IF(O469="nulová",K469,0)</f>
        <v>0</v>
      </c>
      <c r="BJ469" s="14" t="s">
        <v>87</v>
      </c>
      <c r="BK469" s="204">
        <f>ROUND(P469*H469,2)</f>
        <v>0</v>
      </c>
      <c r="BL469" s="14" t="s">
        <v>135</v>
      </c>
      <c r="BM469" s="203" t="s">
        <v>4176</v>
      </c>
    </row>
    <row r="470" s="2" customFormat="1" ht="24.15" customHeight="1">
      <c r="A470" s="35"/>
      <c r="B470" s="36"/>
      <c r="C470" s="228" t="s">
        <v>2099</v>
      </c>
      <c r="D470" s="228" t="s">
        <v>347</v>
      </c>
      <c r="E470" s="229" t="s">
        <v>5026</v>
      </c>
      <c r="F470" s="230" t="s">
        <v>5027</v>
      </c>
      <c r="G470" s="231" t="s">
        <v>131</v>
      </c>
      <c r="H470" s="232">
        <v>1</v>
      </c>
      <c r="I470" s="233"/>
      <c r="J470" s="233"/>
      <c r="K470" s="234">
        <f>ROUND(P470*H470,2)</f>
        <v>0</v>
      </c>
      <c r="L470" s="230" t="s">
        <v>879</v>
      </c>
      <c r="M470" s="41"/>
      <c r="N470" s="235" t="s">
        <v>1</v>
      </c>
      <c r="O470" s="199" t="s">
        <v>42</v>
      </c>
      <c r="P470" s="200">
        <f>I470+J470</f>
        <v>0</v>
      </c>
      <c r="Q470" s="200">
        <f>ROUND(I470*H470,2)</f>
        <v>0</v>
      </c>
      <c r="R470" s="200">
        <f>ROUND(J470*H470,2)</f>
        <v>0</v>
      </c>
      <c r="S470" s="88"/>
      <c r="T470" s="201">
        <f>S470*H470</f>
        <v>0</v>
      </c>
      <c r="U470" s="201">
        <v>0</v>
      </c>
      <c r="V470" s="201">
        <f>U470*H470</f>
        <v>0</v>
      </c>
      <c r="W470" s="201">
        <v>0</v>
      </c>
      <c r="X470" s="202">
        <f>W470*H470</f>
        <v>0</v>
      </c>
      <c r="Y470" s="35"/>
      <c r="Z470" s="35"/>
      <c r="AA470" s="35"/>
      <c r="AB470" s="35"/>
      <c r="AC470" s="35"/>
      <c r="AD470" s="35"/>
      <c r="AE470" s="35"/>
      <c r="AR470" s="203" t="s">
        <v>135</v>
      </c>
      <c r="AT470" s="203" t="s">
        <v>347</v>
      </c>
      <c r="AU470" s="203" t="s">
        <v>87</v>
      </c>
      <c r="AY470" s="14" t="s">
        <v>134</v>
      </c>
      <c r="BE470" s="204">
        <f>IF(O470="základní",K470,0)</f>
        <v>0</v>
      </c>
      <c r="BF470" s="204">
        <f>IF(O470="snížená",K470,0)</f>
        <v>0</v>
      </c>
      <c r="BG470" s="204">
        <f>IF(O470="zákl. přenesená",K470,0)</f>
        <v>0</v>
      </c>
      <c r="BH470" s="204">
        <f>IF(O470="sníž. přenesená",K470,0)</f>
        <v>0</v>
      </c>
      <c r="BI470" s="204">
        <f>IF(O470="nulová",K470,0)</f>
        <v>0</v>
      </c>
      <c r="BJ470" s="14" t="s">
        <v>87</v>
      </c>
      <c r="BK470" s="204">
        <f>ROUND(P470*H470,2)</f>
        <v>0</v>
      </c>
      <c r="BL470" s="14" t="s">
        <v>135</v>
      </c>
      <c r="BM470" s="203" t="s">
        <v>2500</v>
      </c>
    </row>
    <row r="471" s="2" customFormat="1" ht="24.15" customHeight="1">
      <c r="A471" s="35"/>
      <c r="B471" s="36"/>
      <c r="C471" s="228" t="s">
        <v>2103</v>
      </c>
      <c r="D471" s="228" t="s">
        <v>347</v>
      </c>
      <c r="E471" s="229" t="s">
        <v>5028</v>
      </c>
      <c r="F471" s="230" t="s">
        <v>5029</v>
      </c>
      <c r="G471" s="231" t="s">
        <v>131</v>
      </c>
      <c r="H471" s="232">
        <v>1</v>
      </c>
      <c r="I471" s="233"/>
      <c r="J471" s="233"/>
      <c r="K471" s="234">
        <f>ROUND(P471*H471,2)</f>
        <v>0</v>
      </c>
      <c r="L471" s="230" t="s">
        <v>879</v>
      </c>
      <c r="M471" s="41"/>
      <c r="N471" s="235" t="s">
        <v>1</v>
      </c>
      <c r="O471" s="199" t="s">
        <v>42</v>
      </c>
      <c r="P471" s="200">
        <f>I471+J471</f>
        <v>0</v>
      </c>
      <c r="Q471" s="200">
        <f>ROUND(I471*H471,2)</f>
        <v>0</v>
      </c>
      <c r="R471" s="200">
        <f>ROUND(J471*H471,2)</f>
        <v>0</v>
      </c>
      <c r="S471" s="88"/>
      <c r="T471" s="201">
        <f>S471*H471</f>
        <v>0</v>
      </c>
      <c r="U471" s="201">
        <v>0</v>
      </c>
      <c r="V471" s="201">
        <f>U471*H471</f>
        <v>0</v>
      </c>
      <c r="W471" s="201">
        <v>0</v>
      </c>
      <c r="X471" s="202">
        <f>W471*H471</f>
        <v>0</v>
      </c>
      <c r="Y471" s="35"/>
      <c r="Z471" s="35"/>
      <c r="AA471" s="35"/>
      <c r="AB471" s="35"/>
      <c r="AC471" s="35"/>
      <c r="AD471" s="35"/>
      <c r="AE471" s="35"/>
      <c r="AR471" s="203" t="s">
        <v>135</v>
      </c>
      <c r="AT471" s="203" t="s">
        <v>347</v>
      </c>
      <c r="AU471" s="203" t="s">
        <v>87</v>
      </c>
      <c r="AY471" s="14" t="s">
        <v>134</v>
      </c>
      <c r="BE471" s="204">
        <f>IF(O471="základní",K471,0)</f>
        <v>0</v>
      </c>
      <c r="BF471" s="204">
        <f>IF(O471="snížená",K471,0)</f>
        <v>0</v>
      </c>
      <c r="BG471" s="204">
        <f>IF(O471="zákl. přenesená",K471,0)</f>
        <v>0</v>
      </c>
      <c r="BH471" s="204">
        <f>IF(O471="sníž. přenesená",K471,0)</f>
        <v>0</v>
      </c>
      <c r="BI471" s="204">
        <f>IF(O471="nulová",K471,0)</f>
        <v>0</v>
      </c>
      <c r="BJ471" s="14" t="s">
        <v>87</v>
      </c>
      <c r="BK471" s="204">
        <f>ROUND(P471*H471,2)</f>
        <v>0</v>
      </c>
      <c r="BL471" s="14" t="s">
        <v>135</v>
      </c>
      <c r="BM471" s="203" t="s">
        <v>2503</v>
      </c>
    </row>
    <row r="472" s="2" customFormat="1" ht="49.05" customHeight="1">
      <c r="A472" s="35"/>
      <c r="B472" s="36"/>
      <c r="C472" s="228" t="s">
        <v>2107</v>
      </c>
      <c r="D472" s="228" t="s">
        <v>347</v>
      </c>
      <c r="E472" s="229" t="s">
        <v>5030</v>
      </c>
      <c r="F472" s="230" t="s">
        <v>5031</v>
      </c>
      <c r="G472" s="231" t="s">
        <v>131</v>
      </c>
      <c r="H472" s="232">
        <v>1</v>
      </c>
      <c r="I472" s="233"/>
      <c r="J472" s="233"/>
      <c r="K472" s="234">
        <f>ROUND(P472*H472,2)</f>
        <v>0</v>
      </c>
      <c r="L472" s="230" t="s">
        <v>892</v>
      </c>
      <c r="M472" s="41"/>
      <c r="N472" s="235" t="s">
        <v>1</v>
      </c>
      <c r="O472" s="199" t="s">
        <v>42</v>
      </c>
      <c r="P472" s="200">
        <f>I472+J472</f>
        <v>0</v>
      </c>
      <c r="Q472" s="200">
        <f>ROUND(I472*H472,2)</f>
        <v>0</v>
      </c>
      <c r="R472" s="200">
        <f>ROUND(J472*H472,2)</f>
        <v>0</v>
      </c>
      <c r="S472" s="88"/>
      <c r="T472" s="201">
        <f>S472*H472</f>
        <v>0</v>
      </c>
      <c r="U472" s="201">
        <v>0</v>
      </c>
      <c r="V472" s="201">
        <f>U472*H472</f>
        <v>0</v>
      </c>
      <c r="W472" s="201">
        <v>0</v>
      </c>
      <c r="X472" s="202">
        <f>W472*H472</f>
        <v>0</v>
      </c>
      <c r="Y472" s="35"/>
      <c r="Z472" s="35"/>
      <c r="AA472" s="35"/>
      <c r="AB472" s="35"/>
      <c r="AC472" s="35"/>
      <c r="AD472" s="35"/>
      <c r="AE472" s="35"/>
      <c r="AR472" s="203" t="s">
        <v>135</v>
      </c>
      <c r="AT472" s="203" t="s">
        <v>347</v>
      </c>
      <c r="AU472" s="203" t="s">
        <v>87</v>
      </c>
      <c r="AY472" s="14" t="s">
        <v>134</v>
      </c>
      <c r="BE472" s="204">
        <f>IF(O472="základní",K472,0)</f>
        <v>0</v>
      </c>
      <c r="BF472" s="204">
        <f>IF(O472="snížená",K472,0)</f>
        <v>0</v>
      </c>
      <c r="BG472" s="204">
        <f>IF(O472="zákl. přenesená",K472,0)</f>
        <v>0</v>
      </c>
      <c r="BH472" s="204">
        <f>IF(O472="sníž. přenesená",K472,0)</f>
        <v>0</v>
      </c>
      <c r="BI472" s="204">
        <f>IF(O472="nulová",K472,0)</f>
        <v>0</v>
      </c>
      <c r="BJ472" s="14" t="s">
        <v>87</v>
      </c>
      <c r="BK472" s="204">
        <f>ROUND(P472*H472,2)</f>
        <v>0</v>
      </c>
      <c r="BL472" s="14" t="s">
        <v>135</v>
      </c>
      <c r="BM472" s="203" t="s">
        <v>2507</v>
      </c>
    </row>
    <row r="473" s="2" customFormat="1" ht="49.05" customHeight="1">
      <c r="A473" s="35"/>
      <c r="B473" s="36"/>
      <c r="C473" s="228" t="s">
        <v>2111</v>
      </c>
      <c r="D473" s="228" t="s">
        <v>347</v>
      </c>
      <c r="E473" s="229" t="s">
        <v>5032</v>
      </c>
      <c r="F473" s="230" t="s">
        <v>5033</v>
      </c>
      <c r="G473" s="231" t="s">
        <v>131</v>
      </c>
      <c r="H473" s="232">
        <v>1</v>
      </c>
      <c r="I473" s="233"/>
      <c r="J473" s="233"/>
      <c r="K473" s="234">
        <f>ROUND(P473*H473,2)</f>
        <v>0</v>
      </c>
      <c r="L473" s="230" t="s">
        <v>892</v>
      </c>
      <c r="M473" s="41"/>
      <c r="N473" s="235" t="s">
        <v>1</v>
      </c>
      <c r="O473" s="199" t="s">
        <v>42</v>
      </c>
      <c r="P473" s="200">
        <f>I473+J473</f>
        <v>0</v>
      </c>
      <c r="Q473" s="200">
        <f>ROUND(I473*H473,2)</f>
        <v>0</v>
      </c>
      <c r="R473" s="200">
        <f>ROUND(J473*H473,2)</f>
        <v>0</v>
      </c>
      <c r="S473" s="88"/>
      <c r="T473" s="201">
        <f>S473*H473</f>
        <v>0</v>
      </c>
      <c r="U473" s="201">
        <v>0</v>
      </c>
      <c r="V473" s="201">
        <f>U473*H473</f>
        <v>0</v>
      </c>
      <c r="W473" s="201">
        <v>0</v>
      </c>
      <c r="X473" s="202">
        <f>W473*H473</f>
        <v>0</v>
      </c>
      <c r="Y473" s="35"/>
      <c r="Z473" s="35"/>
      <c r="AA473" s="35"/>
      <c r="AB473" s="35"/>
      <c r="AC473" s="35"/>
      <c r="AD473" s="35"/>
      <c r="AE473" s="35"/>
      <c r="AR473" s="203" t="s">
        <v>135</v>
      </c>
      <c r="AT473" s="203" t="s">
        <v>347</v>
      </c>
      <c r="AU473" s="203" t="s">
        <v>87</v>
      </c>
      <c r="AY473" s="14" t="s">
        <v>134</v>
      </c>
      <c r="BE473" s="204">
        <f>IF(O473="základní",K473,0)</f>
        <v>0</v>
      </c>
      <c r="BF473" s="204">
        <f>IF(O473="snížená",K473,0)</f>
        <v>0</v>
      </c>
      <c r="BG473" s="204">
        <f>IF(O473="zákl. přenesená",K473,0)</f>
        <v>0</v>
      </c>
      <c r="BH473" s="204">
        <f>IF(O473="sníž. přenesená",K473,0)</f>
        <v>0</v>
      </c>
      <c r="BI473" s="204">
        <f>IF(O473="nulová",K473,0)</f>
        <v>0</v>
      </c>
      <c r="BJ473" s="14" t="s">
        <v>87</v>
      </c>
      <c r="BK473" s="204">
        <f>ROUND(P473*H473,2)</f>
        <v>0</v>
      </c>
      <c r="BL473" s="14" t="s">
        <v>135</v>
      </c>
      <c r="BM473" s="203" t="s">
        <v>2511</v>
      </c>
    </row>
    <row r="474" s="2" customFormat="1" ht="49.05" customHeight="1">
      <c r="A474" s="35"/>
      <c r="B474" s="36"/>
      <c r="C474" s="228" t="s">
        <v>2115</v>
      </c>
      <c r="D474" s="228" t="s">
        <v>347</v>
      </c>
      <c r="E474" s="229" t="s">
        <v>5034</v>
      </c>
      <c r="F474" s="230" t="s">
        <v>5035</v>
      </c>
      <c r="G474" s="231" t="s">
        <v>131</v>
      </c>
      <c r="H474" s="232">
        <v>1</v>
      </c>
      <c r="I474" s="233"/>
      <c r="J474" s="233"/>
      <c r="K474" s="234">
        <f>ROUND(P474*H474,2)</f>
        <v>0</v>
      </c>
      <c r="L474" s="230" t="s">
        <v>892</v>
      </c>
      <c r="M474" s="41"/>
      <c r="N474" s="235" t="s">
        <v>1</v>
      </c>
      <c r="O474" s="199" t="s">
        <v>42</v>
      </c>
      <c r="P474" s="200">
        <f>I474+J474</f>
        <v>0</v>
      </c>
      <c r="Q474" s="200">
        <f>ROUND(I474*H474,2)</f>
        <v>0</v>
      </c>
      <c r="R474" s="200">
        <f>ROUND(J474*H474,2)</f>
        <v>0</v>
      </c>
      <c r="S474" s="88"/>
      <c r="T474" s="201">
        <f>S474*H474</f>
        <v>0</v>
      </c>
      <c r="U474" s="201">
        <v>0</v>
      </c>
      <c r="V474" s="201">
        <f>U474*H474</f>
        <v>0</v>
      </c>
      <c r="W474" s="201">
        <v>0</v>
      </c>
      <c r="X474" s="202">
        <f>W474*H474</f>
        <v>0</v>
      </c>
      <c r="Y474" s="35"/>
      <c r="Z474" s="35"/>
      <c r="AA474" s="35"/>
      <c r="AB474" s="35"/>
      <c r="AC474" s="35"/>
      <c r="AD474" s="35"/>
      <c r="AE474" s="35"/>
      <c r="AR474" s="203" t="s">
        <v>135</v>
      </c>
      <c r="AT474" s="203" t="s">
        <v>347</v>
      </c>
      <c r="AU474" s="203" t="s">
        <v>87</v>
      </c>
      <c r="AY474" s="14" t="s">
        <v>134</v>
      </c>
      <c r="BE474" s="204">
        <f>IF(O474="základní",K474,0)</f>
        <v>0</v>
      </c>
      <c r="BF474" s="204">
        <f>IF(O474="snížená",K474,0)</f>
        <v>0</v>
      </c>
      <c r="BG474" s="204">
        <f>IF(O474="zákl. přenesená",K474,0)</f>
        <v>0</v>
      </c>
      <c r="BH474" s="204">
        <f>IF(O474="sníž. přenesená",K474,0)</f>
        <v>0</v>
      </c>
      <c r="BI474" s="204">
        <f>IF(O474="nulová",K474,0)</f>
        <v>0</v>
      </c>
      <c r="BJ474" s="14" t="s">
        <v>87</v>
      </c>
      <c r="BK474" s="204">
        <f>ROUND(P474*H474,2)</f>
        <v>0</v>
      </c>
      <c r="BL474" s="14" t="s">
        <v>135</v>
      </c>
      <c r="BM474" s="203" t="s">
        <v>2515</v>
      </c>
    </row>
    <row r="475" s="2" customFormat="1" ht="55.5" customHeight="1">
      <c r="A475" s="35"/>
      <c r="B475" s="36"/>
      <c r="C475" s="228" t="s">
        <v>2119</v>
      </c>
      <c r="D475" s="228" t="s">
        <v>347</v>
      </c>
      <c r="E475" s="229" t="s">
        <v>5036</v>
      </c>
      <c r="F475" s="230" t="s">
        <v>5037</v>
      </c>
      <c r="G475" s="231" t="s">
        <v>131</v>
      </c>
      <c r="H475" s="232">
        <v>1</v>
      </c>
      <c r="I475" s="233"/>
      <c r="J475" s="233"/>
      <c r="K475" s="234">
        <f>ROUND(P475*H475,2)</f>
        <v>0</v>
      </c>
      <c r="L475" s="230" t="s">
        <v>892</v>
      </c>
      <c r="M475" s="41"/>
      <c r="N475" s="235" t="s">
        <v>1</v>
      </c>
      <c r="O475" s="199" t="s">
        <v>42</v>
      </c>
      <c r="P475" s="200">
        <f>I475+J475</f>
        <v>0</v>
      </c>
      <c r="Q475" s="200">
        <f>ROUND(I475*H475,2)</f>
        <v>0</v>
      </c>
      <c r="R475" s="200">
        <f>ROUND(J475*H475,2)</f>
        <v>0</v>
      </c>
      <c r="S475" s="88"/>
      <c r="T475" s="201">
        <f>S475*H475</f>
        <v>0</v>
      </c>
      <c r="U475" s="201">
        <v>0</v>
      </c>
      <c r="V475" s="201">
        <f>U475*H475</f>
        <v>0</v>
      </c>
      <c r="W475" s="201">
        <v>0</v>
      </c>
      <c r="X475" s="202">
        <f>W475*H475</f>
        <v>0</v>
      </c>
      <c r="Y475" s="35"/>
      <c r="Z475" s="35"/>
      <c r="AA475" s="35"/>
      <c r="AB475" s="35"/>
      <c r="AC475" s="35"/>
      <c r="AD475" s="35"/>
      <c r="AE475" s="35"/>
      <c r="AR475" s="203" t="s">
        <v>135</v>
      </c>
      <c r="AT475" s="203" t="s">
        <v>347</v>
      </c>
      <c r="AU475" s="203" t="s">
        <v>87</v>
      </c>
      <c r="AY475" s="14" t="s">
        <v>134</v>
      </c>
      <c r="BE475" s="204">
        <f>IF(O475="základní",K475,0)</f>
        <v>0</v>
      </c>
      <c r="BF475" s="204">
        <f>IF(O475="snížená",K475,0)</f>
        <v>0</v>
      </c>
      <c r="BG475" s="204">
        <f>IF(O475="zákl. přenesená",K475,0)</f>
        <v>0</v>
      </c>
      <c r="BH475" s="204">
        <f>IF(O475="sníž. přenesená",K475,0)</f>
        <v>0</v>
      </c>
      <c r="BI475" s="204">
        <f>IF(O475="nulová",K475,0)</f>
        <v>0</v>
      </c>
      <c r="BJ475" s="14" t="s">
        <v>87</v>
      </c>
      <c r="BK475" s="204">
        <f>ROUND(P475*H475,2)</f>
        <v>0</v>
      </c>
      <c r="BL475" s="14" t="s">
        <v>135</v>
      </c>
      <c r="BM475" s="203" t="s">
        <v>2519</v>
      </c>
    </row>
    <row r="476" s="2" customFormat="1" ht="49.05" customHeight="1">
      <c r="A476" s="35"/>
      <c r="B476" s="36"/>
      <c r="C476" s="228" t="s">
        <v>2123</v>
      </c>
      <c r="D476" s="228" t="s">
        <v>347</v>
      </c>
      <c r="E476" s="229" t="s">
        <v>5038</v>
      </c>
      <c r="F476" s="230" t="s">
        <v>5039</v>
      </c>
      <c r="G476" s="231" t="s">
        <v>131</v>
      </c>
      <c r="H476" s="232">
        <v>1</v>
      </c>
      <c r="I476" s="233"/>
      <c r="J476" s="233"/>
      <c r="K476" s="234">
        <f>ROUND(P476*H476,2)</f>
        <v>0</v>
      </c>
      <c r="L476" s="230" t="s">
        <v>892</v>
      </c>
      <c r="M476" s="41"/>
      <c r="N476" s="235" t="s">
        <v>1</v>
      </c>
      <c r="O476" s="199" t="s">
        <v>42</v>
      </c>
      <c r="P476" s="200">
        <f>I476+J476</f>
        <v>0</v>
      </c>
      <c r="Q476" s="200">
        <f>ROUND(I476*H476,2)</f>
        <v>0</v>
      </c>
      <c r="R476" s="200">
        <f>ROUND(J476*H476,2)</f>
        <v>0</v>
      </c>
      <c r="S476" s="88"/>
      <c r="T476" s="201">
        <f>S476*H476</f>
        <v>0</v>
      </c>
      <c r="U476" s="201">
        <v>0</v>
      </c>
      <c r="V476" s="201">
        <f>U476*H476</f>
        <v>0</v>
      </c>
      <c r="W476" s="201">
        <v>0</v>
      </c>
      <c r="X476" s="202">
        <f>W476*H476</f>
        <v>0</v>
      </c>
      <c r="Y476" s="35"/>
      <c r="Z476" s="35"/>
      <c r="AA476" s="35"/>
      <c r="AB476" s="35"/>
      <c r="AC476" s="35"/>
      <c r="AD476" s="35"/>
      <c r="AE476" s="35"/>
      <c r="AR476" s="203" t="s">
        <v>135</v>
      </c>
      <c r="AT476" s="203" t="s">
        <v>347</v>
      </c>
      <c r="AU476" s="203" t="s">
        <v>87</v>
      </c>
      <c r="AY476" s="14" t="s">
        <v>134</v>
      </c>
      <c r="BE476" s="204">
        <f>IF(O476="základní",K476,0)</f>
        <v>0</v>
      </c>
      <c r="BF476" s="204">
        <f>IF(O476="snížená",K476,0)</f>
        <v>0</v>
      </c>
      <c r="BG476" s="204">
        <f>IF(O476="zákl. přenesená",K476,0)</f>
        <v>0</v>
      </c>
      <c r="BH476" s="204">
        <f>IF(O476="sníž. přenesená",K476,0)</f>
        <v>0</v>
      </c>
      <c r="BI476" s="204">
        <f>IF(O476="nulová",K476,0)</f>
        <v>0</v>
      </c>
      <c r="BJ476" s="14" t="s">
        <v>87</v>
      </c>
      <c r="BK476" s="204">
        <f>ROUND(P476*H476,2)</f>
        <v>0</v>
      </c>
      <c r="BL476" s="14" t="s">
        <v>135</v>
      </c>
      <c r="BM476" s="203" t="s">
        <v>2523</v>
      </c>
    </row>
    <row r="477" s="2" customFormat="1" ht="49.05" customHeight="1">
      <c r="A477" s="35"/>
      <c r="B477" s="36"/>
      <c r="C477" s="228" t="s">
        <v>2127</v>
      </c>
      <c r="D477" s="228" t="s">
        <v>347</v>
      </c>
      <c r="E477" s="229" t="s">
        <v>5040</v>
      </c>
      <c r="F477" s="230" t="s">
        <v>5041</v>
      </c>
      <c r="G477" s="231" t="s">
        <v>131</v>
      </c>
      <c r="H477" s="232">
        <v>2</v>
      </c>
      <c r="I477" s="233"/>
      <c r="J477" s="233"/>
      <c r="K477" s="234">
        <f>ROUND(P477*H477,2)</f>
        <v>0</v>
      </c>
      <c r="L477" s="230" t="s">
        <v>892</v>
      </c>
      <c r="M477" s="41"/>
      <c r="N477" s="235" t="s">
        <v>1</v>
      </c>
      <c r="O477" s="199" t="s">
        <v>42</v>
      </c>
      <c r="P477" s="200">
        <f>I477+J477</f>
        <v>0</v>
      </c>
      <c r="Q477" s="200">
        <f>ROUND(I477*H477,2)</f>
        <v>0</v>
      </c>
      <c r="R477" s="200">
        <f>ROUND(J477*H477,2)</f>
        <v>0</v>
      </c>
      <c r="S477" s="88"/>
      <c r="T477" s="201">
        <f>S477*H477</f>
        <v>0</v>
      </c>
      <c r="U477" s="201">
        <v>0</v>
      </c>
      <c r="V477" s="201">
        <f>U477*H477</f>
        <v>0</v>
      </c>
      <c r="W477" s="201">
        <v>0</v>
      </c>
      <c r="X477" s="202">
        <f>W477*H477</f>
        <v>0</v>
      </c>
      <c r="Y477" s="35"/>
      <c r="Z477" s="35"/>
      <c r="AA477" s="35"/>
      <c r="AB477" s="35"/>
      <c r="AC477" s="35"/>
      <c r="AD477" s="35"/>
      <c r="AE477" s="35"/>
      <c r="AR477" s="203" t="s">
        <v>135</v>
      </c>
      <c r="AT477" s="203" t="s">
        <v>347</v>
      </c>
      <c r="AU477" s="203" t="s">
        <v>87</v>
      </c>
      <c r="AY477" s="14" t="s">
        <v>134</v>
      </c>
      <c r="BE477" s="204">
        <f>IF(O477="základní",K477,0)</f>
        <v>0</v>
      </c>
      <c r="BF477" s="204">
        <f>IF(O477="snížená",K477,0)</f>
        <v>0</v>
      </c>
      <c r="BG477" s="204">
        <f>IF(O477="zákl. přenesená",K477,0)</f>
        <v>0</v>
      </c>
      <c r="BH477" s="204">
        <f>IF(O477="sníž. přenesená",K477,0)</f>
        <v>0</v>
      </c>
      <c r="BI477" s="204">
        <f>IF(O477="nulová",K477,0)</f>
        <v>0</v>
      </c>
      <c r="BJ477" s="14" t="s">
        <v>87</v>
      </c>
      <c r="BK477" s="204">
        <f>ROUND(P477*H477,2)</f>
        <v>0</v>
      </c>
      <c r="BL477" s="14" t="s">
        <v>135</v>
      </c>
      <c r="BM477" s="203" t="s">
        <v>2531</v>
      </c>
    </row>
    <row r="478" s="2" customFormat="1" ht="49.05" customHeight="1">
      <c r="A478" s="35"/>
      <c r="B478" s="36"/>
      <c r="C478" s="228" t="s">
        <v>2131</v>
      </c>
      <c r="D478" s="228" t="s">
        <v>347</v>
      </c>
      <c r="E478" s="229" t="s">
        <v>3229</v>
      </c>
      <c r="F478" s="230" t="s">
        <v>5042</v>
      </c>
      <c r="G478" s="231" t="s">
        <v>131</v>
      </c>
      <c r="H478" s="232">
        <v>1</v>
      </c>
      <c r="I478" s="233"/>
      <c r="J478" s="233"/>
      <c r="K478" s="234">
        <f>ROUND(P478*H478,2)</f>
        <v>0</v>
      </c>
      <c r="L478" s="230" t="s">
        <v>892</v>
      </c>
      <c r="M478" s="41"/>
      <c r="N478" s="235" t="s">
        <v>1</v>
      </c>
      <c r="O478" s="199" t="s">
        <v>42</v>
      </c>
      <c r="P478" s="200">
        <f>I478+J478</f>
        <v>0</v>
      </c>
      <c r="Q478" s="200">
        <f>ROUND(I478*H478,2)</f>
        <v>0</v>
      </c>
      <c r="R478" s="200">
        <f>ROUND(J478*H478,2)</f>
        <v>0</v>
      </c>
      <c r="S478" s="88"/>
      <c r="T478" s="201">
        <f>S478*H478</f>
        <v>0</v>
      </c>
      <c r="U478" s="201">
        <v>0</v>
      </c>
      <c r="V478" s="201">
        <f>U478*H478</f>
        <v>0</v>
      </c>
      <c r="W478" s="201">
        <v>0</v>
      </c>
      <c r="X478" s="202">
        <f>W478*H478</f>
        <v>0</v>
      </c>
      <c r="Y478" s="35"/>
      <c r="Z478" s="35"/>
      <c r="AA478" s="35"/>
      <c r="AB478" s="35"/>
      <c r="AC478" s="35"/>
      <c r="AD478" s="35"/>
      <c r="AE478" s="35"/>
      <c r="AR478" s="203" t="s">
        <v>135</v>
      </c>
      <c r="AT478" s="203" t="s">
        <v>347</v>
      </c>
      <c r="AU478" s="203" t="s">
        <v>87</v>
      </c>
      <c r="AY478" s="14" t="s">
        <v>134</v>
      </c>
      <c r="BE478" s="204">
        <f>IF(O478="základní",K478,0)</f>
        <v>0</v>
      </c>
      <c r="BF478" s="204">
        <f>IF(O478="snížená",K478,0)</f>
        <v>0</v>
      </c>
      <c r="BG478" s="204">
        <f>IF(O478="zákl. přenesená",K478,0)</f>
        <v>0</v>
      </c>
      <c r="BH478" s="204">
        <f>IF(O478="sníž. přenesená",K478,0)</f>
        <v>0</v>
      </c>
      <c r="BI478" s="204">
        <f>IF(O478="nulová",K478,0)</f>
        <v>0</v>
      </c>
      <c r="BJ478" s="14" t="s">
        <v>87</v>
      </c>
      <c r="BK478" s="204">
        <f>ROUND(P478*H478,2)</f>
        <v>0</v>
      </c>
      <c r="BL478" s="14" t="s">
        <v>135</v>
      </c>
      <c r="BM478" s="203" t="s">
        <v>2538</v>
      </c>
    </row>
    <row r="479" s="2" customFormat="1" ht="49.05" customHeight="1">
      <c r="A479" s="35"/>
      <c r="B479" s="36"/>
      <c r="C479" s="228" t="s">
        <v>2135</v>
      </c>
      <c r="D479" s="228" t="s">
        <v>347</v>
      </c>
      <c r="E479" s="229" t="s">
        <v>3233</v>
      </c>
      <c r="F479" s="230" t="s">
        <v>5043</v>
      </c>
      <c r="G479" s="231" t="s">
        <v>131</v>
      </c>
      <c r="H479" s="232">
        <v>1</v>
      </c>
      <c r="I479" s="233"/>
      <c r="J479" s="233"/>
      <c r="K479" s="234">
        <f>ROUND(P479*H479,2)</f>
        <v>0</v>
      </c>
      <c r="L479" s="230" t="s">
        <v>892</v>
      </c>
      <c r="M479" s="41"/>
      <c r="N479" s="235" t="s">
        <v>1</v>
      </c>
      <c r="O479" s="199" t="s">
        <v>42</v>
      </c>
      <c r="P479" s="200">
        <f>I479+J479</f>
        <v>0</v>
      </c>
      <c r="Q479" s="200">
        <f>ROUND(I479*H479,2)</f>
        <v>0</v>
      </c>
      <c r="R479" s="200">
        <f>ROUND(J479*H479,2)</f>
        <v>0</v>
      </c>
      <c r="S479" s="88"/>
      <c r="T479" s="201">
        <f>S479*H479</f>
        <v>0</v>
      </c>
      <c r="U479" s="201">
        <v>0</v>
      </c>
      <c r="V479" s="201">
        <f>U479*H479</f>
        <v>0</v>
      </c>
      <c r="W479" s="201">
        <v>0</v>
      </c>
      <c r="X479" s="202">
        <f>W479*H479</f>
        <v>0</v>
      </c>
      <c r="Y479" s="35"/>
      <c r="Z479" s="35"/>
      <c r="AA479" s="35"/>
      <c r="AB479" s="35"/>
      <c r="AC479" s="35"/>
      <c r="AD479" s="35"/>
      <c r="AE479" s="35"/>
      <c r="AR479" s="203" t="s">
        <v>135</v>
      </c>
      <c r="AT479" s="203" t="s">
        <v>347</v>
      </c>
      <c r="AU479" s="203" t="s">
        <v>87</v>
      </c>
      <c r="AY479" s="14" t="s">
        <v>134</v>
      </c>
      <c r="BE479" s="204">
        <f>IF(O479="základní",K479,0)</f>
        <v>0</v>
      </c>
      <c r="BF479" s="204">
        <f>IF(O479="snížená",K479,0)</f>
        <v>0</v>
      </c>
      <c r="BG479" s="204">
        <f>IF(O479="zákl. přenesená",K479,0)</f>
        <v>0</v>
      </c>
      <c r="BH479" s="204">
        <f>IF(O479="sníž. přenesená",K479,0)</f>
        <v>0</v>
      </c>
      <c r="BI479" s="204">
        <f>IF(O479="nulová",K479,0)</f>
        <v>0</v>
      </c>
      <c r="BJ479" s="14" t="s">
        <v>87</v>
      </c>
      <c r="BK479" s="204">
        <f>ROUND(P479*H479,2)</f>
        <v>0</v>
      </c>
      <c r="BL479" s="14" t="s">
        <v>135</v>
      </c>
      <c r="BM479" s="203" t="s">
        <v>2541</v>
      </c>
    </row>
    <row r="480" s="2" customFormat="1" ht="49.05" customHeight="1">
      <c r="A480" s="35"/>
      <c r="B480" s="36"/>
      <c r="C480" s="228" t="s">
        <v>2139</v>
      </c>
      <c r="D480" s="228" t="s">
        <v>347</v>
      </c>
      <c r="E480" s="229" t="s">
        <v>3237</v>
      </c>
      <c r="F480" s="230" t="s">
        <v>5044</v>
      </c>
      <c r="G480" s="231" t="s">
        <v>131</v>
      </c>
      <c r="H480" s="232">
        <v>2</v>
      </c>
      <c r="I480" s="233"/>
      <c r="J480" s="233"/>
      <c r="K480" s="234">
        <f>ROUND(P480*H480,2)</f>
        <v>0</v>
      </c>
      <c r="L480" s="230" t="s">
        <v>892</v>
      </c>
      <c r="M480" s="41"/>
      <c r="N480" s="235" t="s">
        <v>1</v>
      </c>
      <c r="O480" s="199" t="s">
        <v>42</v>
      </c>
      <c r="P480" s="200">
        <f>I480+J480</f>
        <v>0</v>
      </c>
      <c r="Q480" s="200">
        <f>ROUND(I480*H480,2)</f>
        <v>0</v>
      </c>
      <c r="R480" s="200">
        <f>ROUND(J480*H480,2)</f>
        <v>0</v>
      </c>
      <c r="S480" s="88"/>
      <c r="T480" s="201">
        <f>S480*H480</f>
        <v>0</v>
      </c>
      <c r="U480" s="201">
        <v>0</v>
      </c>
      <c r="V480" s="201">
        <f>U480*H480</f>
        <v>0</v>
      </c>
      <c r="W480" s="201">
        <v>0</v>
      </c>
      <c r="X480" s="202">
        <f>W480*H480</f>
        <v>0</v>
      </c>
      <c r="Y480" s="35"/>
      <c r="Z480" s="35"/>
      <c r="AA480" s="35"/>
      <c r="AB480" s="35"/>
      <c r="AC480" s="35"/>
      <c r="AD480" s="35"/>
      <c r="AE480" s="35"/>
      <c r="AR480" s="203" t="s">
        <v>135</v>
      </c>
      <c r="AT480" s="203" t="s">
        <v>347</v>
      </c>
      <c r="AU480" s="203" t="s">
        <v>87</v>
      </c>
      <c r="AY480" s="14" t="s">
        <v>134</v>
      </c>
      <c r="BE480" s="204">
        <f>IF(O480="základní",K480,0)</f>
        <v>0</v>
      </c>
      <c r="BF480" s="204">
        <f>IF(O480="snížená",K480,0)</f>
        <v>0</v>
      </c>
      <c r="BG480" s="204">
        <f>IF(O480="zákl. přenesená",K480,0)</f>
        <v>0</v>
      </c>
      <c r="BH480" s="204">
        <f>IF(O480="sníž. přenesená",K480,0)</f>
        <v>0</v>
      </c>
      <c r="BI480" s="204">
        <f>IF(O480="nulová",K480,0)</f>
        <v>0</v>
      </c>
      <c r="BJ480" s="14" t="s">
        <v>87</v>
      </c>
      <c r="BK480" s="204">
        <f>ROUND(P480*H480,2)</f>
        <v>0</v>
      </c>
      <c r="BL480" s="14" t="s">
        <v>135</v>
      </c>
      <c r="BM480" s="203" t="s">
        <v>2545</v>
      </c>
    </row>
    <row r="481" s="2" customFormat="1" ht="49.05" customHeight="1">
      <c r="A481" s="35"/>
      <c r="B481" s="36"/>
      <c r="C481" s="228" t="s">
        <v>1659</v>
      </c>
      <c r="D481" s="228" t="s">
        <v>347</v>
      </c>
      <c r="E481" s="229" t="s">
        <v>3240</v>
      </c>
      <c r="F481" s="230" t="s">
        <v>5045</v>
      </c>
      <c r="G481" s="231" t="s">
        <v>131</v>
      </c>
      <c r="H481" s="232">
        <v>2</v>
      </c>
      <c r="I481" s="233"/>
      <c r="J481" s="233"/>
      <c r="K481" s="234">
        <f>ROUND(P481*H481,2)</f>
        <v>0</v>
      </c>
      <c r="L481" s="230" t="s">
        <v>892</v>
      </c>
      <c r="M481" s="41"/>
      <c r="N481" s="235" t="s">
        <v>1</v>
      </c>
      <c r="O481" s="199" t="s">
        <v>42</v>
      </c>
      <c r="P481" s="200">
        <f>I481+J481</f>
        <v>0</v>
      </c>
      <c r="Q481" s="200">
        <f>ROUND(I481*H481,2)</f>
        <v>0</v>
      </c>
      <c r="R481" s="200">
        <f>ROUND(J481*H481,2)</f>
        <v>0</v>
      </c>
      <c r="S481" s="88"/>
      <c r="T481" s="201">
        <f>S481*H481</f>
        <v>0</v>
      </c>
      <c r="U481" s="201">
        <v>0</v>
      </c>
      <c r="V481" s="201">
        <f>U481*H481</f>
        <v>0</v>
      </c>
      <c r="W481" s="201">
        <v>0</v>
      </c>
      <c r="X481" s="202">
        <f>W481*H481</f>
        <v>0</v>
      </c>
      <c r="Y481" s="35"/>
      <c r="Z481" s="35"/>
      <c r="AA481" s="35"/>
      <c r="AB481" s="35"/>
      <c r="AC481" s="35"/>
      <c r="AD481" s="35"/>
      <c r="AE481" s="35"/>
      <c r="AR481" s="203" t="s">
        <v>135</v>
      </c>
      <c r="AT481" s="203" t="s">
        <v>347</v>
      </c>
      <c r="AU481" s="203" t="s">
        <v>87</v>
      </c>
      <c r="AY481" s="14" t="s">
        <v>134</v>
      </c>
      <c r="BE481" s="204">
        <f>IF(O481="základní",K481,0)</f>
        <v>0</v>
      </c>
      <c r="BF481" s="204">
        <f>IF(O481="snížená",K481,0)</f>
        <v>0</v>
      </c>
      <c r="BG481" s="204">
        <f>IF(O481="zákl. přenesená",K481,0)</f>
        <v>0</v>
      </c>
      <c r="BH481" s="204">
        <f>IF(O481="sníž. přenesená",K481,0)</f>
        <v>0</v>
      </c>
      <c r="BI481" s="204">
        <f>IF(O481="nulová",K481,0)</f>
        <v>0</v>
      </c>
      <c r="BJ481" s="14" t="s">
        <v>87</v>
      </c>
      <c r="BK481" s="204">
        <f>ROUND(P481*H481,2)</f>
        <v>0</v>
      </c>
      <c r="BL481" s="14" t="s">
        <v>135</v>
      </c>
      <c r="BM481" s="203" t="s">
        <v>2549</v>
      </c>
    </row>
    <row r="482" s="2" customFormat="1" ht="49.05" customHeight="1">
      <c r="A482" s="35"/>
      <c r="B482" s="36"/>
      <c r="C482" s="228" t="s">
        <v>2146</v>
      </c>
      <c r="D482" s="228" t="s">
        <v>347</v>
      </c>
      <c r="E482" s="229" t="s">
        <v>3244</v>
      </c>
      <c r="F482" s="230" t="s">
        <v>5046</v>
      </c>
      <c r="G482" s="231" t="s">
        <v>131</v>
      </c>
      <c r="H482" s="232">
        <v>1</v>
      </c>
      <c r="I482" s="233"/>
      <c r="J482" s="233"/>
      <c r="K482" s="234">
        <f>ROUND(P482*H482,2)</f>
        <v>0</v>
      </c>
      <c r="L482" s="230" t="s">
        <v>892</v>
      </c>
      <c r="M482" s="41"/>
      <c r="N482" s="235" t="s">
        <v>1</v>
      </c>
      <c r="O482" s="199" t="s">
        <v>42</v>
      </c>
      <c r="P482" s="200">
        <f>I482+J482</f>
        <v>0</v>
      </c>
      <c r="Q482" s="200">
        <f>ROUND(I482*H482,2)</f>
        <v>0</v>
      </c>
      <c r="R482" s="200">
        <f>ROUND(J482*H482,2)</f>
        <v>0</v>
      </c>
      <c r="S482" s="88"/>
      <c r="T482" s="201">
        <f>S482*H482</f>
        <v>0</v>
      </c>
      <c r="U482" s="201">
        <v>0</v>
      </c>
      <c r="V482" s="201">
        <f>U482*H482</f>
        <v>0</v>
      </c>
      <c r="W482" s="201">
        <v>0</v>
      </c>
      <c r="X482" s="202">
        <f>W482*H482</f>
        <v>0</v>
      </c>
      <c r="Y482" s="35"/>
      <c r="Z482" s="35"/>
      <c r="AA482" s="35"/>
      <c r="AB482" s="35"/>
      <c r="AC482" s="35"/>
      <c r="AD482" s="35"/>
      <c r="AE482" s="35"/>
      <c r="AR482" s="203" t="s">
        <v>135</v>
      </c>
      <c r="AT482" s="203" t="s">
        <v>347</v>
      </c>
      <c r="AU482" s="203" t="s">
        <v>87</v>
      </c>
      <c r="AY482" s="14" t="s">
        <v>134</v>
      </c>
      <c r="BE482" s="204">
        <f>IF(O482="základní",K482,0)</f>
        <v>0</v>
      </c>
      <c r="BF482" s="204">
        <f>IF(O482="snížená",K482,0)</f>
        <v>0</v>
      </c>
      <c r="BG482" s="204">
        <f>IF(O482="zákl. přenesená",K482,0)</f>
        <v>0</v>
      </c>
      <c r="BH482" s="204">
        <f>IF(O482="sníž. přenesená",K482,0)</f>
        <v>0</v>
      </c>
      <c r="BI482" s="204">
        <f>IF(O482="nulová",K482,0)</f>
        <v>0</v>
      </c>
      <c r="BJ482" s="14" t="s">
        <v>87</v>
      </c>
      <c r="BK482" s="204">
        <f>ROUND(P482*H482,2)</f>
        <v>0</v>
      </c>
      <c r="BL482" s="14" t="s">
        <v>135</v>
      </c>
      <c r="BM482" s="203" t="s">
        <v>2553</v>
      </c>
    </row>
    <row r="483" s="2" customFormat="1" ht="49.05" customHeight="1">
      <c r="A483" s="35"/>
      <c r="B483" s="36"/>
      <c r="C483" s="228" t="s">
        <v>1663</v>
      </c>
      <c r="D483" s="228" t="s">
        <v>347</v>
      </c>
      <c r="E483" s="229" t="s">
        <v>3248</v>
      </c>
      <c r="F483" s="230" t="s">
        <v>5047</v>
      </c>
      <c r="G483" s="231" t="s">
        <v>131</v>
      </c>
      <c r="H483" s="232">
        <v>5</v>
      </c>
      <c r="I483" s="233"/>
      <c r="J483" s="233"/>
      <c r="K483" s="234">
        <f>ROUND(P483*H483,2)</f>
        <v>0</v>
      </c>
      <c r="L483" s="230" t="s">
        <v>892</v>
      </c>
      <c r="M483" s="41"/>
      <c r="N483" s="235" t="s">
        <v>1</v>
      </c>
      <c r="O483" s="199" t="s">
        <v>42</v>
      </c>
      <c r="P483" s="200">
        <f>I483+J483</f>
        <v>0</v>
      </c>
      <c r="Q483" s="200">
        <f>ROUND(I483*H483,2)</f>
        <v>0</v>
      </c>
      <c r="R483" s="200">
        <f>ROUND(J483*H483,2)</f>
        <v>0</v>
      </c>
      <c r="S483" s="88"/>
      <c r="T483" s="201">
        <f>S483*H483</f>
        <v>0</v>
      </c>
      <c r="U483" s="201">
        <v>0</v>
      </c>
      <c r="V483" s="201">
        <f>U483*H483</f>
        <v>0</v>
      </c>
      <c r="W483" s="201">
        <v>0</v>
      </c>
      <c r="X483" s="202">
        <f>W483*H483</f>
        <v>0</v>
      </c>
      <c r="Y483" s="35"/>
      <c r="Z483" s="35"/>
      <c r="AA483" s="35"/>
      <c r="AB483" s="35"/>
      <c r="AC483" s="35"/>
      <c r="AD483" s="35"/>
      <c r="AE483" s="35"/>
      <c r="AR483" s="203" t="s">
        <v>135</v>
      </c>
      <c r="AT483" s="203" t="s">
        <v>347</v>
      </c>
      <c r="AU483" s="203" t="s">
        <v>87</v>
      </c>
      <c r="AY483" s="14" t="s">
        <v>134</v>
      </c>
      <c r="BE483" s="204">
        <f>IF(O483="základní",K483,0)</f>
        <v>0</v>
      </c>
      <c r="BF483" s="204">
        <f>IF(O483="snížená",K483,0)</f>
        <v>0</v>
      </c>
      <c r="BG483" s="204">
        <f>IF(O483="zákl. přenesená",K483,0)</f>
        <v>0</v>
      </c>
      <c r="BH483" s="204">
        <f>IF(O483="sníž. přenesená",K483,0)</f>
        <v>0</v>
      </c>
      <c r="BI483" s="204">
        <f>IF(O483="nulová",K483,0)</f>
        <v>0</v>
      </c>
      <c r="BJ483" s="14" t="s">
        <v>87</v>
      </c>
      <c r="BK483" s="204">
        <f>ROUND(P483*H483,2)</f>
        <v>0</v>
      </c>
      <c r="BL483" s="14" t="s">
        <v>135</v>
      </c>
      <c r="BM483" s="203" t="s">
        <v>2556</v>
      </c>
    </row>
    <row r="484" s="2" customFormat="1" ht="49.05" customHeight="1">
      <c r="A484" s="35"/>
      <c r="B484" s="36"/>
      <c r="C484" s="228" t="s">
        <v>2153</v>
      </c>
      <c r="D484" s="228" t="s">
        <v>347</v>
      </c>
      <c r="E484" s="229" t="s">
        <v>3252</v>
      </c>
      <c r="F484" s="230" t="s">
        <v>5048</v>
      </c>
      <c r="G484" s="231" t="s">
        <v>131</v>
      </c>
      <c r="H484" s="232">
        <v>5</v>
      </c>
      <c r="I484" s="233"/>
      <c r="J484" s="233"/>
      <c r="K484" s="234">
        <f>ROUND(P484*H484,2)</f>
        <v>0</v>
      </c>
      <c r="L484" s="230" t="s">
        <v>892</v>
      </c>
      <c r="M484" s="41"/>
      <c r="N484" s="235" t="s">
        <v>1</v>
      </c>
      <c r="O484" s="199" t="s">
        <v>42</v>
      </c>
      <c r="P484" s="200">
        <f>I484+J484</f>
        <v>0</v>
      </c>
      <c r="Q484" s="200">
        <f>ROUND(I484*H484,2)</f>
        <v>0</v>
      </c>
      <c r="R484" s="200">
        <f>ROUND(J484*H484,2)</f>
        <v>0</v>
      </c>
      <c r="S484" s="88"/>
      <c r="T484" s="201">
        <f>S484*H484</f>
        <v>0</v>
      </c>
      <c r="U484" s="201">
        <v>0</v>
      </c>
      <c r="V484" s="201">
        <f>U484*H484</f>
        <v>0</v>
      </c>
      <c r="W484" s="201">
        <v>0</v>
      </c>
      <c r="X484" s="202">
        <f>W484*H484</f>
        <v>0</v>
      </c>
      <c r="Y484" s="35"/>
      <c r="Z484" s="35"/>
      <c r="AA484" s="35"/>
      <c r="AB484" s="35"/>
      <c r="AC484" s="35"/>
      <c r="AD484" s="35"/>
      <c r="AE484" s="35"/>
      <c r="AR484" s="203" t="s">
        <v>135</v>
      </c>
      <c r="AT484" s="203" t="s">
        <v>347</v>
      </c>
      <c r="AU484" s="203" t="s">
        <v>87</v>
      </c>
      <c r="AY484" s="14" t="s">
        <v>134</v>
      </c>
      <c r="BE484" s="204">
        <f>IF(O484="základní",K484,0)</f>
        <v>0</v>
      </c>
      <c r="BF484" s="204">
        <f>IF(O484="snížená",K484,0)</f>
        <v>0</v>
      </c>
      <c r="BG484" s="204">
        <f>IF(O484="zákl. přenesená",K484,0)</f>
        <v>0</v>
      </c>
      <c r="BH484" s="204">
        <f>IF(O484="sníž. přenesená",K484,0)</f>
        <v>0</v>
      </c>
      <c r="BI484" s="204">
        <f>IF(O484="nulová",K484,0)</f>
        <v>0</v>
      </c>
      <c r="BJ484" s="14" t="s">
        <v>87</v>
      </c>
      <c r="BK484" s="204">
        <f>ROUND(P484*H484,2)</f>
        <v>0</v>
      </c>
      <c r="BL484" s="14" t="s">
        <v>135</v>
      </c>
      <c r="BM484" s="203" t="s">
        <v>2560</v>
      </c>
    </row>
    <row r="485" s="2" customFormat="1" ht="49.05" customHeight="1">
      <c r="A485" s="35"/>
      <c r="B485" s="36"/>
      <c r="C485" s="228" t="s">
        <v>1666</v>
      </c>
      <c r="D485" s="228" t="s">
        <v>347</v>
      </c>
      <c r="E485" s="229" t="s">
        <v>3255</v>
      </c>
      <c r="F485" s="230" t="s">
        <v>5049</v>
      </c>
      <c r="G485" s="231" t="s">
        <v>131</v>
      </c>
      <c r="H485" s="232">
        <v>1</v>
      </c>
      <c r="I485" s="233"/>
      <c r="J485" s="233"/>
      <c r="K485" s="234">
        <f>ROUND(P485*H485,2)</f>
        <v>0</v>
      </c>
      <c r="L485" s="230" t="s">
        <v>892</v>
      </c>
      <c r="M485" s="41"/>
      <c r="N485" s="235" t="s">
        <v>1</v>
      </c>
      <c r="O485" s="199" t="s">
        <v>42</v>
      </c>
      <c r="P485" s="200">
        <f>I485+J485</f>
        <v>0</v>
      </c>
      <c r="Q485" s="200">
        <f>ROUND(I485*H485,2)</f>
        <v>0</v>
      </c>
      <c r="R485" s="200">
        <f>ROUND(J485*H485,2)</f>
        <v>0</v>
      </c>
      <c r="S485" s="88"/>
      <c r="T485" s="201">
        <f>S485*H485</f>
        <v>0</v>
      </c>
      <c r="U485" s="201">
        <v>0</v>
      </c>
      <c r="V485" s="201">
        <f>U485*H485</f>
        <v>0</v>
      </c>
      <c r="W485" s="201">
        <v>0</v>
      </c>
      <c r="X485" s="202">
        <f>W485*H485</f>
        <v>0</v>
      </c>
      <c r="Y485" s="35"/>
      <c r="Z485" s="35"/>
      <c r="AA485" s="35"/>
      <c r="AB485" s="35"/>
      <c r="AC485" s="35"/>
      <c r="AD485" s="35"/>
      <c r="AE485" s="35"/>
      <c r="AR485" s="203" t="s">
        <v>135</v>
      </c>
      <c r="AT485" s="203" t="s">
        <v>347</v>
      </c>
      <c r="AU485" s="203" t="s">
        <v>87</v>
      </c>
      <c r="AY485" s="14" t="s">
        <v>134</v>
      </c>
      <c r="BE485" s="204">
        <f>IF(O485="základní",K485,0)</f>
        <v>0</v>
      </c>
      <c r="BF485" s="204">
        <f>IF(O485="snížená",K485,0)</f>
        <v>0</v>
      </c>
      <c r="BG485" s="204">
        <f>IF(O485="zákl. přenesená",K485,0)</f>
        <v>0</v>
      </c>
      <c r="BH485" s="204">
        <f>IF(O485="sníž. přenesená",K485,0)</f>
        <v>0</v>
      </c>
      <c r="BI485" s="204">
        <f>IF(O485="nulová",K485,0)</f>
        <v>0</v>
      </c>
      <c r="BJ485" s="14" t="s">
        <v>87</v>
      </c>
      <c r="BK485" s="204">
        <f>ROUND(P485*H485,2)</f>
        <v>0</v>
      </c>
      <c r="BL485" s="14" t="s">
        <v>135</v>
      </c>
      <c r="BM485" s="203" t="s">
        <v>2564</v>
      </c>
    </row>
    <row r="486" s="2" customFormat="1" ht="49.05" customHeight="1">
      <c r="A486" s="35"/>
      <c r="B486" s="36"/>
      <c r="C486" s="228" t="s">
        <v>2160</v>
      </c>
      <c r="D486" s="228" t="s">
        <v>347</v>
      </c>
      <c r="E486" s="229" t="s">
        <v>5050</v>
      </c>
      <c r="F486" s="230" t="s">
        <v>5051</v>
      </c>
      <c r="G486" s="231" t="s">
        <v>158</v>
      </c>
      <c r="H486" s="232">
        <v>1</v>
      </c>
      <c r="I486" s="233"/>
      <c r="J486" s="233"/>
      <c r="K486" s="234">
        <f>ROUND(P486*H486,2)</f>
        <v>0</v>
      </c>
      <c r="L486" s="230" t="s">
        <v>892</v>
      </c>
      <c r="M486" s="41"/>
      <c r="N486" s="235" t="s">
        <v>1</v>
      </c>
      <c r="O486" s="199" t="s">
        <v>42</v>
      </c>
      <c r="P486" s="200">
        <f>I486+J486</f>
        <v>0</v>
      </c>
      <c r="Q486" s="200">
        <f>ROUND(I486*H486,2)</f>
        <v>0</v>
      </c>
      <c r="R486" s="200">
        <f>ROUND(J486*H486,2)</f>
        <v>0</v>
      </c>
      <c r="S486" s="88"/>
      <c r="T486" s="201">
        <f>S486*H486</f>
        <v>0</v>
      </c>
      <c r="U486" s="201">
        <v>0</v>
      </c>
      <c r="V486" s="201">
        <f>U486*H486</f>
        <v>0</v>
      </c>
      <c r="W486" s="201">
        <v>0</v>
      </c>
      <c r="X486" s="202">
        <f>W486*H486</f>
        <v>0</v>
      </c>
      <c r="Y486" s="35"/>
      <c r="Z486" s="35"/>
      <c r="AA486" s="35"/>
      <c r="AB486" s="35"/>
      <c r="AC486" s="35"/>
      <c r="AD486" s="35"/>
      <c r="AE486" s="35"/>
      <c r="AR486" s="203" t="s">
        <v>135</v>
      </c>
      <c r="AT486" s="203" t="s">
        <v>347</v>
      </c>
      <c r="AU486" s="203" t="s">
        <v>87</v>
      </c>
      <c r="AY486" s="14" t="s">
        <v>134</v>
      </c>
      <c r="BE486" s="204">
        <f>IF(O486="základní",K486,0)</f>
        <v>0</v>
      </c>
      <c r="BF486" s="204">
        <f>IF(O486="snížená",K486,0)</f>
        <v>0</v>
      </c>
      <c r="BG486" s="204">
        <f>IF(O486="zákl. přenesená",K486,0)</f>
        <v>0</v>
      </c>
      <c r="BH486" s="204">
        <f>IF(O486="sníž. přenesená",K486,0)</f>
        <v>0</v>
      </c>
      <c r="BI486" s="204">
        <f>IF(O486="nulová",K486,0)</f>
        <v>0</v>
      </c>
      <c r="BJ486" s="14" t="s">
        <v>87</v>
      </c>
      <c r="BK486" s="204">
        <f>ROUND(P486*H486,2)</f>
        <v>0</v>
      </c>
      <c r="BL486" s="14" t="s">
        <v>135</v>
      </c>
      <c r="BM486" s="203" t="s">
        <v>2571</v>
      </c>
    </row>
    <row r="487" s="2" customFormat="1" ht="49.05" customHeight="1">
      <c r="A487" s="35"/>
      <c r="B487" s="36"/>
      <c r="C487" s="228" t="s">
        <v>2164</v>
      </c>
      <c r="D487" s="228" t="s">
        <v>347</v>
      </c>
      <c r="E487" s="229" t="s">
        <v>5052</v>
      </c>
      <c r="F487" s="230" t="s">
        <v>5053</v>
      </c>
      <c r="G487" s="231" t="s">
        <v>131</v>
      </c>
      <c r="H487" s="232">
        <v>1</v>
      </c>
      <c r="I487" s="233"/>
      <c r="J487" s="233"/>
      <c r="K487" s="234">
        <f>ROUND(P487*H487,2)</f>
        <v>0</v>
      </c>
      <c r="L487" s="230" t="s">
        <v>892</v>
      </c>
      <c r="M487" s="41"/>
      <c r="N487" s="235" t="s">
        <v>1</v>
      </c>
      <c r="O487" s="199" t="s">
        <v>42</v>
      </c>
      <c r="P487" s="200">
        <f>I487+J487</f>
        <v>0</v>
      </c>
      <c r="Q487" s="200">
        <f>ROUND(I487*H487,2)</f>
        <v>0</v>
      </c>
      <c r="R487" s="200">
        <f>ROUND(J487*H487,2)</f>
        <v>0</v>
      </c>
      <c r="S487" s="88"/>
      <c r="T487" s="201">
        <f>S487*H487</f>
        <v>0</v>
      </c>
      <c r="U487" s="201">
        <v>0</v>
      </c>
      <c r="V487" s="201">
        <f>U487*H487</f>
        <v>0</v>
      </c>
      <c r="W487" s="201">
        <v>0</v>
      </c>
      <c r="X487" s="202">
        <f>W487*H487</f>
        <v>0</v>
      </c>
      <c r="Y487" s="35"/>
      <c r="Z487" s="35"/>
      <c r="AA487" s="35"/>
      <c r="AB487" s="35"/>
      <c r="AC487" s="35"/>
      <c r="AD487" s="35"/>
      <c r="AE487" s="35"/>
      <c r="AR487" s="203" t="s">
        <v>135</v>
      </c>
      <c r="AT487" s="203" t="s">
        <v>347</v>
      </c>
      <c r="AU487" s="203" t="s">
        <v>87</v>
      </c>
      <c r="AY487" s="14" t="s">
        <v>134</v>
      </c>
      <c r="BE487" s="204">
        <f>IF(O487="základní",K487,0)</f>
        <v>0</v>
      </c>
      <c r="BF487" s="204">
        <f>IF(O487="snížená",K487,0)</f>
        <v>0</v>
      </c>
      <c r="BG487" s="204">
        <f>IF(O487="zákl. přenesená",K487,0)</f>
        <v>0</v>
      </c>
      <c r="BH487" s="204">
        <f>IF(O487="sníž. přenesená",K487,0)</f>
        <v>0</v>
      </c>
      <c r="BI487" s="204">
        <f>IF(O487="nulová",K487,0)</f>
        <v>0</v>
      </c>
      <c r="BJ487" s="14" t="s">
        <v>87</v>
      </c>
      <c r="BK487" s="204">
        <f>ROUND(P487*H487,2)</f>
        <v>0</v>
      </c>
      <c r="BL487" s="14" t="s">
        <v>135</v>
      </c>
      <c r="BM487" s="203" t="s">
        <v>2575</v>
      </c>
    </row>
    <row r="488" s="2" customFormat="1" ht="49.05" customHeight="1">
      <c r="A488" s="35"/>
      <c r="B488" s="36"/>
      <c r="C488" s="228" t="s">
        <v>2168</v>
      </c>
      <c r="D488" s="228" t="s">
        <v>347</v>
      </c>
      <c r="E488" s="229" t="s">
        <v>5054</v>
      </c>
      <c r="F488" s="230" t="s">
        <v>5055</v>
      </c>
      <c r="G488" s="231" t="s">
        <v>131</v>
      </c>
      <c r="H488" s="232">
        <v>1</v>
      </c>
      <c r="I488" s="233"/>
      <c r="J488" s="233"/>
      <c r="K488" s="234">
        <f>ROUND(P488*H488,2)</f>
        <v>0</v>
      </c>
      <c r="L488" s="230" t="s">
        <v>892</v>
      </c>
      <c r="M488" s="41"/>
      <c r="N488" s="235" t="s">
        <v>1</v>
      </c>
      <c r="O488" s="199" t="s">
        <v>42</v>
      </c>
      <c r="P488" s="200">
        <f>I488+J488</f>
        <v>0</v>
      </c>
      <c r="Q488" s="200">
        <f>ROUND(I488*H488,2)</f>
        <v>0</v>
      </c>
      <c r="R488" s="200">
        <f>ROUND(J488*H488,2)</f>
        <v>0</v>
      </c>
      <c r="S488" s="88"/>
      <c r="T488" s="201">
        <f>S488*H488</f>
        <v>0</v>
      </c>
      <c r="U488" s="201">
        <v>0</v>
      </c>
      <c r="V488" s="201">
        <f>U488*H488</f>
        <v>0</v>
      </c>
      <c r="W488" s="201">
        <v>0</v>
      </c>
      <c r="X488" s="202">
        <f>W488*H488</f>
        <v>0</v>
      </c>
      <c r="Y488" s="35"/>
      <c r="Z488" s="35"/>
      <c r="AA488" s="35"/>
      <c r="AB488" s="35"/>
      <c r="AC488" s="35"/>
      <c r="AD488" s="35"/>
      <c r="AE488" s="35"/>
      <c r="AR488" s="203" t="s">
        <v>135</v>
      </c>
      <c r="AT488" s="203" t="s">
        <v>347</v>
      </c>
      <c r="AU488" s="203" t="s">
        <v>87</v>
      </c>
      <c r="AY488" s="14" t="s">
        <v>134</v>
      </c>
      <c r="BE488" s="204">
        <f>IF(O488="základní",K488,0)</f>
        <v>0</v>
      </c>
      <c r="BF488" s="204">
        <f>IF(O488="snížená",K488,0)</f>
        <v>0</v>
      </c>
      <c r="BG488" s="204">
        <f>IF(O488="zákl. přenesená",K488,0)</f>
        <v>0</v>
      </c>
      <c r="BH488" s="204">
        <f>IF(O488="sníž. přenesená",K488,0)</f>
        <v>0</v>
      </c>
      <c r="BI488" s="204">
        <f>IF(O488="nulová",K488,0)</f>
        <v>0</v>
      </c>
      <c r="BJ488" s="14" t="s">
        <v>87</v>
      </c>
      <c r="BK488" s="204">
        <f>ROUND(P488*H488,2)</f>
        <v>0</v>
      </c>
      <c r="BL488" s="14" t="s">
        <v>135</v>
      </c>
      <c r="BM488" s="203" t="s">
        <v>2579</v>
      </c>
    </row>
    <row r="489" s="2" customFormat="1">
      <c r="A489" s="35"/>
      <c r="B489" s="36"/>
      <c r="C489" s="228" t="s">
        <v>2172</v>
      </c>
      <c r="D489" s="228" t="s">
        <v>347</v>
      </c>
      <c r="E489" s="229" t="s">
        <v>5056</v>
      </c>
      <c r="F489" s="230" t="s">
        <v>5057</v>
      </c>
      <c r="G489" s="231" t="s">
        <v>131</v>
      </c>
      <c r="H489" s="232">
        <v>15</v>
      </c>
      <c r="I489" s="233"/>
      <c r="J489" s="233"/>
      <c r="K489" s="234">
        <f>ROUND(P489*H489,2)</f>
        <v>0</v>
      </c>
      <c r="L489" s="230" t="s">
        <v>879</v>
      </c>
      <c r="M489" s="41"/>
      <c r="N489" s="235" t="s">
        <v>1</v>
      </c>
      <c r="O489" s="199" t="s">
        <v>42</v>
      </c>
      <c r="P489" s="200">
        <f>I489+J489</f>
        <v>0</v>
      </c>
      <c r="Q489" s="200">
        <f>ROUND(I489*H489,2)</f>
        <v>0</v>
      </c>
      <c r="R489" s="200">
        <f>ROUND(J489*H489,2)</f>
        <v>0</v>
      </c>
      <c r="S489" s="88"/>
      <c r="T489" s="201">
        <f>S489*H489</f>
        <v>0</v>
      </c>
      <c r="U489" s="201">
        <v>0</v>
      </c>
      <c r="V489" s="201">
        <f>U489*H489</f>
        <v>0</v>
      </c>
      <c r="W489" s="201">
        <v>0</v>
      </c>
      <c r="X489" s="202">
        <f>W489*H489</f>
        <v>0</v>
      </c>
      <c r="Y489" s="35"/>
      <c r="Z489" s="35"/>
      <c r="AA489" s="35"/>
      <c r="AB489" s="35"/>
      <c r="AC489" s="35"/>
      <c r="AD489" s="35"/>
      <c r="AE489" s="35"/>
      <c r="AR489" s="203" t="s">
        <v>135</v>
      </c>
      <c r="AT489" s="203" t="s">
        <v>347</v>
      </c>
      <c r="AU489" s="203" t="s">
        <v>87</v>
      </c>
      <c r="AY489" s="14" t="s">
        <v>134</v>
      </c>
      <c r="BE489" s="204">
        <f>IF(O489="základní",K489,0)</f>
        <v>0</v>
      </c>
      <c r="BF489" s="204">
        <f>IF(O489="snížená",K489,0)</f>
        <v>0</v>
      </c>
      <c r="BG489" s="204">
        <f>IF(O489="zákl. přenesená",K489,0)</f>
        <v>0</v>
      </c>
      <c r="BH489" s="204">
        <f>IF(O489="sníž. přenesená",K489,0)</f>
        <v>0</v>
      </c>
      <c r="BI489" s="204">
        <f>IF(O489="nulová",K489,0)</f>
        <v>0</v>
      </c>
      <c r="BJ489" s="14" t="s">
        <v>87</v>
      </c>
      <c r="BK489" s="204">
        <f>ROUND(P489*H489,2)</f>
        <v>0</v>
      </c>
      <c r="BL489" s="14" t="s">
        <v>135</v>
      </c>
      <c r="BM489" s="203" t="s">
        <v>2583</v>
      </c>
    </row>
    <row r="490" s="2" customFormat="1" ht="24.15" customHeight="1">
      <c r="A490" s="35"/>
      <c r="B490" s="36"/>
      <c r="C490" s="228" t="s">
        <v>2176</v>
      </c>
      <c r="D490" s="228" t="s">
        <v>347</v>
      </c>
      <c r="E490" s="229" t="s">
        <v>5058</v>
      </c>
      <c r="F490" s="230" t="s">
        <v>5059</v>
      </c>
      <c r="G490" s="231" t="s">
        <v>131</v>
      </c>
      <c r="H490" s="232">
        <v>5</v>
      </c>
      <c r="I490" s="233"/>
      <c r="J490" s="233"/>
      <c r="K490" s="234">
        <f>ROUND(P490*H490,2)</f>
        <v>0</v>
      </c>
      <c r="L490" s="230" t="s">
        <v>879</v>
      </c>
      <c r="M490" s="41"/>
      <c r="N490" s="235" t="s">
        <v>1</v>
      </c>
      <c r="O490" s="199" t="s">
        <v>42</v>
      </c>
      <c r="P490" s="200">
        <f>I490+J490</f>
        <v>0</v>
      </c>
      <c r="Q490" s="200">
        <f>ROUND(I490*H490,2)</f>
        <v>0</v>
      </c>
      <c r="R490" s="200">
        <f>ROUND(J490*H490,2)</f>
        <v>0</v>
      </c>
      <c r="S490" s="88"/>
      <c r="T490" s="201">
        <f>S490*H490</f>
        <v>0</v>
      </c>
      <c r="U490" s="201">
        <v>0</v>
      </c>
      <c r="V490" s="201">
        <f>U490*H490</f>
        <v>0</v>
      </c>
      <c r="W490" s="201">
        <v>0</v>
      </c>
      <c r="X490" s="202">
        <f>W490*H490</f>
        <v>0</v>
      </c>
      <c r="Y490" s="35"/>
      <c r="Z490" s="35"/>
      <c r="AA490" s="35"/>
      <c r="AB490" s="35"/>
      <c r="AC490" s="35"/>
      <c r="AD490" s="35"/>
      <c r="AE490" s="35"/>
      <c r="AR490" s="203" t="s">
        <v>135</v>
      </c>
      <c r="AT490" s="203" t="s">
        <v>347</v>
      </c>
      <c r="AU490" s="203" t="s">
        <v>87</v>
      </c>
      <c r="AY490" s="14" t="s">
        <v>134</v>
      </c>
      <c r="BE490" s="204">
        <f>IF(O490="základní",K490,0)</f>
        <v>0</v>
      </c>
      <c r="BF490" s="204">
        <f>IF(O490="snížená",K490,0)</f>
        <v>0</v>
      </c>
      <c r="BG490" s="204">
        <f>IF(O490="zákl. přenesená",K490,0)</f>
        <v>0</v>
      </c>
      <c r="BH490" s="204">
        <f>IF(O490="sníž. přenesená",K490,0)</f>
        <v>0</v>
      </c>
      <c r="BI490" s="204">
        <f>IF(O490="nulová",K490,0)</f>
        <v>0</v>
      </c>
      <c r="BJ490" s="14" t="s">
        <v>87</v>
      </c>
      <c r="BK490" s="204">
        <f>ROUND(P490*H490,2)</f>
        <v>0</v>
      </c>
      <c r="BL490" s="14" t="s">
        <v>135</v>
      </c>
      <c r="BM490" s="203" t="s">
        <v>2587</v>
      </c>
    </row>
    <row r="491" s="12" customFormat="1" ht="25.92" customHeight="1">
      <c r="A491" s="12"/>
      <c r="B491" s="238"/>
      <c r="C491" s="239"/>
      <c r="D491" s="240" t="s">
        <v>78</v>
      </c>
      <c r="E491" s="241" t="s">
        <v>3308</v>
      </c>
      <c r="F491" s="241" t="s">
        <v>5060</v>
      </c>
      <c r="G491" s="239"/>
      <c r="H491" s="239"/>
      <c r="I491" s="242"/>
      <c r="J491" s="242"/>
      <c r="K491" s="243">
        <f>BK491</f>
        <v>0</v>
      </c>
      <c r="L491" s="239"/>
      <c r="M491" s="244"/>
      <c r="N491" s="245"/>
      <c r="O491" s="246"/>
      <c r="P491" s="246"/>
      <c r="Q491" s="247">
        <f>SUM(Q492:Q571)</f>
        <v>0</v>
      </c>
      <c r="R491" s="247">
        <f>SUM(R492:R571)</f>
        <v>0</v>
      </c>
      <c r="S491" s="246"/>
      <c r="T491" s="248">
        <f>SUM(T492:T571)</f>
        <v>0</v>
      </c>
      <c r="U491" s="246"/>
      <c r="V491" s="248">
        <f>SUM(V492:V571)</f>
        <v>0</v>
      </c>
      <c r="W491" s="246"/>
      <c r="X491" s="249">
        <f>SUM(X492:X571)</f>
        <v>0</v>
      </c>
      <c r="Y491" s="12"/>
      <c r="Z491" s="12"/>
      <c r="AA491" s="12"/>
      <c r="AB491" s="12"/>
      <c r="AC491" s="12"/>
      <c r="AD491" s="12"/>
      <c r="AE491" s="12"/>
      <c r="AR491" s="250" t="s">
        <v>87</v>
      </c>
      <c r="AT491" s="251" t="s">
        <v>78</v>
      </c>
      <c r="AU491" s="251" t="s">
        <v>79</v>
      </c>
      <c r="AY491" s="250" t="s">
        <v>134</v>
      </c>
      <c r="BK491" s="252">
        <f>SUM(BK492:BK571)</f>
        <v>0</v>
      </c>
    </row>
    <row r="492" s="2" customFormat="1" ht="37.8" customHeight="1">
      <c r="A492" s="35"/>
      <c r="B492" s="36"/>
      <c r="C492" s="228" t="s">
        <v>2180</v>
      </c>
      <c r="D492" s="228" t="s">
        <v>347</v>
      </c>
      <c r="E492" s="229" t="s">
        <v>5061</v>
      </c>
      <c r="F492" s="230" t="s">
        <v>5062</v>
      </c>
      <c r="G492" s="231" t="s">
        <v>164</v>
      </c>
      <c r="H492" s="232">
        <v>30</v>
      </c>
      <c r="I492" s="233"/>
      <c r="J492" s="233"/>
      <c r="K492" s="234">
        <f>ROUND(P492*H492,2)</f>
        <v>0</v>
      </c>
      <c r="L492" s="230" t="s">
        <v>879</v>
      </c>
      <c r="M492" s="41"/>
      <c r="N492" s="235" t="s">
        <v>1</v>
      </c>
      <c r="O492" s="199" t="s">
        <v>42</v>
      </c>
      <c r="P492" s="200">
        <f>I492+J492</f>
        <v>0</v>
      </c>
      <c r="Q492" s="200">
        <f>ROUND(I492*H492,2)</f>
        <v>0</v>
      </c>
      <c r="R492" s="200">
        <f>ROUND(J492*H492,2)</f>
        <v>0</v>
      </c>
      <c r="S492" s="88"/>
      <c r="T492" s="201">
        <f>S492*H492</f>
        <v>0</v>
      </c>
      <c r="U492" s="201">
        <v>0</v>
      </c>
      <c r="V492" s="201">
        <f>U492*H492</f>
        <v>0</v>
      </c>
      <c r="W492" s="201">
        <v>0</v>
      </c>
      <c r="X492" s="202">
        <f>W492*H492</f>
        <v>0</v>
      </c>
      <c r="Y492" s="35"/>
      <c r="Z492" s="35"/>
      <c r="AA492" s="35"/>
      <c r="AB492" s="35"/>
      <c r="AC492" s="35"/>
      <c r="AD492" s="35"/>
      <c r="AE492" s="35"/>
      <c r="AR492" s="203" t="s">
        <v>135</v>
      </c>
      <c r="AT492" s="203" t="s">
        <v>347</v>
      </c>
      <c r="AU492" s="203" t="s">
        <v>87</v>
      </c>
      <c r="AY492" s="14" t="s">
        <v>134</v>
      </c>
      <c r="BE492" s="204">
        <f>IF(O492="základní",K492,0)</f>
        <v>0</v>
      </c>
      <c r="BF492" s="204">
        <f>IF(O492="snížená",K492,0)</f>
        <v>0</v>
      </c>
      <c r="BG492" s="204">
        <f>IF(O492="zákl. přenesená",K492,0)</f>
        <v>0</v>
      </c>
      <c r="BH492" s="204">
        <f>IF(O492="sníž. přenesená",K492,0)</f>
        <v>0</v>
      </c>
      <c r="BI492" s="204">
        <f>IF(O492="nulová",K492,0)</f>
        <v>0</v>
      </c>
      <c r="BJ492" s="14" t="s">
        <v>87</v>
      </c>
      <c r="BK492" s="204">
        <f>ROUND(P492*H492,2)</f>
        <v>0</v>
      </c>
      <c r="BL492" s="14" t="s">
        <v>135</v>
      </c>
      <c r="BM492" s="203" t="s">
        <v>2591</v>
      </c>
    </row>
    <row r="493" s="2" customFormat="1" ht="37.8" customHeight="1">
      <c r="A493" s="35"/>
      <c r="B493" s="36"/>
      <c r="C493" s="228" t="s">
        <v>2184</v>
      </c>
      <c r="D493" s="228" t="s">
        <v>347</v>
      </c>
      <c r="E493" s="229" t="s">
        <v>5063</v>
      </c>
      <c r="F493" s="230" t="s">
        <v>5064</v>
      </c>
      <c r="G493" s="231" t="s">
        <v>131</v>
      </c>
      <c r="H493" s="232">
        <v>3</v>
      </c>
      <c r="I493" s="233"/>
      <c r="J493" s="233"/>
      <c r="K493" s="234">
        <f>ROUND(P493*H493,2)</f>
        <v>0</v>
      </c>
      <c r="L493" s="230" t="s">
        <v>879</v>
      </c>
      <c r="M493" s="41"/>
      <c r="N493" s="235" t="s">
        <v>1</v>
      </c>
      <c r="O493" s="199" t="s">
        <v>42</v>
      </c>
      <c r="P493" s="200">
        <f>I493+J493</f>
        <v>0</v>
      </c>
      <c r="Q493" s="200">
        <f>ROUND(I493*H493,2)</f>
        <v>0</v>
      </c>
      <c r="R493" s="200">
        <f>ROUND(J493*H493,2)</f>
        <v>0</v>
      </c>
      <c r="S493" s="88"/>
      <c r="T493" s="201">
        <f>S493*H493</f>
        <v>0</v>
      </c>
      <c r="U493" s="201">
        <v>0</v>
      </c>
      <c r="V493" s="201">
        <f>U493*H493</f>
        <v>0</v>
      </c>
      <c r="W493" s="201">
        <v>0</v>
      </c>
      <c r="X493" s="202">
        <f>W493*H493</f>
        <v>0</v>
      </c>
      <c r="Y493" s="35"/>
      <c r="Z493" s="35"/>
      <c r="AA493" s="35"/>
      <c r="AB493" s="35"/>
      <c r="AC493" s="35"/>
      <c r="AD493" s="35"/>
      <c r="AE493" s="35"/>
      <c r="AR493" s="203" t="s">
        <v>135</v>
      </c>
      <c r="AT493" s="203" t="s">
        <v>347</v>
      </c>
      <c r="AU493" s="203" t="s">
        <v>87</v>
      </c>
      <c r="AY493" s="14" t="s">
        <v>134</v>
      </c>
      <c r="BE493" s="204">
        <f>IF(O493="základní",K493,0)</f>
        <v>0</v>
      </c>
      <c r="BF493" s="204">
        <f>IF(O493="snížená",K493,0)</f>
        <v>0</v>
      </c>
      <c r="BG493" s="204">
        <f>IF(O493="zákl. přenesená",K493,0)</f>
        <v>0</v>
      </c>
      <c r="BH493" s="204">
        <f>IF(O493="sníž. přenesená",K493,0)</f>
        <v>0</v>
      </c>
      <c r="BI493" s="204">
        <f>IF(O493="nulová",K493,0)</f>
        <v>0</v>
      </c>
      <c r="BJ493" s="14" t="s">
        <v>87</v>
      </c>
      <c r="BK493" s="204">
        <f>ROUND(P493*H493,2)</f>
        <v>0</v>
      </c>
      <c r="BL493" s="14" t="s">
        <v>135</v>
      </c>
      <c r="BM493" s="203" t="s">
        <v>2598</v>
      </c>
    </row>
    <row r="494" s="2" customFormat="1" ht="24.15" customHeight="1">
      <c r="A494" s="35"/>
      <c r="B494" s="36"/>
      <c r="C494" s="228" t="s">
        <v>2188</v>
      </c>
      <c r="D494" s="228" t="s">
        <v>347</v>
      </c>
      <c r="E494" s="229" t="s">
        <v>5065</v>
      </c>
      <c r="F494" s="230" t="s">
        <v>5066</v>
      </c>
      <c r="G494" s="231" t="s">
        <v>131</v>
      </c>
      <c r="H494" s="232">
        <v>1</v>
      </c>
      <c r="I494" s="233"/>
      <c r="J494" s="233"/>
      <c r="K494" s="234">
        <f>ROUND(P494*H494,2)</f>
        <v>0</v>
      </c>
      <c r="L494" s="230" t="s">
        <v>879</v>
      </c>
      <c r="M494" s="41"/>
      <c r="N494" s="235" t="s">
        <v>1</v>
      </c>
      <c r="O494" s="199" t="s">
        <v>42</v>
      </c>
      <c r="P494" s="200">
        <f>I494+J494</f>
        <v>0</v>
      </c>
      <c r="Q494" s="200">
        <f>ROUND(I494*H494,2)</f>
        <v>0</v>
      </c>
      <c r="R494" s="200">
        <f>ROUND(J494*H494,2)</f>
        <v>0</v>
      </c>
      <c r="S494" s="88"/>
      <c r="T494" s="201">
        <f>S494*H494</f>
        <v>0</v>
      </c>
      <c r="U494" s="201">
        <v>0</v>
      </c>
      <c r="V494" s="201">
        <f>U494*H494</f>
        <v>0</v>
      </c>
      <c r="W494" s="201">
        <v>0</v>
      </c>
      <c r="X494" s="202">
        <f>W494*H494</f>
        <v>0</v>
      </c>
      <c r="Y494" s="35"/>
      <c r="Z494" s="35"/>
      <c r="AA494" s="35"/>
      <c r="AB494" s="35"/>
      <c r="AC494" s="35"/>
      <c r="AD494" s="35"/>
      <c r="AE494" s="35"/>
      <c r="AR494" s="203" t="s">
        <v>135</v>
      </c>
      <c r="AT494" s="203" t="s">
        <v>347</v>
      </c>
      <c r="AU494" s="203" t="s">
        <v>87</v>
      </c>
      <c r="AY494" s="14" t="s">
        <v>134</v>
      </c>
      <c r="BE494" s="204">
        <f>IF(O494="základní",K494,0)</f>
        <v>0</v>
      </c>
      <c r="BF494" s="204">
        <f>IF(O494="snížená",K494,0)</f>
        <v>0</v>
      </c>
      <c r="BG494" s="204">
        <f>IF(O494="zákl. přenesená",K494,0)</f>
        <v>0</v>
      </c>
      <c r="BH494" s="204">
        <f>IF(O494="sníž. přenesená",K494,0)</f>
        <v>0</v>
      </c>
      <c r="BI494" s="204">
        <f>IF(O494="nulová",K494,0)</f>
        <v>0</v>
      </c>
      <c r="BJ494" s="14" t="s">
        <v>87</v>
      </c>
      <c r="BK494" s="204">
        <f>ROUND(P494*H494,2)</f>
        <v>0</v>
      </c>
      <c r="BL494" s="14" t="s">
        <v>135</v>
      </c>
      <c r="BM494" s="203" t="s">
        <v>2601</v>
      </c>
    </row>
    <row r="495" s="2" customFormat="1" ht="24.15" customHeight="1">
      <c r="A495" s="35"/>
      <c r="B495" s="36"/>
      <c r="C495" s="228" t="s">
        <v>2192</v>
      </c>
      <c r="D495" s="228" t="s">
        <v>347</v>
      </c>
      <c r="E495" s="229" t="s">
        <v>5067</v>
      </c>
      <c r="F495" s="230" t="s">
        <v>5068</v>
      </c>
      <c r="G495" s="231" t="s">
        <v>158</v>
      </c>
      <c r="H495" s="232">
        <v>10</v>
      </c>
      <c r="I495" s="233"/>
      <c r="J495" s="233"/>
      <c r="K495" s="234">
        <f>ROUND(P495*H495,2)</f>
        <v>0</v>
      </c>
      <c r="L495" s="230" t="s">
        <v>879</v>
      </c>
      <c r="M495" s="41"/>
      <c r="N495" s="235" t="s">
        <v>1</v>
      </c>
      <c r="O495" s="199" t="s">
        <v>42</v>
      </c>
      <c r="P495" s="200">
        <f>I495+J495</f>
        <v>0</v>
      </c>
      <c r="Q495" s="200">
        <f>ROUND(I495*H495,2)</f>
        <v>0</v>
      </c>
      <c r="R495" s="200">
        <f>ROUND(J495*H495,2)</f>
        <v>0</v>
      </c>
      <c r="S495" s="88"/>
      <c r="T495" s="201">
        <f>S495*H495</f>
        <v>0</v>
      </c>
      <c r="U495" s="201">
        <v>0</v>
      </c>
      <c r="V495" s="201">
        <f>U495*H495</f>
        <v>0</v>
      </c>
      <c r="W495" s="201">
        <v>0</v>
      </c>
      <c r="X495" s="202">
        <f>W495*H495</f>
        <v>0</v>
      </c>
      <c r="Y495" s="35"/>
      <c r="Z495" s="35"/>
      <c r="AA495" s="35"/>
      <c r="AB495" s="35"/>
      <c r="AC495" s="35"/>
      <c r="AD495" s="35"/>
      <c r="AE495" s="35"/>
      <c r="AR495" s="203" t="s">
        <v>135</v>
      </c>
      <c r="AT495" s="203" t="s">
        <v>347</v>
      </c>
      <c r="AU495" s="203" t="s">
        <v>87</v>
      </c>
      <c r="AY495" s="14" t="s">
        <v>134</v>
      </c>
      <c r="BE495" s="204">
        <f>IF(O495="základní",K495,0)</f>
        <v>0</v>
      </c>
      <c r="BF495" s="204">
        <f>IF(O495="snížená",K495,0)</f>
        <v>0</v>
      </c>
      <c r="BG495" s="204">
        <f>IF(O495="zákl. přenesená",K495,0)</f>
        <v>0</v>
      </c>
      <c r="BH495" s="204">
        <f>IF(O495="sníž. přenesená",K495,0)</f>
        <v>0</v>
      </c>
      <c r="BI495" s="204">
        <f>IF(O495="nulová",K495,0)</f>
        <v>0</v>
      </c>
      <c r="BJ495" s="14" t="s">
        <v>87</v>
      </c>
      <c r="BK495" s="204">
        <f>ROUND(P495*H495,2)</f>
        <v>0</v>
      </c>
      <c r="BL495" s="14" t="s">
        <v>135</v>
      </c>
      <c r="BM495" s="203" t="s">
        <v>2608</v>
      </c>
    </row>
    <row r="496" s="2" customFormat="1" ht="24.15" customHeight="1">
      <c r="A496" s="35"/>
      <c r="B496" s="36"/>
      <c r="C496" s="228" t="s">
        <v>2196</v>
      </c>
      <c r="D496" s="228" t="s">
        <v>347</v>
      </c>
      <c r="E496" s="229" t="s">
        <v>5069</v>
      </c>
      <c r="F496" s="230" t="s">
        <v>5070</v>
      </c>
      <c r="G496" s="231" t="s">
        <v>164</v>
      </c>
      <c r="H496" s="232">
        <v>10</v>
      </c>
      <c r="I496" s="233"/>
      <c r="J496" s="233"/>
      <c r="K496" s="234">
        <f>ROUND(P496*H496,2)</f>
        <v>0</v>
      </c>
      <c r="L496" s="230" t="s">
        <v>879</v>
      </c>
      <c r="M496" s="41"/>
      <c r="N496" s="235" t="s">
        <v>1</v>
      </c>
      <c r="O496" s="199" t="s">
        <v>42</v>
      </c>
      <c r="P496" s="200">
        <f>I496+J496</f>
        <v>0</v>
      </c>
      <c r="Q496" s="200">
        <f>ROUND(I496*H496,2)</f>
        <v>0</v>
      </c>
      <c r="R496" s="200">
        <f>ROUND(J496*H496,2)</f>
        <v>0</v>
      </c>
      <c r="S496" s="88"/>
      <c r="T496" s="201">
        <f>S496*H496</f>
        <v>0</v>
      </c>
      <c r="U496" s="201">
        <v>0</v>
      </c>
      <c r="V496" s="201">
        <f>U496*H496</f>
        <v>0</v>
      </c>
      <c r="W496" s="201">
        <v>0</v>
      </c>
      <c r="X496" s="202">
        <f>W496*H496</f>
        <v>0</v>
      </c>
      <c r="Y496" s="35"/>
      <c r="Z496" s="35"/>
      <c r="AA496" s="35"/>
      <c r="AB496" s="35"/>
      <c r="AC496" s="35"/>
      <c r="AD496" s="35"/>
      <c r="AE496" s="35"/>
      <c r="AR496" s="203" t="s">
        <v>135</v>
      </c>
      <c r="AT496" s="203" t="s">
        <v>347</v>
      </c>
      <c r="AU496" s="203" t="s">
        <v>87</v>
      </c>
      <c r="AY496" s="14" t="s">
        <v>134</v>
      </c>
      <c r="BE496" s="204">
        <f>IF(O496="základní",K496,0)</f>
        <v>0</v>
      </c>
      <c r="BF496" s="204">
        <f>IF(O496="snížená",K496,0)</f>
        <v>0</v>
      </c>
      <c r="BG496" s="204">
        <f>IF(O496="zákl. přenesená",K496,0)</f>
        <v>0</v>
      </c>
      <c r="BH496" s="204">
        <f>IF(O496="sníž. přenesená",K496,0)</f>
        <v>0</v>
      </c>
      <c r="BI496" s="204">
        <f>IF(O496="nulová",K496,0)</f>
        <v>0</v>
      </c>
      <c r="BJ496" s="14" t="s">
        <v>87</v>
      </c>
      <c r="BK496" s="204">
        <f>ROUND(P496*H496,2)</f>
        <v>0</v>
      </c>
      <c r="BL496" s="14" t="s">
        <v>135</v>
      </c>
      <c r="BM496" s="203" t="s">
        <v>2612</v>
      </c>
    </row>
    <row r="497" s="2" customFormat="1" ht="24.15" customHeight="1">
      <c r="A497" s="35"/>
      <c r="B497" s="36"/>
      <c r="C497" s="228" t="s">
        <v>2200</v>
      </c>
      <c r="D497" s="228" t="s">
        <v>347</v>
      </c>
      <c r="E497" s="229" t="s">
        <v>5071</v>
      </c>
      <c r="F497" s="230" t="s">
        <v>5072</v>
      </c>
      <c r="G497" s="231" t="s">
        <v>131</v>
      </c>
      <c r="H497" s="232">
        <v>1</v>
      </c>
      <c r="I497" s="233"/>
      <c r="J497" s="233"/>
      <c r="K497" s="234">
        <f>ROUND(P497*H497,2)</f>
        <v>0</v>
      </c>
      <c r="L497" s="230" t="s">
        <v>879</v>
      </c>
      <c r="M497" s="41"/>
      <c r="N497" s="235" t="s">
        <v>1</v>
      </c>
      <c r="O497" s="199" t="s">
        <v>42</v>
      </c>
      <c r="P497" s="200">
        <f>I497+J497</f>
        <v>0</v>
      </c>
      <c r="Q497" s="200">
        <f>ROUND(I497*H497,2)</f>
        <v>0</v>
      </c>
      <c r="R497" s="200">
        <f>ROUND(J497*H497,2)</f>
        <v>0</v>
      </c>
      <c r="S497" s="88"/>
      <c r="T497" s="201">
        <f>S497*H497</f>
        <v>0</v>
      </c>
      <c r="U497" s="201">
        <v>0</v>
      </c>
      <c r="V497" s="201">
        <f>U497*H497</f>
        <v>0</v>
      </c>
      <c r="W497" s="201">
        <v>0</v>
      </c>
      <c r="X497" s="202">
        <f>W497*H497</f>
        <v>0</v>
      </c>
      <c r="Y497" s="35"/>
      <c r="Z497" s="35"/>
      <c r="AA497" s="35"/>
      <c r="AB497" s="35"/>
      <c r="AC497" s="35"/>
      <c r="AD497" s="35"/>
      <c r="AE497" s="35"/>
      <c r="AR497" s="203" t="s">
        <v>135</v>
      </c>
      <c r="AT497" s="203" t="s">
        <v>347</v>
      </c>
      <c r="AU497" s="203" t="s">
        <v>87</v>
      </c>
      <c r="AY497" s="14" t="s">
        <v>134</v>
      </c>
      <c r="BE497" s="204">
        <f>IF(O497="základní",K497,0)</f>
        <v>0</v>
      </c>
      <c r="BF497" s="204">
        <f>IF(O497="snížená",K497,0)</f>
        <v>0</v>
      </c>
      <c r="BG497" s="204">
        <f>IF(O497="zákl. přenesená",K497,0)</f>
        <v>0</v>
      </c>
      <c r="BH497" s="204">
        <f>IF(O497="sníž. přenesená",K497,0)</f>
        <v>0</v>
      </c>
      <c r="BI497" s="204">
        <f>IF(O497="nulová",K497,0)</f>
        <v>0</v>
      </c>
      <c r="BJ497" s="14" t="s">
        <v>87</v>
      </c>
      <c r="BK497" s="204">
        <f>ROUND(P497*H497,2)</f>
        <v>0</v>
      </c>
      <c r="BL497" s="14" t="s">
        <v>135</v>
      </c>
      <c r="BM497" s="203" t="s">
        <v>2615</v>
      </c>
    </row>
    <row r="498" s="2" customFormat="1" ht="24.15" customHeight="1">
      <c r="A498" s="35"/>
      <c r="B498" s="36"/>
      <c r="C498" s="228" t="s">
        <v>2204</v>
      </c>
      <c r="D498" s="228" t="s">
        <v>347</v>
      </c>
      <c r="E498" s="229" t="s">
        <v>5073</v>
      </c>
      <c r="F498" s="230" t="s">
        <v>5074</v>
      </c>
      <c r="G498" s="231" t="s">
        <v>708</v>
      </c>
      <c r="H498" s="232">
        <v>10</v>
      </c>
      <c r="I498" s="233"/>
      <c r="J498" s="233"/>
      <c r="K498" s="234">
        <f>ROUND(P498*H498,2)</f>
        <v>0</v>
      </c>
      <c r="L498" s="230" t="s">
        <v>879</v>
      </c>
      <c r="M498" s="41"/>
      <c r="N498" s="235" t="s">
        <v>1</v>
      </c>
      <c r="O498" s="199" t="s">
        <v>42</v>
      </c>
      <c r="P498" s="200">
        <f>I498+J498</f>
        <v>0</v>
      </c>
      <c r="Q498" s="200">
        <f>ROUND(I498*H498,2)</f>
        <v>0</v>
      </c>
      <c r="R498" s="200">
        <f>ROUND(J498*H498,2)</f>
        <v>0</v>
      </c>
      <c r="S498" s="88"/>
      <c r="T498" s="201">
        <f>S498*H498</f>
        <v>0</v>
      </c>
      <c r="U498" s="201">
        <v>0</v>
      </c>
      <c r="V498" s="201">
        <f>U498*H498</f>
        <v>0</v>
      </c>
      <c r="W498" s="201">
        <v>0</v>
      </c>
      <c r="X498" s="202">
        <f>W498*H498</f>
        <v>0</v>
      </c>
      <c r="Y498" s="35"/>
      <c r="Z498" s="35"/>
      <c r="AA498" s="35"/>
      <c r="AB498" s="35"/>
      <c r="AC498" s="35"/>
      <c r="AD498" s="35"/>
      <c r="AE498" s="35"/>
      <c r="AR498" s="203" t="s">
        <v>135</v>
      </c>
      <c r="AT498" s="203" t="s">
        <v>347</v>
      </c>
      <c r="AU498" s="203" t="s">
        <v>87</v>
      </c>
      <c r="AY498" s="14" t="s">
        <v>134</v>
      </c>
      <c r="BE498" s="204">
        <f>IF(O498="základní",K498,0)</f>
        <v>0</v>
      </c>
      <c r="BF498" s="204">
        <f>IF(O498="snížená",K498,0)</f>
        <v>0</v>
      </c>
      <c r="BG498" s="204">
        <f>IF(O498="zákl. přenesená",K498,0)</f>
        <v>0</v>
      </c>
      <c r="BH498" s="204">
        <f>IF(O498="sníž. přenesená",K498,0)</f>
        <v>0</v>
      </c>
      <c r="BI498" s="204">
        <f>IF(O498="nulová",K498,0)</f>
        <v>0</v>
      </c>
      <c r="BJ498" s="14" t="s">
        <v>87</v>
      </c>
      <c r="BK498" s="204">
        <f>ROUND(P498*H498,2)</f>
        <v>0</v>
      </c>
      <c r="BL498" s="14" t="s">
        <v>135</v>
      </c>
      <c r="BM498" s="203" t="s">
        <v>5075</v>
      </c>
    </row>
    <row r="499" s="2" customFormat="1" ht="24.15" customHeight="1">
      <c r="A499" s="35"/>
      <c r="B499" s="36"/>
      <c r="C499" s="228" t="s">
        <v>2208</v>
      </c>
      <c r="D499" s="228" t="s">
        <v>347</v>
      </c>
      <c r="E499" s="229" t="s">
        <v>5076</v>
      </c>
      <c r="F499" s="230" t="s">
        <v>5077</v>
      </c>
      <c r="G499" s="231" t="s">
        <v>131</v>
      </c>
      <c r="H499" s="232">
        <v>3</v>
      </c>
      <c r="I499" s="233"/>
      <c r="J499" s="233"/>
      <c r="K499" s="234">
        <f>ROUND(P499*H499,2)</f>
        <v>0</v>
      </c>
      <c r="L499" s="230" t="s">
        <v>879</v>
      </c>
      <c r="M499" s="41"/>
      <c r="N499" s="235" t="s">
        <v>1</v>
      </c>
      <c r="O499" s="199" t="s">
        <v>42</v>
      </c>
      <c r="P499" s="200">
        <f>I499+J499</f>
        <v>0</v>
      </c>
      <c r="Q499" s="200">
        <f>ROUND(I499*H499,2)</f>
        <v>0</v>
      </c>
      <c r="R499" s="200">
        <f>ROUND(J499*H499,2)</f>
        <v>0</v>
      </c>
      <c r="S499" s="88"/>
      <c r="T499" s="201">
        <f>S499*H499</f>
        <v>0</v>
      </c>
      <c r="U499" s="201">
        <v>0</v>
      </c>
      <c r="V499" s="201">
        <f>U499*H499</f>
        <v>0</v>
      </c>
      <c r="W499" s="201">
        <v>0</v>
      </c>
      <c r="X499" s="202">
        <f>W499*H499</f>
        <v>0</v>
      </c>
      <c r="Y499" s="35"/>
      <c r="Z499" s="35"/>
      <c r="AA499" s="35"/>
      <c r="AB499" s="35"/>
      <c r="AC499" s="35"/>
      <c r="AD499" s="35"/>
      <c r="AE499" s="35"/>
      <c r="AR499" s="203" t="s">
        <v>135</v>
      </c>
      <c r="AT499" s="203" t="s">
        <v>347</v>
      </c>
      <c r="AU499" s="203" t="s">
        <v>87</v>
      </c>
      <c r="AY499" s="14" t="s">
        <v>134</v>
      </c>
      <c r="BE499" s="204">
        <f>IF(O499="základní",K499,0)</f>
        <v>0</v>
      </c>
      <c r="BF499" s="204">
        <f>IF(O499="snížená",K499,0)</f>
        <v>0</v>
      </c>
      <c r="BG499" s="204">
        <f>IF(O499="zákl. přenesená",K499,0)</f>
        <v>0</v>
      </c>
      <c r="BH499" s="204">
        <f>IF(O499="sníž. přenesená",K499,0)</f>
        <v>0</v>
      </c>
      <c r="BI499" s="204">
        <f>IF(O499="nulová",K499,0)</f>
        <v>0</v>
      </c>
      <c r="BJ499" s="14" t="s">
        <v>87</v>
      </c>
      <c r="BK499" s="204">
        <f>ROUND(P499*H499,2)</f>
        <v>0</v>
      </c>
      <c r="BL499" s="14" t="s">
        <v>135</v>
      </c>
      <c r="BM499" s="203" t="s">
        <v>5078</v>
      </c>
    </row>
    <row r="500" s="2" customFormat="1" ht="24.15" customHeight="1">
      <c r="A500" s="35"/>
      <c r="B500" s="36"/>
      <c r="C500" s="228" t="s">
        <v>2212</v>
      </c>
      <c r="D500" s="228" t="s">
        <v>347</v>
      </c>
      <c r="E500" s="229" t="s">
        <v>5079</v>
      </c>
      <c r="F500" s="230" t="s">
        <v>5080</v>
      </c>
      <c r="G500" s="231" t="s">
        <v>131</v>
      </c>
      <c r="H500" s="232">
        <v>1</v>
      </c>
      <c r="I500" s="233"/>
      <c r="J500" s="233"/>
      <c r="K500" s="234">
        <f>ROUND(P500*H500,2)</f>
        <v>0</v>
      </c>
      <c r="L500" s="230" t="s">
        <v>879</v>
      </c>
      <c r="M500" s="41"/>
      <c r="N500" s="235" t="s">
        <v>1</v>
      </c>
      <c r="O500" s="199" t="s">
        <v>42</v>
      </c>
      <c r="P500" s="200">
        <f>I500+J500</f>
        <v>0</v>
      </c>
      <c r="Q500" s="200">
        <f>ROUND(I500*H500,2)</f>
        <v>0</v>
      </c>
      <c r="R500" s="200">
        <f>ROUND(J500*H500,2)</f>
        <v>0</v>
      </c>
      <c r="S500" s="88"/>
      <c r="T500" s="201">
        <f>S500*H500</f>
        <v>0</v>
      </c>
      <c r="U500" s="201">
        <v>0</v>
      </c>
      <c r="V500" s="201">
        <f>U500*H500</f>
        <v>0</v>
      </c>
      <c r="W500" s="201">
        <v>0</v>
      </c>
      <c r="X500" s="202">
        <f>W500*H500</f>
        <v>0</v>
      </c>
      <c r="Y500" s="35"/>
      <c r="Z500" s="35"/>
      <c r="AA500" s="35"/>
      <c r="AB500" s="35"/>
      <c r="AC500" s="35"/>
      <c r="AD500" s="35"/>
      <c r="AE500" s="35"/>
      <c r="AR500" s="203" t="s">
        <v>1932</v>
      </c>
      <c r="AT500" s="203" t="s">
        <v>347</v>
      </c>
      <c r="AU500" s="203" t="s">
        <v>87</v>
      </c>
      <c r="AY500" s="14" t="s">
        <v>134</v>
      </c>
      <c r="BE500" s="204">
        <f>IF(O500="základní",K500,0)</f>
        <v>0</v>
      </c>
      <c r="BF500" s="204">
        <f>IF(O500="snížená",K500,0)</f>
        <v>0</v>
      </c>
      <c r="BG500" s="204">
        <f>IF(O500="zákl. přenesená",K500,0)</f>
        <v>0</v>
      </c>
      <c r="BH500" s="204">
        <f>IF(O500="sníž. přenesená",K500,0)</f>
        <v>0</v>
      </c>
      <c r="BI500" s="204">
        <f>IF(O500="nulová",K500,0)</f>
        <v>0</v>
      </c>
      <c r="BJ500" s="14" t="s">
        <v>87</v>
      </c>
      <c r="BK500" s="204">
        <f>ROUND(P500*H500,2)</f>
        <v>0</v>
      </c>
      <c r="BL500" s="14" t="s">
        <v>1932</v>
      </c>
      <c r="BM500" s="203" t="s">
        <v>5081</v>
      </c>
    </row>
    <row r="501" s="2" customFormat="1" ht="24.15" customHeight="1">
      <c r="A501" s="35"/>
      <c r="B501" s="36"/>
      <c r="C501" s="228" t="s">
        <v>2216</v>
      </c>
      <c r="D501" s="228" t="s">
        <v>347</v>
      </c>
      <c r="E501" s="229" t="s">
        <v>5082</v>
      </c>
      <c r="F501" s="230" t="s">
        <v>5083</v>
      </c>
      <c r="G501" s="231" t="s">
        <v>131</v>
      </c>
      <c r="H501" s="232">
        <v>1</v>
      </c>
      <c r="I501" s="233"/>
      <c r="J501" s="233"/>
      <c r="K501" s="234">
        <f>ROUND(P501*H501,2)</f>
        <v>0</v>
      </c>
      <c r="L501" s="230" t="s">
        <v>879</v>
      </c>
      <c r="M501" s="41"/>
      <c r="N501" s="235" t="s">
        <v>1</v>
      </c>
      <c r="O501" s="199" t="s">
        <v>42</v>
      </c>
      <c r="P501" s="200">
        <f>I501+J501</f>
        <v>0</v>
      </c>
      <c r="Q501" s="200">
        <f>ROUND(I501*H501,2)</f>
        <v>0</v>
      </c>
      <c r="R501" s="200">
        <f>ROUND(J501*H501,2)</f>
        <v>0</v>
      </c>
      <c r="S501" s="88"/>
      <c r="T501" s="201">
        <f>S501*H501</f>
        <v>0</v>
      </c>
      <c r="U501" s="201">
        <v>0</v>
      </c>
      <c r="V501" s="201">
        <f>U501*H501</f>
        <v>0</v>
      </c>
      <c r="W501" s="201">
        <v>0</v>
      </c>
      <c r="X501" s="202">
        <f>W501*H501</f>
        <v>0</v>
      </c>
      <c r="Y501" s="35"/>
      <c r="Z501" s="35"/>
      <c r="AA501" s="35"/>
      <c r="AB501" s="35"/>
      <c r="AC501" s="35"/>
      <c r="AD501" s="35"/>
      <c r="AE501" s="35"/>
      <c r="AR501" s="203" t="s">
        <v>135</v>
      </c>
      <c r="AT501" s="203" t="s">
        <v>347</v>
      </c>
      <c r="AU501" s="203" t="s">
        <v>87</v>
      </c>
      <c r="AY501" s="14" t="s">
        <v>134</v>
      </c>
      <c r="BE501" s="204">
        <f>IF(O501="základní",K501,0)</f>
        <v>0</v>
      </c>
      <c r="BF501" s="204">
        <f>IF(O501="snížená",K501,0)</f>
        <v>0</v>
      </c>
      <c r="BG501" s="204">
        <f>IF(O501="zákl. přenesená",K501,0)</f>
        <v>0</v>
      </c>
      <c r="BH501" s="204">
        <f>IF(O501="sníž. přenesená",K501,0)</f>
        <v>0</v>
      </c>
      <c r="BI501" s="204">
        <f>IF(O501="nulová",K501,0)</f>
        <v>0</v>
      </c>
      <c r="BJ501" s="14" t="s">
        <v>87</v>
      </c>
      <c r="BK501" s="204">
        <f>ROUND(P501*H501,2)</f>
        <v>0</v>
      </c>
      <c r="BL501" s="14" t="s">
        <v>135</v>
      </c>
      <c r="BM501" s="203" t="s">
        <v>5084</v>
      </c>
    </row>
    <row r="502" s="2" customFormat="1" ht="24.15" customHeight="1">
      <c r="A502" s="35"/>
      <c r="B502" s="36"/>
      <c r="C502" s="228" t="s">
        <v>2220</v>
      </c>
      <c r="D502" s="228" t="s">
        <v>347</v>
      </c>
      <c r="E502" s="229" t="s">
        <v>5085</v>
      </c>
      <c r="F502" s="230" t="s">
        <v>5086</v>
      </c>
      <c r="G502" s="231" t="s">
        <v>131</v>
      </c>
      <c r="H502" s="232">
        <v>2</v>
      </c>
      <c r="I502" s="233"/>
      <c r="J502" s="233"/>
      <c r="K502" s="234">
        <f>ROUND(P502*H502,2)</f>
        <v>0</v>
      </c>
      <c r="L502" s="230" t="s">
        <v>879</v>
      </c>
      <c r="M502" s="41"/>
      <c r="N502" s="235" t="s">
        <v>1</v>
      </c>
      <c r="O502" s="199" t="s">
        <v>42</v>
      </c>
      <c r="P502" s="200">
        <f>I502+J502</f>
        <v>0</v>
      </c>
      <c r="Q502" s="200">
        <f>ROUND(I502*H502,2)</f>
        <v>0</v>
      </c>
      <c r="R502" s="200">
        <f>ROUND(J502*H502,2)</f>
        <v>0</v>
      </c>
      <c r="S502" s="88"/>
      <c r="T502" s="201">
        <f>S502*H502</f>
        <v>0</v>
      </c>
      <c r="U502" s="201">
        <v>0</v>
      </c>
      <c r="V502" s="201">
        <f>U502*H502</f>
        <v>0</v>
      </c>
      <c r="W502" s="201">
        <v>0</v>
      </c>
      <c r="X502" s="202">
        <f>W502*H502</f>
        <v>0</v>
      </c>
      <c r="Y502" s="35"/>
      <c r="Z502" s="35"/>
      <c r="AA502" s="35"/>
      <c r="AB502" s="35"/>
      <c r="AC502" s="35"/>
      <c r="AD502" s="35"/>
      <c r="AE502" s="35"/>
      <c r="AR502" s="203" t="s">
        <v>135</v>
      </c>
      <c r="AT502" s="203" t="s">
        <v>347</v>
      </c>
      <c r="AU502" s="203" t="s">
        <v>87</v>
      </c>
      <c r="AY502" s="14" t="s">
        <v>134</v>
      </c>
      <c r="BE502" s="204">
        <f>IF(O502="základní",K502,0)</f>
        <v>0</v>
      </c>
      <c r="BF502" s="204">
        <f>IF(O502="snížená",K502,0)</f>
        <v>0</v>
      </c>
      <c r="BG502" s="204">
        <f>IF(O502="zákl. přenesená",K502,0)</f>
        <v>0</v>
      </c>
      <c r="BH502" s="204">
        <f>IF(O502="sníž. přenesená",K502,0)</f>
        <v>0</v>
      </c>
      <c r="BI502" s="204">
        <f>IF(O502="nulová",K502,0)</f>
        <v>0</v>
      </c>
      <c r="BJ502" s="14" t="s">
        <v>87</v>
      </c>
      <c r="BK502" s="204">
        <f>ROUND(P502*H502,2)</f>
        <v>0</v>
      </c>
      <c r="BL502" s="14" t="s">
        <v>135</v>
      </c>
      <c r="BM502" s="203" t="s">
        <v>2626</v>
      </c>
    </row>
    <row r="503" s="2" customFormat="1" ht="24.15" customHeight="1">
      <c r="A503" s="35"/>
      <c r="B503" s="36"/>
      <c r="C503" s="228" t="s">
        <v>2224</v>
      </c>
      <c r="D503" s="228" t="s">
        <v>347</v>
      </c>
      <c r="E503" s="229" t="s">
        <v>5087</v>
      </c>
      <c r="F503" s="230" t="s">
        <v>5088</v>
      </c>
      <c r="G503" s="231" t="s">
        <v>131</v>
      </c>
      <c r="H503" s="232">
        <v>1</v>
      </c>
      <c r="I503" s="233"/>
      <c r="J503" s="233"/>
      <c r="K503" s="234">
        <f>ROUND(P503*H503,2)</f>
        <v>0</v>
      </c>
      <c r="L503" s="230" t="s">
        <v>879</v>
      </c>
      <c r="M503" s="41"/>
      <c r="N503" s="235" t="s">
        <v>1</v>
      </c>
      <c r="O503" s="199" t="s">
        <v>42</v>
      </c>
      <c r="P503" s="200">
        <f>I503+J503</f>
        <v>0</v>
      </c>
      <c r="Q503" s="200">
        <f>ROUND(I503*H503,2)</f>
        <v>0</v>
      </c>
      <c r="R503" s="200">
        <f>ROUND(J503*H503,2)</f>
        <v>0</v>
      </c>
      <c r="S503" s="88"/>
      <c r="T503" s="201">
        <f>S503*H503</f>
        <v>0</v>
      </c>
      <c r="U503" s="201">
        <v>0</v>
      </c>
      <c r="V503" s="201">
        <f>U503*H503</f>
        <v>0</v>
      </c>
      <c r="W503" s="201">
        <v>0</v>
      </c>
      <c r="X503" s="202">
        <f>W503*H503</f>
        <v>0</v>
      </c>
      <c r="Y503" s="35"/>
      <c r="Z503" s="35"/>
      <c r="AA503" s="35"/>
      <c r="AB503" s="35"/>
      <c r="AC503" s="35"/>
      <c r="AD503" s="35"/>
      <c r="AE503" s="35"/>
      <c r="AR503" s="203" t="s">
        <v>135</v>
      </c>
      <c r="AT503" s="203" t="s">
        <v>347</v>
      </c>
      <c r="AU503" s="203" t="s">
        <v>87</v>
      </c>
      <c r="AY503" s="14" t="s">
        <v>134</v>
      </c>
      <c r="BE503" s="204">
        <f>IF(O503="základní",K503,0)</f>
        <v>0</v>
      </c>
      <c r="BF503" s="204">
        <f>IF(O503="snížená",K503,0)</f>
        <v>0</v>
      </c>
      <c r="BG503" s="204">
        <f>IF(O503="zákl. přenesená",K503,0)</f>
        <v>0</v>
      </c>
      <c r="BH503" s="204">
        <f>IF(O503="sníž. přenesená",K503,0)</f>
        <v>0</v>
      </c>
      <c r="BI503" s="204">
        <f>IF(O503="nulová",K503,0)</f>
        <v>0</v>
      </c>
      <c r="BJ503" s="14" t="s">
        <v>87</v>
      </c>
      <c r="BK503" s="204">
        <f>ROUND(P503*H503,2)</f>
        <v>0</v>
      </c>
      <c r="BL503" s="14" t="s">
        <v>135</v>
      </c>
      <c r="BM503" s="203" t="s">
        <v>5089</v>
      </c>
    </row>
    <row r="504" s="2" customFormat="1">
      <c r="A504" s="35"/>
      <c r="B504" s="36"/>
      <c r="C504" s="228" t="s">
        <v>2228</v>
      </c>
      <c r="D504" s="228" t="s">
        <v>347</v>
      </c>
      <c r="E504" s="229" t="s">
        <v>5090</v>
      </c>
      <c r="F504" s="230" t="s">
        <v>5091</v>
      </c>
      <c r="G504" s="231" t="s">
        <v>131</v>
      </c>
      <c r="H504" s="232">
        <v>1</v>
      </c>
      <c r="I504" s="233"/>
      <c r="J504" s="233"/>
      <c r="K504" s="234">
        <f>ROUND(P504*H504,2)</f>
        <v>0</v>
      </c>
      <c r="L504" s="230" t="s">
        <v>879</v>
      </c>
      <c r="M504" s="41"/>
      <c r="N504" s="235" t="s">
        <v>1</v>
      </c>
      <c r="O504" s="199" t="s">
        <v>42</v>
      </c>
      <c r="P504" s="200">
        <f>I504+J504</f>
        <v>0</v>
      </c>
      <c r="Q504" s="200">
        <f>ROUND(I504*H504,2)</f>
        <v>0</v>
      </c>
      <c r="R504" s="200">
        <f>ROUND(J504*H504,2)</f>
        <v>0</v>
      </c>
      <c r="S504" s="88"/>
      <c r="T504" s="201">
        <f>S504*H504</f>
        <v>0</v>
      </c>
      <c r="U504" s="201">
        <v>0</v>
      </c>
      <c r="V504" s="201">
        <f>U504*H504</f>
        <v>0</v>
      </c>
      <c r="W504" s="201">
        <v>0</v>
      </c>
      <c r="X504" s="202">
        <f>W504*H504</f>
        <v>0</v>
      </c>
      <c r="Y504" s="35"/>
      <c r="Z504" s="35"/>
      <c r="AA504" s="35"/>
      <c r="AB504" s="35"/>
      <c r="AC504" s="35"/>
      <c r="AD504" s="35"/>
      <c r="AE504" s="35"/>
      <c r="AR504" s="203" t="s">
        <v>135</v>
      </c>
      <c r="AT504" s="203" t="s">
        <v>347</v>
      </c>
      <c r="AU504" s="203" t="s">
        <v>87</v>
      </c>
      <c r="AY504" s="14" t="s">
        <v>134</v>
      </c>
      <c r="BE504" s="204">
        <f>IF(O504="základní",K504,0)</f>
        <v>0</v>
      </c>
      <c r="BF504" s="204">
        <f>IF(O504="snížená",K504,0)</f>
        <v>0</v>
      </c>
      <c r="BG504" s="204">
        <f>IF(O504="zákl. přenesená",K504,0)</f>
        <v>0</v>
      </c>
      <c r="BH504" s="204">
        <f>IF(O504="sníž. přenesená",K504,0)</f>
        <v>0</v>
      </c>
      <c r="BI504" s="204">
        <f>IF(O504="nulová",K504,0)</f>
        <v>0</v>
      </c>
      <c r="BJ504" s="14" t="s">
        <v>87</v>
      </c>
      <c r="BK504" s="204">
        <f>ROUND(P504*H504,2)</f>
        <v>0</v>
      </c>
      <c r="BL504" s="14" t="s">
        <v>135</v>
      </c>
      <c r="BM504" s="203" t="s">
        <v>5092</v>
      </c>
    </row>
    <row r="505" s="2" customFormat="1" ht="24.15" customHeight="1">
      <c r="A505" s="35"/>
      <c r="B505" s="36"/>
      <c r="C505" s="228" t="s">
        <v>2232</v>
      </c>
      <c r="D505" s="228" t="s">
        <v>347</v>
      </c>
      <c r="E505" s="229" t="s">
        <v>5093</v>
      </c>
      <c r="F505" s="230" t="s">
        <v>5094</v>
      </c>
      <c r="G505" s="231" t="s">
        <v>168</v>
      </c>
      <c r="H505" s="232">
        <v>200</v>
      </c>
      <c r="I505" s="233"/>
      <c r="J505" s="233"/>
      <c r="K505" s="234">
        <f>ROUND(P505*H505,2)</f>
        <v>0</v>
      </c>
      <c r="L505" s="230" t="s">
        <v>879</v>
      </c>
      <c r="M505" s="41"/>
      <c r="N505" s="235" t="s">
        <v>1</v>
      </c>
      <c r="O505" s="199" t="s">
        <v>42</v>
      </c>
      <c r="P505" s="200">
        <f>I505+J505</f>
        <v>0</v>
      </c>
      <c r="Q505" s="200">
        <f>ROUND(I505*H505,2)</f>
        <v>0</v>
      </c>
      <c r="R505" s="200">
        <f>ROUND(J505*H505,2)</f>
        <v>0</v>
      </c>
      <c r="S505" s="88"/>
      <c r="T505" s="201">
        <f>S505*H505</f>
        <v>0</v>
      </c>
      <c r="U505" s="201">
        <v>0</v>
      </c>
      <c r="V505" s="201">
        <f>U505*H505</f>
        <v>0</v>
      </c>
      <c r="W505" s="201">
        <v>0</v>
      </c>
      <c r="X505" s="202">
        <f>W505*H505</f>
        <v>0</v>
      </c>
      <c r="Y505" s="35"/>
      <c r="Z505" s="35"/>
      <c r="AA505" s="35"/>
      <c r="AB505" s="35"/>
      <c r="AC505" s="35"/>
      <c r="AD505" s="35"/>
      <c r="AE505" s="35"/>
      <c r="AR505" s="203" t="s">
        <v>135</v>
      </c>
      <c r="AT505" s="203" t="s">
        <v>347</v>
      </c>
      <c r="AU505" s="203" t="s">
        <v>87</v>
      </c>
      <c r="AY505" s="14" t="s">
        <v>134</v>
      </c>
      <c r="BE505" s="204">
        <f>IF(O505="základní",K505,0)</f>
        <v>0</v>
      </c>
      <c r="BF505" s="204">
        <f>IF(O505="snížená",K505,0)</f>
        <v>0</v>
      </c>
      <c r="BG505" s="204">
        <f>IF(O505="zákl. přenesená",K505,0)</f>
        <v>0</v>
      </c>
      <c r="BH505" s="204">
        <f>IF(O505="sníž. přenesená",K505,0)</f>
        <v>0</v>
      </c>
      <c r="BI505" s="204">
        <f>IF(O505="nulová",K505,0)</f>
        <v>0</v>
      </c>
      <c r="BJ505" s="14" t="s">
        <v>87</v>
      </c>
      <c r="BK505" s="204">
        <f>ROUND(P505*H505,2)</f>
        <v>0</v>
      </c>
      <c r="BL505" s="14" t="s">
        <v>135</v>
      </c>
      <c r="BM505" s="203" t="s">
        <v>5095</v>
      </c>
    </row>
    <row r="506" s="2" customFormat="1" ht="24.15" customHeight="1">
      <c r="A506" s="35"/>
      <c r="B506" s="36"/>
      <c r="C506" s="228" t="s">
        <v>2236</v>
      </c>
      <c r="D506" s="228" t="s">
        <v>347</v>
      </c>
      <c r="E506" s="229" t="s">
        <v>5096</v>
      </c>
      <c r="F506" s="230" t="s">
        <v>5097</v>
      </c>
      <c r="G506" s="231" t="s">
        <v>131</v>
      </c>
      <c r="H506" s="232">
        <v>10</v>
      </c>
      <c r="I506" s="233"/>
      <c r="J506" s="233"/>
      <c r="K506" s="234">
        <f>ROUND(P506*H506,2)</f>
        <v>0</v>
      </c>
      <c r="L506" s="230" t="s">
        <v>879</v>
      </c>
      <c r="M506" s="41"/>
      <c r="N506" s="235" t="s">
        <v>1</v>
      </c>
      <c r="O506" s="199" t="s">
        <v>42</v>
      </c>
      <c r="P506" s="200">
        <f>I506+J506</f>
        <v>0</v>
      </c>
      <c r="Q506" s="200">
        <f>ROUND(I506*H506,2)</f>
        <v>0</v>
      </c>
      <c r="R506" s="200">
        <f>ROUND(J506*H506,2)</f>
        <v>0</v>
      </c>
      <c r="S506" s="88"/>
      <c r="T506" s="201">
        <f>S506*H506</f>
        <v>0</v>
      </c>
      <c r="U506" s="201">
        <v>0</v>
      </c>
      <c r="V506" s="201">
        <f>U506*H506</f>
        <v>0</v>
      </c>
      <c r="W506" s="201">
        <v>0</v>
      </c>
      <c r="X506" s="202">
        <f>W506*H506</f>
        <v>0</v>
      </c>
      <c r="Y506" s="35"/>
      <c r="Z506" s="35"/>
      <c r="AA506" s="35"/>
      <c r="AB506" s="35"/>
      <c r="AC506" s="35"/>
      <c r="AD506" s="35"/>
      <c r="AE506" s="35"/>
      <c r="AR506" s="203" t="s">
        <v>135</v>
      </c>
      <c r="AT506" s="203" t="s">
        <v>347</v>
      </c>
      <c r="AU506" s="203" t="s">
        <v>87</v>
      </c>
      <c r="AY506" s="14" t="s">
        <v>134</v>
      </c>
      <c r="BE506" s="204">
        <f>IF(O506="základní",K506,0)</f>
        <v>0</v>
      </c>
      <c r="BF506" s="204">
        <f>IF(O506="snížená",K506,0)</f>
        <v>0</v>
      </c>
      <c r="BG506" s="204">
        <f>IF(O506="zákl. přenesená",K506,0)</f>
        <v>0</v>
      </c>
      <c r="BH506" s="204">
        <f>IF(O506="sníž. přenesená",K506,0)</f>
        <v>0</v>
      </c>
      <c r="BI506" s="204">
        <f>IF(O506="nulová",K506,0)</f>
        <v>0</v>
      </c>
      <c r="BJ506" s="14" t="s">
        <v>87</v>
      </c>
      <c r="BK506" s="204">
        <f>ROUND(P506*H506,2)</f>
        <v>0</v>
      </c>
      <c r="BL506" s="14" t="s">
        <v>135</v>
      </c>
      <c r="BM506" s="203" t="s">
        <v>5098</v>
      </c>
    </row>
    <row r="507" s="2" customFormat="1">
      <c r="A507" s="35"/>
      <c r="B507" s="36"/>
      <c r="C507" s="228" t="s">
        <v>2240</v>
      </c>
      <c r="D507" s="228" t="s">
        <v>347</v>
      </c>
      <c r="E507" s="229" t="s">
        <v>5099</v>
      </c>
      <c r="F507" s="230" t="s">
        <v>5100</v>
      </c>
      <c r="G507" s="231" t="s">
        <v>131</v>
      </c>
      <c r="H507" s="232">
        <v>2</v>
      </c>
      <c r="I507" s="233"/>
      <c r="J507" s="233"/>
      <c r="K507" s="234">
        <f>ROUND(P507*H507,2)</f>
        <v>0</v>
      </c>
      <c r="L507" s="230" t="s">
        <v>879</v>
      </c>
      <c r="M507" s="41"/>
      <c r="N507" s="235" t="s">
        <v>1</v>
      </c>
      <c r="O507" s="199" t="s">
        <v>42</v>
      </c>
      <c r="P507" s="200">
        <f>I507+J507</f>
        <v>0</v>
      </c>
      <c r="Q507" s="200">
        <f>ROUND(I507*H507,2)</f>
        <v>0</v>
      </c>
      <c r="R507" s="200">
        <f>ROUND(J507*H507,2)</f>
        <v>0</v>
      </c>
      <c r="S507" s="88"/>
      <c r="T507" s="201">
        <f>S507*H507</f>
        <v>0</v>
      </c>
      <c r="U507" s="201">
        <v>0</v>
      </c>
      <c r="V507" s="201">
        <f>U507*H507</f>
        <v>0</v>
      </c>
      <c r="W507" s="201">
        <v>0</v>
      </c>
      <c r="X507" s="202">
        <f>W507*H507</f>
        <v>0</v>
      </c>
      <c r="Y507" s="35"/>
      <c r="Z507" s="35"/>
      <c r="AA507" s="35"/>
      <c r="AB507" s="35"/>
      <c r="AC507" s="35"/>
      <c r="AD507" s="35"/>
      <c r="AE507" s="35"/>
      <c r="AR507" s="203" t="s">
        <v>135</v>
      </c>
      <c r="AT507" s="203" t="s">
        <v>347</v>
      </c>
      <c r="AU507" s="203" t="s">
        <v>87</v>
      </c>
      <c r="AY507" s="14" t="s">
        <v>134</v>
      </c>
      <c r="BE507" s="204">
        <f>IF(O507="základní",K507,0)</f>
        <v>0</v>
      </c>
      <c r="BF507" s="204">
        <f>IF(O507="snížená",K507,0)</f>
        <v>0</v>
      </c>
      <c r="BG507" s="204">
        <f>IF(O507="zákl. přenesená",K507,0)</f>
        <v>0</v>
      </c>
      <c r="BH507" s="204">
        <f>IF(O507="sníž. přenesená",K507,0)</f>
        <v>0</v>
      </c>
      <c r="BI507" s="204">
        <f>IF(O507="nulová",K507,0)</f>
        <v>0</v>
      </c>
      <c r="BJ507" s="14" t="s">
        <v>87</v>
      </c>
      <c r="BK507" s="204">
        <f>ROUND(P507*H507,2)</f>
        <v>0</v>
      </c>
      <c r="BL507" s="14" t="s">
        <v>135</v>
      </c>
      <c r="BM507" s="203" t="s">
        <v>5101</v>
      </c>
    </row>
    <row r="508" s="2" customFormat="1" ht="24.15" customHeight="1">
      <c r="A508" s="35"/>
      <c r="B508" s="36"/>
      <c r="C508" s="228" t="s">
        <v>2244</v>
      </c>
      <c r="D508" s="228" t="s">
        <v>347</v>
      </c>
      <c r="E508" s="229" t="s">
        <v>5102</v>
      </c>
      <c r="F508" s="230" t="s">
        <v>5103</v>
      </c>
      <c r="G508" s="231" t="s">
        <v>131</v>
      </c>
      <c r="H508" s="232">
        <v>1</v>
      </c>
      <c r="I508" s="233"/>
      <c r="J508" s="233"/>
      <c r="K508" s="234">
        <f>ROUND(P508*H508,2)</f>
        <v>0</v>
      </c>
      <c r="L508" s="230" t="s">
        <v>879</v>
      </c>
      <c r="M508" s="41"/>
      <c r="N508" s="235" t="s">
        <v>1</v>
      </c>
      <c r="O508" s="199" t="s">
        <v>42</v>
      </c>
      <c r="P508" s="200">
        <f>I508+J508</f>
        <v>0</v>
      </c>
      <c r="Q508" s="200">
        <f>ROUND(I508*H508,2)</f>
        <v>0</v>
      </c>
      <c r="R508" s="200">
        <f>ROUND(J508*H508,2)</f>
        <v>0</v>
      </c>
      <c r="S508" s="88"/>
      <c r="T508" s="201">
        <f>S508*H508</f>
        <v>0</v>
      </c>
      <c r="U508" s="201">
        <v>0</v>
      </c>
      <c r="V508" s="201">
        <f>U508*H508</f>
        <v>0</v>
      </c>
      <c r="W508" s="201">
        <v>0</v>
      </c>
      <c r="X508" s="202">
        <f>W508*H508</f>
        <v>0</v>
      </c>
      <c r="Y508" s="35"/>
      <c r="Z508" s="35"/>
      <c r="AA508" s="35"/>
      <c r="AB508" s="35"/>
      <c r="AC508" s="35"/>
      <c r="AD508" s="35"/>
      <c r="AE508" s="35"/>
      <c r="AR508" s="203" t="s">
        <v>1932</v>
      </c>
      <c r="AT508" s="203" t="s">
        <v>347</v>
      </c>
      <c r="AU508" s="203" t="s">
        <v>87</v>
      </c>
      <c r="AY508" s="14" t="s">
        <v>134</v>
      </c>
      <c r="BE508" s="204">
        <f>IF(O508="základní",K508,0)</f>
        <v>0</v>
      </c>
      <c r="BF508" s="204">
        <f>IF(O508="snížená",K508,0)</f>
        <v>0</v>
      </c>
      <c r="BG508" s="204">
        <f>IF(O508="zákl. přenesená",K508,0)</f>
        <v>0</v>
      </c>
      <c r="BH508" s="204">
        <f>IF(O508="sníž. přenesená",K508,0)</f>
        <v>0</v>
      </c>
      <c r="BI508" s="204">
        <f>IF(O508="nulová",K508,0)</f>
        <v>0</v>
      </c>
      <c r="BJ508" s="14" t="s">
        <v>87</v>
      </c>
      <c r="BK508" s="204">
        <f>ROUND(P508*H508,2)</f>
        <v>0</v>
      </c>
      <c r="BL508" s="14" t="s">
        <v>1932</v>
      </c>
      <c r="BM508" s="203" t="s">
        <v>5104</v>
      </c>
    </row>
    <row r="509" s="2" customFormat="1">
      <c r="A509" s="35"/>
      <c r="B509" s="36"/>
      <c r="C509" s="228" t="s">
        <v>2248</v>
      </c>
      <c r="D509" s="228" t="s">
        <v>347</v>
      </c>
      <c r="E509" s="229" t="s">
        <v>5105</v>
      </c>
      <c r="F509" s="230" t="s">
        <v>5106</v>
      </c>
      <c r="G509" s="231" t="s">
        <v>131</v>
      </c>
      <c r="H509" s="232">
        <v>1</v>
      </c>
      <c r="I509" s="233"/>
      <c r="J509" s="233"/>
      <c r="K509" s="234">
        <f>ROUND(P509*H509,2)</f>
        <v>0</v>
      </c>
      <c r="L509" s="230" t="s">
        <v>879</v>
      </c>
      <c r="M509" s="41"/>
      <c r="N509" s="235" t="s">
        <v>1</v>
      </c>
      <c r="O509" s="199" t="s">
        <v>42</v>
      </c>
      <c r="P509" s="200">
        <f>I509+J509</f>
        <v>0</v>
      </c>
      <c r="Q509" s="200">
        <f>ROUND(I509*H509,2)</f>
        <v>0</v>
      </c>
      <c r="R509" s="200">
        <f>ROUND(J509*H509,2)</f>
        <v>0</v>
      </c>
      <c r="S509" s="88"/>
      <c r="T509" s="201">
        <f>S509*H509</f>
        <v>0</v>
      </c>
      <c r="U509" s="201">
        <v>0</v>
      </c>
      <c r="V509" s="201">
        <f>U509*H509</f>
        <v>0</v>
      </c>
      <c r="W509" s="201">
        <v>0</v>
      </c>
      <c r="X509" s="202">
        <f>W509*H509</f>
        <v>0</v>
      </c>
      <c r="Y509" s="35"/>
      <c r="Z509" s="35"/>
      <c r="AA509" s="35"/>
      <c r="AB509" s="35"/>
      <c r="AC509" s="35"/>
      <c r="AD509" s="35"/>
      <c r="AE509" s="35"/>
      <c r="AR509" s="203" t="s">
        <v>1932</v>
      </c>
      <c r="AT509" s="203" t="s">
        <v>347</v>
      </c>
      <c r="AU509" s="203" t="s">
        <v>87</v>
      </c>
      <c r="AY509" s="14" t="s">
        <v>134</v>
      </c>
      <c r="BE509" s="204">
        <f>IF(O509="základní",K509,0)</f>
        <v>0</v>
      </c>
      <c r="BF509" s="204">
        <f>IF(O509="snížená",K509,0)</f>
        <v>0</v>
      </c>
      <c r="BG509" s="204">
        <f>IF(O509="zákl. přenesená",K509,0)</f>
        <v>0</v>
      </c>
      <c r="BH509" s="204">
        <f>IF(O509="sníž. přenesená",K509,0)</f>
        <v>0</v>
      </c>
      <c r="BI509" s="204">
        <f>IF(O509="nulová",K509,0)</f>
        <v>0</v>
      </c>
      <c r="BJ509" s="14" t="s">
        <v>87</v>
      </c>
      <c r="BK509" s="204">
        <f>ROUND(P509*H509,2)</f>
        <v>0</v>
      </c>
      <c r="BL509" s="14" t="s">
        <v>1932</v>
      </c>
      <c r="BM509" s="203" t="s">
        <v>5107</v>
      </c>
    </row>
    <row r="510" s="2" customFormat="1">
      <c r="A510" s="35"/>
      <c r="B510" s="36"/>
      <c r="C510" s="228" t="s">
        <v>2252</v>
      </c>
      <c r="D510" s="228" t="s">
        <v>347</v>
      </c>
      <c r="E510" s="229" t="s">
        <v>5108</v>
      </c>
      <c r="F510" s="230" t="s">
        <v>5109</v>
      </c>
      <c r="G510" s="231" t="s">
        <v>131</v>
      </c>
      <c r="H510" s="232">
        <v>10</v>
      </c>
      <c r="I510" s="233"/>
      <c r="J510" s="233"/>
      <c r="K510" s="234">
        <f>ROUND(P510*H510,2)</f>
        <v>0</v>
      </c>
      <c r="L510" s="230" t="s">
        <v>879</v>
      </c>
      <c r="M510" s="41"/>
      <c r="N510" s="235" t="s">
        <v>1</v>
      </c>
      <c r="O510" s="199" t="s">
        <v>42</v>
      </c>
      <c r="P510" s="200">
        <f>I510+J510</f>
        <v>0</v>
      </c>
      <c r="Q510" s="200">
        <f>ROUND(I510*H510,2)</f>
        <v>0</v>
      </c>
      <c r="R510" s="200">
        <f>ROUND(J510*H510,2)</f>
        <v>0</v>
      </c>
      <c r="S510" s="88"/>
      <c r="T510" s="201">
        <f>S510*H510</f>
        <v>0</v>
      </c>
      <c r="U510" s="201">
        <v>0</v>
      </c>
      <c r="V510" s="201">
        <f>U510*H510</f>
        <v>0</v>
      </c>
      <c r="W510" s="201">
        <v>0</v>
      </c>
      <c r="X510" s="202">
        <f>W510*H510</f>
        <v>0</v>
      </c>
      <c r="Y510" s="35"/>
      <c r="Z510" s="35"/>
      <c r="AA510" s="35"/>
      <c r="AB510" s="35"/>
      <c r="AC510" s="35"/>
      <c r="AD510" s="35"/>
      <c r="AE510" s="35"/>
      <c r="AR510" s="203" t="s">
        <v>1932</v>
      </c>
      <c r="AT510" s="203" t="s">
        <v>347</v>
      </c>
      <c r="AU510" s="203" t="s">
        <v>87</v>
      </c>
      <c r="AY510" s="14" t="s">
        <v>134</v>
      </c>
      <c r="BE510" s="204">
        <f>IF(O510="základní",K510,0)</f>
        <v>0</v>
      </c>
      <c r="BF510" s="204">
        <f>IF(O510="snížená",K510,0)</f>
        <v>0</v>
      </c>
      <c r="BG510" s="204">
        <f>IF(O510="zákl. přenesená",K510,0)</f>
        <v>0</v>
      </c>
      <c r="BH510" s="204">
        <f>IF(O510="sníž. přenesená",K510,0)</f>
        <v>0</v>
      </c>
      <c r="BI510" s="204">
        <f>IF(O510="nulová",K510,0)</f>
        <v>0</v>
      </c>
      <c r="BJ510" s="14" t="s">
        <v>87</v>
      </c>
      <c r="BK510" s="204">
        <f>ROUND(P510*H510,2)</f>
        <v>0</v>
      </c>
      <c r="BL510" s="14" t="s">
        <v>1932</v>
      </c>
      <c r="BM510" s="203" t="s">
        <v>5110</v>
      </c>
    </row>
    <row r="511" s="2" customFormat="1">
      <c r="A511" s="35"/>
      <c r="B511" s="36"/>
      <c r="C511" s="228" t="s">
        <v>2256</v>
      </c>
      <c r="D511" s="228" t="s">
        <v>347</v>
      </c>
      <c r="E511" s="229" t="s">
        <v>5111</v>
      </c>
      <c r="F511" s="230" t="s">
        <v>5112</v>
      </c>
      <c r="G511" s="231" t="s">
        <v>131</v>
      </c>
      <c r="H511" s="232">
        <v>1</v>
      </c>
      <c r="I511" s="233"/>
      <c r="J511" s="233"/>
      <c r="K511" s="234">
        <f>ROUND(P511*H511,2)</f>
        <v>0</v>
      </c>
      <c r="L511" s="230" t="s">
        <v>879</v>
      </c>
      <c r="M511" s="41"/>
      <c r="N511" s="235" t="s">
        <v>1</v>
      </c>
      <c r="O511" s="199" t="s">
        <v>42</v>
      </c>
      <c r="P511" s="200">
        <f>I511+J511</f>
        <v>0</v>
      </c>
      <c r="Q511" s="200">
        <f>ROUND(I511*H511,2)</f>
        <v>0</v>
      </c>
      <c r="R511" s="200">
        <f>ROUND(J511*H511,2)</f>
        <v>0</v>
      </c>
      <c r="S511" s="88"/>
      <c r="T511" s="201">
        <f>S511*H511</f>
        <v>0</v>
      </c>
      <c r="U511" s="201">
        <v>0</v>
      </c>
      <c r="V511" s="201">
        <f>U511*H511</f>
        <v>0</v>
      </c>
      <c r="W511" s="201">
        <v>0</v>
      </c>
      <c r="X511" s="202">
        <f>W511*H511</f>
        <v>0</v>
      </c>
      <c r="Y511" s="35"/>
      <c r="Z511" s="35"/>
      <c r="AA511" s="35"/>
      <c r="AB511" s="35"/>
      <c r="AC511" s="35"/>
      <c r="AD511" s="35"/>
      <c r="AE511" s="35"/>
      <c r="AR511" s="203" t="s">
        <v>135</v>
      </c>
      <c r="AT511" s="203" t="s">
        <v>347</v>
      </c>
      <c r="AU511" s="203" t="s">
        <v>87</v>
      </c>
      <c r="AY511" s="14" t="s">
        <v>134</v>
      </c>
      <c r="BE511" s="204">
        <f>IF(O511="základní",K511,0)</f>
        <v>0</v>
      </c>
      <c r="BF511" s="204">
        <f>IF(O511="snížená",K511,0)</f>
        <v>0</v>
      </c>
      <c r="BG511" s="204">
        <f>IF(O511="zákl. přenesená",K511,0)</f>
        <v>0</v>
      </c>
      <c r="BH511" s="204">
        <f>IF(O511="sníž. přenesená",K511,0)</f>
        <v>0</v>
      </c>
      <c r="BI511" s="204">
        <f>IF(O511="nulová",K511,0)</f>
        <v>0</v>
      </c>
      <c r="BJ511" s="14" t="s">
        <v>87</v>
      </c>
      <c r="BK511" s="204">
        <f>ROUND(P511*H511,2)</f>
        <v>0</v>
      </c>
      <c r="BL511" s="14" t="s">
        <v>135</v>
      </c>
      <c r="BM511" s="203" t="s">
        <v>5113</v>
      </c>
    </row>
    <row r="512" s="2" customFormat="1" ht="49.05" customHeight="1">
      <c r="A512" s="35"/>
      <c r="B512" s="36"/>
      <c r="C512" s="228" t="s">
        <v>1696</v>
      </c>
      <c r="D512" s="228" t="s">
        <v>347</v>
      </c>
      <c r="E512" s="229" t="s">
        <v>5114</v>
      </c>
      <c r="F512" s="230" t="s">
        <v>5115</v>
      </c>
      <c r="G512" s="231" t="s">
        <v>131</v>
      </c>
      <c r="H512" s="232">
        <v>1</v>
      </c>
      <c r="I512" s="233"/>
      <c r="J512" s="233"/>
      <c r="K512" s="234">
        <f>ROUND(P512*H512,2)</f>
        <v>0</v>
      </c>
      <c r="L512" s="230" t="s">
        <v>892</v>
      </c>
      <c r="M512" s="41"/>
      <c r="N512" s="235" t="s">
        <v>1</v>
      </c>
      <c r="O512" s="199" t="s">
        <v>42</v>
      </c>
      <c r="P512" s="200">
        <f>I512+J512</f>
        <v>0</v>
      </c>
      <c r="Q512" s="200">
        <f>ROUND(I512*H512,2)</f>
        <v>0</v>
      </c>
      <c r="R512" s="200">
        <f>ROUND(J512*H512,2)</f>
        <v>0</v>
      </c>
      <c r="S512" s="88"/>
      <c r="T512" s="201">
        <f>S512*H512</f>
        <v>0</v>
      </c>
      <c r="U512" s="201">
        <v>0</v>
      </c>
      <c r="V512" s="201">
        <f>U512*H512</f>
        <v>0</v>
      </c>
      <c r="W512" s="201">
        <v>0</v>
      </c>
      <c r="X512" s="202">
        <f>W512*H512</f>
        <v>0</v>
      </c>
      <c r="Y512" s="35"/>
      <c r="Z512" s="35"/>
      <c r="AA512" s="35"/>
      <c r="AB512" s="35"/>
      <c r="AC512" s="35"/>
      <c r="AD512" s="35"/>
      <c r="AE512" s="35"/>
      <c r="AR512" s="203" t="s">
        <v>1932</v>
      </c>
      <c r="AT512" s="203" t="s">
        <v>347</v>
      </c>
      <c r="AU512" s="203" t="s">
        <v>87</v>
      </c>
      <c r="AY512" s="14" t="s">
        <v>134</v>
      </c>
      <c r="BE512" s="204">
        <f>IF(O512="základní",K512,0)</f>
        <v>0</v>
      </c>
      <c r="BF512" s="204">
        <f>IF(O512="snížená",K512,0)</f>
        <v>0</v>
      </c>
      <c r="BG512" s="204">
        <f>IF(O512="zákl. přenesená",K512,0)</f>
        <v>0</v>
      </c>
      <c r="BH512" s="204">
        <f>IF(O512="sníž. přenesená",K512,0)</f>
        <v>0</v>
      </c>
      <c r="BI512" s="204">
        <f>IF(O512="nulová",K512,0)</f>
        <v>0</v>
      </c>
      <c r="BJ512" s="14" t="s">
        <v>87</v>
      </c>
      <c r="BK512" s="204">
        <f>ROUND(P512*H512,2)</f>
        <v>0</v>
      </c>
      <c r="BL512" s="14" t="s">
        <v>1932</v>
      </c>
      <c r="BM512" s="203" t="s">
        <v>5116</v>
      </c>
    </row>
    <row r="513" s="2" customFormat="1" ht="49.05" customHeight="1">
      <c r="A513" s="35"/>
      <c r="B513" s="36"/>
      <c r="C513" s="228" t="s">
        <v>2263</v>
      </c>
      <c r="D513" s="228" t="s">
        <v>347</v>
      </c>
      <c r="E513" s="229" t="s">
        <v>5117</v>
      </c>
      <c r="F513" s="230" t="s">
        <v>5118</v>
      </c>
      <c r="G513" s="231" t="s">
        <v>131</v>
      </c>
      <c r="H513" s="232">
        <v>1</v>
      </c>
      <c r="I513" s="233"/>
      <c r="J513" s="233"/>
      <c r="K513" s="234">
        <f>ROUND(P513*H513,2)</f>
        <v>0</v>
      </c>
      <c r="L513" s="230" t="s">
        <v>892</v>
      </c>
      <c r="M513" s="41"/>
      <c r="N513" s="235" t="s">
        <v>1</v>
      </c>
      <c r="O513" s="199" t="s">
        <v>42</v>
      </c>
      <c r="P513" s="200">
        <f>I513+J513</f>
        <v>0</v>
      </c>
      <c r="Q513" s="200">
        <f>ROUND(I513*H513,2)</f>
        <v>0</v>
      </c>
      <c r="R513" s="200">
        <f>ROUND(J513*H513,2)</f>
        <v>0</v>
      </c>
      <c r="S513" s="88"/>
      <c r="T513" s="201">
        <f>S513*H513</f>
        <v>0</v>
      </c>
      <c r="U513" s="201">
        <v>0</v>
      </c>
      <c r="V513" s="201">
        <f>U513*H513</f>
        <v>0</v>
      </c>
      <c r="W513" s="201">
        <v>0</v>
      </c>
      <c r="X513" s="202">
        <f>W513*H513</f>
        <v>0</v>
      </c>
      <c r="Y513" s="35"/>
      <c r="Z513" s="35"/>
      <c r="AA513" s="35"/>
      <c r="AB513" s="35"/>
      <c r="AC513" s="35"/>
      <c r="AD513" s="35"/>
      <c r="AE513" s="35"/>
      <c r="AR513" s="203" t="s">
        <v>1932</v>
      </c>
      <c r="AT513" s="203" t="s">
        <v>347</v>
      </c>
      <c r="AU513" s="203" t="s">
        <v>87</v>
      </c>
      <c r="AY513" s="14" t="s">
        <v>134</v>
      </c>
      <c r="BE513" s="204">
        <f>IF(O513="základní",K513,0)</f>
        <v>0</v>
      </c>
      <c r="BF513" s="204">
        <f>IF(O513="snížená",K513,0)</f>
        <v>0</v>
      </c>
      <c r="BG513" s="204">
        <f>IF(O513="zákl. přenesená",K513,0)</f>
        <v>0</v>
      </c>
      <c r="BH513" s="204">
        <f>IF(O513="sníž. přenesená",K513,0)</f>
        <v>0</v>
      </c>
      <c r="BI513" s="204">
        <f>IF(O513="nulová",K513,0)</f>
        <v>0</v>
      </c>
      <c r="BJ513" s="14" t="s">
        <v>87</v>
      </c>
      <c r="BK513" s="204">
        <f>ROUND(P513*H513,2)</f>
        <v>0</v>
      </c>
      <c r="BL513" s="14" t="s">
        <v>1932</v>
      </c>
      <c r="BM513" s="203" t="s">
        <v>5119</v>
      </c>
    </row>
    <row r="514" s="2" customFormat="1">
      <c r="A514" s="35"/>
      <c r="B514" s="36"/>
      <c r="C514" s="228" t="s">
        <v>1700</v>
      </c>
      <c r="D514" s="228" t="s">
        <v>347</v>
      </c>
      <c r="E514" s="229" t="s">
        <v>5120</v>
      </c>
      <c r="F514" s="230" t="s">
        <v>5121</v>
      </c>
      <c r="G514" s="231" t="s">
        <v>131</v>
      </c>
      <c r="H514" s="232">
        <v>1</v>
      </c>
      <c r="I514" s="233"/>
      <c r="J514" s="233"/>
      <c r="K514" s="234">
        <f>ROUND(P514*H514,2)</f>
        <v>0</v>
      </c>
      <c r="L514" s="230" t="s">
        <v>879</v>
      </c>
      <c r="M514" s="41"/>
      <c r="N514" s="235" t="s">
        <v>1</v>
      </c>
      <c r="O514" s="199" t="s">
        <v>42</v>
      </c>
      <c r="P514" s="200">
        <f>I514+J514</f>
        <v>0</v>
      </c>
      <c r="Q514" s="200">
        <f>ROUND(I514*H514,2)</f>
        <v>0</v>
      </c>
      <c r="R514" s="200">
        <f>ROUND(J514*H514,2)</f>
        <v>0</v>
      </c>
      <c r="S514" s="88"/>
      <c r="T514" s="201">
        <f>S514*H514</f>
        <v>0</v>
      </c>
      <c r="U514" s="201">
        <v>0</v>
      </c>
      <c r="V514" s="201">
        <f>U514*H514</f>
        <v>0</v>
      </c>
      <c r="W514" s="201">
        <v>0</v>
      </c>
      <c r="X514" s="202">
        <f>W514*H514</f>
        <v>0</v>
      </c>
      <c r="Y514" s="35"/>
      <c r="Z514" s="35"/>
      <c r="AA514" s="35"/>
      <c r="AB514" s="35"/>
      <c r="AC514" s="35"/>
      <c r="AD514" s="35"/>
      <c r="AE514" s="35"/>
      <c r="AR514" s="203" t="s">
        <v>135</v>
      </c>
      <c r="AT514" s="203" t="s">
        <v>347</v>
      </c>
      <c r="AU514" s="203" t="s">
        <v>87</v>
      </c>
      <c r="AY514" s="14" t="s">
        <v>134</v>
      </c>
      <c r="BE514" s="204">
        <f>IF(O514="základní",K514,0)</f>
        <v>0</v>
      </c>
      <c r="BF514" s="204">
        <f>IF(O514="snížená",K514,0)</f>
        <v>0</v>
      </c>
      <c r="BG514" s="204">
        <f>IF(O514="zákl. přenesená",K514,0)</f>
        <v>0</v>
      </c>
      <c r="BH514" s="204">
        <f>IF(O514="sníž. přenesená",K514,0)</f>
        <v>0</v>
      </c>
      <c r="BI514" s="204">
        <f>IF(O514="nulová",K514,0)</f>
        <v>0</v>
      </c>
      <c r="BJ514" s="14" t="s">
        <v>87</v>
      </c>
      <c r="BK514" s="204">
        <f>ROUND(P514*H514,2)</f>
        <v>0</v>
      </c>
      <c r="BL514" s="14" t="s">
        <v>135</v>
      </c>
      <c r="BM514" s="203" t="s">
        <v>5122</v>
      </c>
    </row>
    <row r="515" s="2" customFormat="1" ht="24.15" customHeight="1">
      <c r="A515" s="35"/>
      <c r="B515" s="36"/>
      <c r="C515" s="228" t="s">
        <v>2270</v>
      </c>
      <c r="D515" s="228" t="s">
        <v>347</v>
      </c>
      <c r="E515" s="229" t="s">
        <v>5123</v>
      </c>
      <c r="F515" s="230" t="s">
        <v>5124</v>
      </c>
      <c r="G515" s="231" t="s">
        <v>211</v>
      </c>
      <c r="H515" s="232">
        <v>500</v>
      </c>
      <c r="I515" s="233"/>
      <c r="J515" s="233"/>
      <c r="K515" s="234">
        <f>ROUND(P515*H515,2)</f>
        <v>0</v>
      </c>
      <c r="L515" s="230" t="s">
        <v>879</v>
      </c>
      <c r="M515" s="41"/>
      <c r="N515" s="235" t="s">
        <v>1</v>
      </c>
      <c r="O515" s="199" t="s">
        <v>42</v>
      </c>
      <c r="P515" s="200">
        <f>I515+J515</f>
        <v>0</v>
      </c>
      <c r="Q515" s="200">
        <f>ROUND(I515*H515,2)</f>
        <v>0</v>
      </c>
      <c r="R515" s="200">
        <f>ROUND(J515*H515,2)</f>
        <v>0</v>
      </c>
      <c r="S515" s="88"/>
      <c r="T515" s="201">
        <f>S515*H515</f>
        <v>0</v>
      </c>
      <c r="U515" s="201">
        <v>0</v>
      </c>
      <c r="V515" s="201">
        <f>U515*H515</f>
        <v>0</v>
      </c>
      <c r="W515" s="201">
        <v>0</v>
      </c>
      <c r="X515" s="202">
        <f>W515*H515</f>
        <v>0</v>
      </c>
      <c r="Y515" s="35"/>
      <c r="Z515" s="35"/>
      <c r="AA515" s="35"/>
      <c r="AB515" s="35"/>
      <c r="AC515" s="35"/>
      <c r="AD515" s="35"/>
      <c r="AE515" s="35"/>
      <c r="AR515" s="203" t="s">
        <v>135</v>
      </c>
      <c r="AT515" s="203" t="s">
        <v>347</v>
      </c>
      <c r="AU515" s="203" t="s">
        <v>87</v>
      </c>
      <c r="AY515" s="14" t="s">
        <v>134</v>
      </c>
      <c r="BE515" s="204">
        <f>IF(O515="základní",K515,0)</f>
        <v>0</v>
      </c>
      <c r="BF515" s="204">
        <f>IF(O515="snížená",K515,0)</f>
        <v>0</v>
      </c>
      <c r="BG515" s="204">
        <f>IF(O515="zákl. přenesená",K515,0)</f>
        <v>0</v>
      </c>
      <c r="BH515" s="204">
        <f>IF(O515="sníž. přenesená",K515,0)</f>
        <v>0</v>
      </c>
      <c r="BI515" s="204">
        <f>IF(O515="nulová",K515,0)</f>
        <v>0</v>
      </c>
      <c r="BJ515" s="14" t="s">
        <v>87</v>
      </c>
      <c r="BK515" s="204">
        <f>ROUND(P515*H515,2)</f>
        <v>0</v>
      </c>
      <c r="BL515" s="14" t="s">
        <v>135</v>
      </c>
      <c r="BM515" s="203" t="s">
        <v>5125</v>
      </c>
    </row>
    <row r="516" s="2" customFormat="1" ht="24.15" customHeight="1">
      <c r="A516" s="35"/>
      <c r="B516" s="36"/>
      <c r="C516" s="228" t="s">
        <v>2274</v>
      </c>
      <c r="D516" s="228" t="s">
        <v>347</v>
      </c>
      <c r="E516" s="229" t="s">
        <v>5126</v>
      </c>
      <c r="F516" s="230" t="s">
        <v>5127</v>
      </c>
      <c r="G516" s="231" t="s">
        <v>211</v>
      </c>
      <c r="H516" s="232">
        <v>400</v>
      </c>
      <c r="I516" s="233"/>
      <c r="J516" s="233"/>
      <c r="K516" s="234">
        <f>ROUND(P516*H516,2)</f>
        <v>0</v>
      </c>
      <c r="L516" s="230" t="s">
        <v>879</v>
      </c>
      <c r="M516" s="41"/>
      <c r="N516" s="235" t="s">
        <v>1</v>
      </c>
      <c r="O516" s="199" t="s">
        <v>42</v>
      </c>
      <c r="P516" s="200">
        <f>I516+J516</f>
        <v>0</v>
      </c>
      <c r="Q516" s="200">
        <f>ROUND(I516*H516,2)</f>
        <v>0</v>
      </c>
      <c r="R516" s="200">
        <f>ROUND(J516*H516,2)</f>
        <v>0</v>
      </c>
      <c r="S516" s="88"/>
      <c r="T516" s="201">
        <f>S516*H516</f>
        <v>0</v>
      </c>
      <c r="U516" s="201">
        <v>0</v>
      </c>
      <c r="V516" s="201">
        <f>U516*H516</f>
        <v>0</v>
      </c>
      <c r="W516" s="201">
        <v>0</v>
      </c>
      <c r="X516" s="202">
        <f>W516*H516</f>
        <v>0</v>
      </c>
      <c r="Y516" s="35"/>
      <c r="Z516" s="35"/>
      <c r="AA516" s="35"/>
      <c r="AB516" s="35"/>
      <c r="AC516" s="35"/>
      <c r="AD516" s="35"/>
      <c r="AE516" s="35"/>
      <c r="AR516" s="203" t="s">
        <v>135</v>
      </c>
      <c r="AT516" s="203" t="s">
        <v>347</v>
      </c>
      <c r="AU516" s="203" t="s">
        <v>87</v>
      </c>
      <c r="AY516" s="14" t="s">
        <v>134</v>
      </c>
      <c r="BE516" s="204">
        <f>IF(O516="základní",K516,0)</f>
        <v>0</v>
      </c>
      <c r="BF516" s="204">
        <f>IF(O516="snížená",K516,0)</f>
        <v>0</v>
      </c>
      <c r="BG516" s="204">
        <f>IF(O516="zákl. přenesená",K516,0)</f>
        <v>0</v>
      </c>
      <c r="BH516" s="204">
        <f>IF(O516="sníž. přenesená",K516,0)</f>
        <v>0</v>
      </c>
      <c r="BI516" s="204">
        <f>IF(O516="nulová",K516,0)</f>
        <v>0</v>
      </c>
      <c r="BJ516" s="14" t="s">
        <v>87</v>
      </c>
      <c r="BK516" s="204">
        <f>ROUND(P516*H516,2)</f>
        <v>0</v>
      </c>
      <c r="BL516" s="14" t="s">
        <v>135</v>
      </c>
      <c r="BM516" s="203" t="s">
        <v>5128</v>
      </c>
    </row>
    <row r="517" s="2" customFormat="1" ht="24.15" customHeight="1">
      <c r="A517" s="35"/>
      <c r="B517" s="36"/>
      <c r="C517" s="228" t="s">
        <v>2278</v>
      </c>
      <c r="D517" s="228" t="s">
        <v>347</v>
      </c>
      <c r="E517" s="229" t="s">
        <v>5129</v>
      </c>
      <c r="F517" s="230" t="s">
        <v>5130</v>
      </c>
      <c r="G517" s="231" t="s">
        <v>211</v>
      </c>
      <c r="H517" s="232">
        <v>400</v>
      </c>
      <c r="I517" s="233"/>
      <c r="J517" s="233"/>
      <c r="K517" s="234">
        <f>ROUND(P517*H517,2)</f>
        <v>0</v>
      </c>
      <c r="L517" s="230" t="s">
        <v>879</v>
      </c>
      <c r="M517" s="41"/>
      <c r="N517" s="235" t="s">
        <v>1</v>
      </c>
      <c r="O517" s="199" t="s">
        <v>42</v>
      </c>
      <c r="P517" s="200">
        <f>I517+J517</f>
        <v>0</v>
      </c>
      <c r="Q517" s="200">
        <f>ROUND(I517*H517,2)</f>
        <v>0</v>
      </c>
      <c r="R517" s="200">
        <f>ROUND(J517*H517,2)</f>
        <v>0</v>
      </c>
      <c r="S517" s="88"/>
      <c r="T517" s="201">
        <f>S517*H517</f>
        <v>0</v>
      </c>
      <c r="U517" s="201">
        <v>0</v>
      </c>
      <c r="V517" s="201">
        <f>U517*H517</f>
        <v>0</v>
      </c>
      <c r="W517" s="201">
        <v>0</v>
      </c>
      <c r="X517" s="202">
        <f>W517*H517</f>
        <v>0</v>
      </c>
      <c r="Y517" s="35"/>
      <c r="Z517" s="35"/>
      <c r="AA517" s="35"/>
      <c r="AB517" s="35"/>
      <c r="AC517" s="35"/>
      <c r="AD517" s="35"/>
      <c r="AE517" s="35"/>
      <c r="AR517" s="203" t="s">
        <v>135</v>
      </c>
      <c r="AT517" s="203" t="s">
        <v>347</v>
      </c>
      <c r="AU517" s="203" t="s">
        <v>87</v>
      </c>
      <c r="AY517" s="14" t="s">
        <v>134</v>
      </c>
      <c r="BE517" s="204">
        <f>IF(O517="základní",K517,0)</f>
        <v>0</v>
      </c>
      <c r="BF517" s="204">
        <f>IF(O517="snížená",K517,0)</f>
        <v>0</v>
      </c>
      <c r="BG517" s="204">
        <f>IF(O517="zákl. přenesená",K517,0)</f>
        <v>0</v>
      </c>
      <c r="BH517" s="204">
        <f>IF(O517="sníž. přenesená",K517,0)</f>
        <v>0</v>
      </c>
      <c r="BI517" s="204">
        <f>IF(O517="nulová",K517,0)</f>
        <v>0</v>
      </c>
      <c r="BJ517" s="14" t="s">
        <v>87</v>
      </c>
      <c r="BK517" s="204">
        <f>ROUND(P517*H517,2)</f>
        <v>0</v>
      </c>
      <c r="BL517" s="14" t="s">
        <v>135</v>
      </c>
      <c r="BM517" s="203" t="s">
        <v>5131</v>
      </c>
    </row>
    <row r="518" s="2" customFormat="1" ht="24.15" customHeight="1">
      <c r="A518" s="35"/>
      <c r="B518" s="36"/>
      <c r="C518" s="228" t="s">
        <v>2282</v>
      </c>
      <c r="D518" s="228" t="s">
        <v>347</v>
      </c>
      <c r="E518" s="229" t="s">
        <v>5132</v>
      </c>
      <c r="F518" s="230" t="s">
        <v>5133</v>
      </c>
      <c r="G518" s="231" t="s">
        <v>211</v>
      </c>
      <c r="H518" s="232">
        <v>500</v>
      </c>
      <c r="I518" s="233"/>
      <c r="J518" s="233"/>
      <c r="K518" s="234">
        <f>ROUND(P518*H518,2)</f>
        <v>0</v>
      </c>
      <c r="L518" s="230" t="s">
        <v>879</v>
      </c>
      <c r="M518" s="41"/>
      <c r="N518" s="235" t="s">
        <v>1</v>
      </c>
      <c r="O518" s="199" t="s">
        <v>42</v>
      </c>
      <c r="P518" s="200">
        <f>I518+J518</f>
        <v>0</v>
      </c>
      <c r="Q518" s="200">
        <f>ROUND(I518*H518,2)</f>
        <v>0</v>
      </c>
      <c r="R518" s="200">
        <f>ROUND(J518*H518,2)</f>
        <v>0</v>
      </c>
      <c r="S518" s="88"/>
      <c r="T518" s="201">
        <f>S518*H518</f>
        <v>0</v>
      </c>
      <c r="U518" s="201">
        <v>0</v>
      </c>
      <c r="V518" s="201">
        <f>U518*H518</f>
        <v>0</v>
      </c>
      <c r="W518" s="201">
        <v>0</v>
      </c>
      <c r="X518" s="202">
        <f>W518*H518</f>
        <v>0</v>
      </c>
      <c r="Y518" s="35"/>
      <c r="Z518" s="35"/>
      <c r="AA518" s="35"/>
      <c r="AB518" s="35"/>
      <c r="AC518" s="35"/>
      <c r="AD518" s="35"/>
      <c r="AE518" s="35"/>
      <c r="AR518" s="203" t="s">
        <v>135</v>
      </c>
      <c r="AT518" s="203" t="s">
        <v>347</v>
      </c>
      <c r="AU518" s="203" t="s">
        <v>87</v>
      </c>
      <c r="AY518" s="14" t="s">
        <v>134</v>
      </c>
      <c r="BE518" s="204">
        <f>IF(O518="základní",K518,0)</f>
        <v>0</v>
      </c>
      <c r="BF518" s="204">
        <f>IF(O518="snížená",K518,0)</f>
        <v>0</v>
      </c>
      <c r="BG518" s="204">
        <f>IF(O518="zákl. přenesená",K518,0)</f>
        <v>0</v>
      </c>
      <c r="BH518" s="204">
        <f>IF(O518="sníž. přenesená",K518,0)</f>
        <v>0</v>
      </c>
      <c r="BI518" s="204">
        <f>IF(O518="nulová",K518,0)</f>
        <v>0</v>
      </c>
      <c r="BJ518" s="14" t="s">
        <v>87</v>
      </c>
      <c r="BK518" s="204">
        <f>ROUND(P518*H518,2)</f>
        <v>0</v>
      </c>
      <c r="BL518" s="14" t="s">
        <v>135</v>
      </c>
      <c r="BM518" s="203" t="s">
        <v>5134</v>
      </c>
    </row>
    <row r="519" s="2" customFormat="1" ht="24.15" customHeight="1">
      <c r="A519" s="35"/>
      <c r="B519" s="36"/>
      <c r="C519" s="228" t="s">
        <v>2286</v>
      </c>
      <c r="D519" s="228" t="s">
        <v>347</v>
      </c>
      <c r="E519" s="229" t="s">
        <v>5135</v>
      </c>
      <c r="F519" s="230" t="s">
        <v>5136</v>
      </c>
      <c r="G519" s="231" t="s">
        <v>211</v>
      </c>
      <c r="H519" s="232">
        <v>1</v>
      </c>
      <c r="I519" s="233"/>
      <c r="J519" s="233"/>
      <c r="K519" s="234">
        <f>ROUND(P519*H519,2)</f>
        <v>0</v>
      </c>
      <c r="L519" s="230" t="s">
        <v>879</v>
      </c>
      <c r="M519" s="41"/>
      <c r="N519" s="235" t="s">
        <v>1</v>
      </c>
      <c r="O519" s="199" t="s">
        <v>42</v>
      </c>
      <c r="P519" s="200">
        <f>I519+J519</f>
        <v>0</v>
      </c>
      <c r="Q519" s="200">
        <f>ROUND(I519*H519,2)</f>
        <v>0</v>
      </c>
      <c r="R519" s="200">
        <f>ROUND(J519*H519,2)</f>
        <v>0</v>
      </c>
      <c r="S519" s="88"/>
      <c r="T519" s="201">
        <f>S519*H519</f>
        <v>0</v>
      </c>
      <c r="U519" s="201">
        <v>0</v>
      </c>
      <c r="V519" s="201">
        <f>U519*H519</f>
        <v>0</v>
      </c>
      <c r="W519" s="201">
        <v>0</v>
      </c>
      <c r="X519" s="202">
        <f>W519*H519</f>
        <v>0</v>
      </c>
      <c r="Y519" s="35"/>
      <c r="Z519" s="35"/>
      <c r="AA519" s="35"/>
      <c r="AB519" s="35"/>
      <c r="AC519" s="35"/>
      <c r="AD519" s="35"/>
      <c r="AE519" s="35"/>
      <c r="AR519" s="203" t="s">
        <v>1932</v>
      </c>
      <c r="AT519" s="203" t="s">
        <v>347</v>
      </c>
      <c r="AU519" s="203" t="s">
        <v>87</v>
      </c>
      <c r="AY519" s="14" t="s">
        <v>134</v>
      </c>
      <c r="BE519" s="204">
        <f>IF(O519="základní",K519,0)</f>
        <v>0</v>
      </c>
      <c r="BF519" s="204">
        <f>IF(O519="snížená",K519,0)</f>
        <v>0</v>
      </c>
      <c r="BG519" s="204">
        <f>IF(O519="zákl. přenesená",K519,0)</f>
        <v>0</v>
      </c>
      <c r="BH519" s="204">
        <f>IF(O519="sníž. přenesená",K519,0)</f>
        <v>0</v>
      </c>
      <c r="BI519" s="204">
        <f>IF(O519="nulová",K519,0)</f>
        <v>0</v>
      </c>
      <c r="BJ519" s="14" t="s">
        <v>87</v>
      </c>
      <c r="BK519" s="204">
        <f>ROUND(P519*H519,2)</f>
        <v>0</v>
      </c>
      <c r="BL519" s="14" t="s">
        <v>1932</v>
      </c>
      <c r="BM519" s="203" t="s">
        <v>5137</v>
      </c>
    </row>
    <row r="520" s="2" customFormat="1" ht="24.15" customHeight="1">
      <c r="A520" s="35"/>
      <c r="B520" s="36"/>
      <c r="C520" s="228" t="s">
        <v>2290</v>
      </c>
      <c r="D520" s="228" t="s">
        <v>347</v>
      </c>
      <c r="E520" s="229" t="s">
        <v>5138</v>
      </c>
      <c r="F520" s="230" t="s">
        <v>5139</v>
      </c>
      <c r="G520" s="231" t="s">
        <v>5140</v>
      </c>
      <c r="H520" s="232">
        <v>1</v>
      </c>
      <c r="I520" s="233"/>
      <c r="J520" s="233"/>
      <c r="K520" s="234">
        <f>ROUND(P520*H520,2)</f>
        <v>0</v>
      </c>
      <c r="L520" s="230" t="s">
        <v>879</v>
      </c>
      <c r="M520" s="41"/>
      <c r="N520" s="235" t="s">
        <v>1</v>
      </c>
      <c r="O520" s="199" t="s">
        <v>42</v>
      </c>
      <c r="P520" s="200">
        <f>I520+J520</f>
        <v>0</v>
      </c>
      <c r="Q520" s="200">
        <f>ROUND(I520*H520,2)</f>
        <v>0</v>
      </c>
      <c r="R520" s="200">
        <f>ROUND(J520*H520,2)</f>
        <v>0</v>
      </c>
      <c r="S520" s="88"/>
      <c r="T520" s="201">
        <f>S520*H520</f>
        <v>0</v>
      </c>
      <c r="U520" s="201">
        <v>0</v>
      </c>
      <c r="V520" s="201">
        <f>U520*H520</f>
        <v>0</v>
      </c>
      <c r="W520" s="201">
        <v>0</v>
      </c>
      <c r="X520" s="202">
        <f>W520*H520</f>
        <v>0</v>
      </c>
      <c r="Y520" s="35"/>
      <c r="Z520" s="35"/>
      <c r="AA520" s="35"/>
      <c r="AB520" s="35"/>
      <c r="AC520" s="35"/>
      <c r="AD520" s="35"/>
      <c r="AE520" s="35"/>
      <c r="AR520" s="203" t="s">
        <v>135</v>
      </c>
      <c r="AT520" s="203" t="s">
        <v>347</v>
      </c>
      <c r="AU520" s="203" t="s">
        <v>87</v>
      </c>
      <c r="AY520" s="14" t="s">
        <v>134</v>
      </c>
      <c r="BE520" s="204">
        <f>IF(O520="základní",K520,0)</f>
        <v>0</v>
      </c>
      <c r="BF520" s="204">
        <f>IF(O520="snížená",K520,0)</f>
        <v>0</v>
      </c>
      <c r="BG520" s="204">
        <f>IF(O520="zákl. přenesená",K520,0)</f>
        <v>0</v>
      </c>
      <c r="BH520" s="204">
        <f>IF(O520="sníž. přenesená",K520,0)</f>
        <v>0</v>
      </c>
      <c r="BI520" s="204">
        <f>IF(O520="nulová",K520,0)</f>
        <v>0</v>
      </c>
      <c r="BJ520" s="14" t="s">
        <v>87</v>
      </c>
      <c r="BK520" s="204">
        <f>ROUND(P520*H520,2)</f>
        <v>0</v>
      </c>
      <c r="BL520" s="14" t="s">
        <v>135</v>
      </c>
      <c r="BM520" s="203" t="s">
        <v>5141</v>
      </c>
    </row>
    <row r="521" s="2" customFormat="1" ht="24.15" customHeight="1">
      <c r="A521" s="35"/>
      <c r="B521" s="36"/>
      <c r="C521" s="228" t="s">
        <v>2294</v>
      </c>
      <c r="D521" s="228" t="s">
        <v>347</v>
      </c>
      <c r="E521" s="229" t="s">
        <v>5142</v>
      </c>
      <c r="F521" s="230" t="s">
        <v>5143</v>
      </c>
      <c r="G521" s="231" t="s">
        <v>5140</v>
      </c>
      <c r="H521" s="232">
        <v>1</v>
      </c>
      <c r="I521" s="233"/>
      <c r="J521" s="233"/>
      <c r="K521" s="234">
        <f>ROUND(P521*H521,2)</f>
        <v>0</v>
      </c>
      <c r="L521" s="230" t="s">
        <v>879</v>
      </c>
      <c r="M521" s="41"/>
      <c r="N521" s="235" t="s">
        <v>1</v>
      </c>
      <c r="O521" s="199" t="s">
        <v>42</v>
      </c>
      <c r="P521" s="200">
        <f>I521+J521</f>
        <v>0</v>
      </c>
      <c r="Q521" s="200">
        <f>ROUND(I521*H521,2)</f>
        <v>0</v>
      </c>
      <c r="R521" s="200">
        <f>ROUND(J521*H521,2)</f>
        <v>0</v>
      </c>
      <c r="S521" s="88"/>
      <c r="T521" s="201">
        <f>S521*H521</f>
        <v>0</v>
      </c>
      <c r="U521" s="201">
        <v>0</v>
      </c>
      <c r="V521" s="201">
        <f>U521*H521</f>
        <v>0</v>
      </c>
      <c r="W521" s="201">
        <v>0</v>
      </c>
      <c r="X521" s="202">
        <f>W521*H521</f>
        <v>0</v>
      </c>
      <c r="Y521" s="35"/>
      <c r="Z521" s="35"/>
      <c r="AA521" s="35"/>
      <c r="AB521" s="35"/>
      <c r="AC521" s="35"/>
      <c r="AD521" s="35"/>
      <c r="AE521" s="35"/>
      <c r="AR521" s="203" t="s">
        <v>135</v>
      </c>
      <c r="AT521" s="203" t="s">
        <v>347</v>
      </c>
      <c r="AU521" s="203" t="s">
        <v>87</v>
      </c>
      <c r="AY521" s="14" t="s">
        <v>134</v>
      </c>
      <c r="BE521" s="204">
        <f>IF(O521="základní",K521,0)</f>
        <v>0</v>
      </c>
      <c r="BF521" s="204">
        <f>IF(O521="snížená",K521,0)</f>
        <v>0</v>
      </c>
      <c r="BG521" s="204">
        <f>IF(O521="zákl. přenesená",K521,0)</f>
        <v>0</v>
      </c>
      <c r="BH521" s="204">
        <f>IF(O521="sníž. přenesená",K521,0)</f>
        <v>0</v>
      </c>
      <c r="BI521" s="204">
        <f>IF(O521="nulová",K521,0)</f>
        <v>0</v>
      </c>
      <c r="BJ521" s="14" t="s">
        <v>87</v>
      </c>
      <c r="BK521" s="204">
        <f>ROUND(P521*H521,2)</f>
        <v>0</v>
      </c>
      <c r="BL521" s="14" t="s">
        <v>135</v>
      </c>
      <c r="BM521" s="203" t="s">
        <v>2641</v>
      </c>
    </row>
    <row r="522" s="2" customFormat="1" ht="49.05" customHeight="1">
      <c r="A522" s="35"/>
      <c r="B522" s="36"/>
      <c r="C522" s="228" t="s">
        <v>2298</v>
      </c>
      <c r="D522" s="228" t="s">
        <v>347</v>
      </c>
      <c r="E522" s="229" t="s">
        <v>5144</v>
      </c>
      <c r="F522" s="230" t="s">
        <v>5145</v>
      </c>
      <c r="G522" s="231" t="s">
        <v>131</v>
      </c>
      <c r="H522" s="232">
        <v>1</v>
      </c>
      <c r="I522" s="233"/>
      <c r="J522" s="233"/>
      <c r="K522" s="234">
        <f>ROUND(P522*H522,2)</f>
        <v>0</v>
      </c>
      <c r="L522" s="230" t="s">
        <v>879</v>
      </c>
      <c r="M522" s="41"/>
      <c r="N522" s="235" t="s">
        <v>1</v>
      </c>
      <c r="O522" s="199" t="s">
        <v>42</v>
      </c>
      <c r="P522" s="200">
        <f>I522+J522</f>
        <v>0</v>
      </c>
      <c r="Q522" s="200">
        <f>ROUND(I522*H522,2)</f>
        <v>0</v>
      </c>
      <c r="R522" s="200">
        <f>ROUND(J522*H522,2)</f>
        <v>0</v>
      </c>
      <c r="S522" s="88"/>
      <c r="T522" s="201">
        <f>S522*H522</f>
        <v>0</v>
      </c>
      <c r="U522" s="201">
        <v>0</v>
      </c>
      <c r="V522" s="201">
        <f>U522*H522</f>
        <v>0</v>
      </c>
      <c r="W522" s="201">
        <v>0</v>
      </c>
      <c r="X522" s="202">
        <f>W522*H522</f>
        <v>0</v>
      </c>
      <c r="Y522" s="35"/>
      <c r="Z522" s="35"/>
      <c r="AA522" s="35"/>
      <c r="AB522" s="35"/>
      <c r="AC522" s="35"/>
      <c r="AD522" s="35"/>
      <c r="AE522" s="35"/>
      <c r="AR522" s="203" t="s">
        <v>1932</v>
      </c>
      <c r="AT522" s="203" t="s">
        <v>347</v>
      </c>
      <c r="AU522" s="203" t="s">
        <v>87</v>
      </c>
      <c r="AY522" s="14" t="s">
        <v>134</v>
      </c>
      <c r="BE522" s="204">
        <f>IF(O522="základní",K522,0)</f>
        <v>0</v>
      </c>
      <c r="BF522" s="204">
        <f>IF(O522="snížená",K522,0)</f>
        <v>0</v>
      </c>
      <c r="BG522" s="204">
        <f>IF(O522="zákl. přenesená",K522,0)</f>
        <v>0</v>
      </c>
      <c r="BH522" s="204">
        <f>IF(O522="sníž. přenesená",K522,0)</f>
        <v>0</v>
      </c>
      <c r="BI522" s="204">
        <f>IF(O522="nulová",K522,0)</f>
        <v>0</v>
      </c>
      <c r="BJ522" s="14" t="s">
        <v>87</v>
      </c>
      <c r="BK522" s="204">
        <f>ROUND(P522*H522,2)</f>
        <v>0</v>
      </c>
      <c r="BL522" s="14" t="s">
        <v>1932</v>
      </c>
      <c r="BM522" s="203" t="s">
        <v>5146</v>
      </c>
    </row>
    <row r="523" s="2" customFormat="1" ht="33" customHeight="1">
      <c r="A523" s="35"/>
      <c r="B523" s="36"/>
      <c r="C523" s="228" t="s">
        <v>2302</v>
      </c>
      <c r="D523" s="228" t="s">
        <v>347</v>
      </c>
      <c r="E523" s="229" t="s">
        <v>5147</v>
      </c>
      <c r="F523" s="230" t="s">
        <v>5148</v>
      </c>
      <c r="G523" s="231" t="s">
        <v>131</v>
      </c>
      <c r="H523" s="232">
        <v>1</v>
      </c>
      <c r="I523" s="233"/>
      <c r="J523" s="233"/>
      <c r="K523" s="234">
        <f>ROUND(P523*H523,2)</f>
        <v>0</v>
      </c>
      <c r="L523" s="230" t="s">
        <v>879</v>
      </c>
      <c r="M523" s="41"/>
      <c r="N523" s="235" t="s">
        <v>1</v>
      </c>
      <c r="O523" s="199" t="s">
        <v>42</v>
      </c>
      <c r="P523" s="200">
        <f>I523+J523</f>
        <v>0</v>
      </c>
      <c r="Q523" s="200">
        <f>ROUND(I523*H523,2)</f>
        <v>0</v>
      </c>
      <c r="R523" s="200">
        <f>ROUND(J523*H523,2)</f>
        <v>0</v>
      </c>
      <c r="S523" s="88"/>
      <c r="T523" s="201">
        <f>S523*H523</f>
        <v>0</v>
      </c>
      <c r="U523" s="201">
        <v>0</v>
      </c>
      <c r="V523" s="201">
        <f>U523*H523</f>
        <v>0</v>
      </c>
      <c r="W523" s="201">
        <v>0</v>
      </c>
      <c r="X523" s="202">
        <f>W523*H523</f>
        <v>0</v>
      </c>
      <c r="Y523" s="35"/>
      <c r="Z523" s="35"/>
      <c r="AA523" s="35"/>
      <c r="AB523" s="35"/>
      <c r="AC523" s="35"/>
      <c r="AD523" s="35"/>
      <c r="AE523" s="35"/>
      <c r="AR523" s="203" t="s">
        <v>1932</v>
      </c>
      <c r="AT523" s="203" t="s">
        <v>347</v>
      </c>
      <c r="AU523" s="203" t="s">
        <v>87</v>
      </c>
      <c r="AY523" s="14" t="s">
        <v>134</v>
      </c>
      <c r="BE523" s="204">
        <f>IF(O523="základní",K523,0)</f>
        <v>0</v>
      </c>
      <c r="BF523" s="204">
        <f>IF(O523="snížená",K523,0)</f>
        <v>0</v>
      </c>
      <c r="BG523" s="204">
        <f>IF(O523="zákl. přenesená",K523,0)</f>
        <v>0</v>
      </c>
      <c r="BH523" s="204">
        <f>IF(O523="sníž. přenesená",K523,0)</f>
        <v>0</v>
      </c>
      <c r="BI523" s="204">
        <f>IF(O523="nulová",K523,0)</f>
        <v>0</v>
      </c>
      <c r="BJ523" s="14" t="s">
        <v>87</v>
      </c>
      <c r="BK523" s="204">
        <f>ROUND(P523*H523,2)</f>
        <v>0</v>
      </c>
      <c r="BL523" s="14" t="s">
        <v>1932</v>
      </c>
      <c r="BM523" s="203" t="s">
        <v>5149</v>
      </c>
    </row>
    <row r="524" s="2" customFormat="1" ht="24.15" customHeight="1">
      <c r="A524" s="35"/>
      <c r="B524" s="36"/>
      <c r="C524" s="228" t="s">
        <v>2306</v>
      </c>
      <c r="D524" s="228" t="s">
        <v>347</v>
      </c>
      <c r="E524" s="229" t="s">
        <v>5150</v>
      </c>
      <c r="F524" s="230" t="s">
        <v>5151</v>
      </c>
      <c r="G524" s="231" t="s">
        <v>131</v>
      </c>
      <c r="H524" s="232">
        <v>8</v>
      </c>
      <c r="I524" s="233"/>
      <c r="J524" s="233"/>
      <c r="K524" s="234">
        <f>ROUND(P524*H524,2)</f>
        <v>0</v>
      </c>
      <c r="L524" s="230" t="s">
        <v>879</v>
      </c>
      <c r="M524" s="41"/>
      <c r="N524" s="235" t="s">
        <v>1</v>
      </c>
      <c r="O524" s="199" t="s">
        <v>42</v>
      </c>
      <c r="P524" s="200">
        <f>I524+J524</f>
        <v>0</v>
      </c>
      <c r="Q524" s="200">
        <f>ROUND(I524*H524,2)</f>
        <v>0</v>
      </c>
      <c r="R524" s="200">
        <f>ROUND(J524*H524,2)</f>
        <v>0</v>
      </c>
      <c r="S524" s="88"/>
      <c r="T524" s="201">
        <f>S524*H524</f>
        <v>0</v>
      </c>
      <c r="U524" s="201">
        <v>0</v>
      </c>
      <c r="V524" s="201">
        <f>U524*H524</f>
        <v>0</v>
      </c>
      <c r="W524" s="201">
        <v>0</v>
      </c>
      <c r="X524" s="202">
        <f>W524*H524</f>
        <v>0</v>
      </c>
      <c r="Y524" s="35"/>
      <c r="Z524" s="35"/>
      <c r="AA524" s="35"/>
      <c r="AB524" s="35"/>
      <c r="AC524" s="35"/>
      <c r="AD524" s="35"/>
      <c r="AE524" s="35"/>
      <c r="AR524" s="203" t="s">
        <v>1932</v>
      </c>
      <c r="AT524" s="203" t="s">
        <v>347</v>
      </c>
      <c r="AU524" s="203" t="s">
        <v>87</v>
      </c>
      <c r="AY524" s="14" t="s">
        <v>134</v>
      </c>
      <c r="BE524" s="204">
        <f>IF(O524="základní",K524,0)</f>
        <v>0</v>
      </c>
      <c r="BF524" s="204">
        <f>IF(O524="snížená",K524,0)</f>
        <v>0</v>
      </c>
      <c r="BG524" s="204">
        <f>IF(O524="zákl. přenesená",K524,0)</f>
        <v>0</v>
      </c>
      <c r="BH524" s="204">
        <f>IF(O524="sníž. přenesená",K524,0)</f>
        <v>0</v>
      </c>
      <c r="BI524" s="204">
        <f>IF(O524="nulová",K524,0)</f>
        <v>0</v>
      </c>
      <c r="BJ524" s="14" t="s">
        <v>87</v>
      </c>
      <c r="BK524" s="204">
        <f>ROUND(P524*H524,2)</f>
        <v>0</v>
      </c>
      <c r="BL524" s="14" t="s">
        <v>1932</v>
      </c>
      <c r="BM524" s="203" t="s">
        <v>5152</v>
      </c>
    </row>
    <row r="525" s="2" customFormat="1" ht="24.15" customHeight="1">
      <c r="A525" s="35"/>
      <c r="B525" s="36"/>
      <c r="C525" s="228" t="s">
        <v>2310</v>
      </c>
      <c r="D525" s="228" t="s">
        <v>347</v>
      </c>
      <c r="E525" s="229" t="s">
        <v>5153</v>
      </c>
      <c r="F525" s="230" t="s">
        <v>5154</v>
      </c>
      <c r="G525" s="231" t="s">
        <v>131</v>
      </c>
      <c r="H525" s="232">
        <v>1</v>
      </c>
      <c r="I525" s="233"/>
      <c r="J525" s="233"/>
      <c r="K525" s="234">
        <f>ROUND(P525*H525,2)</f>
        <v>0</v>
      </c>
      <c r="L525" s="230" t="s">
        <v>879</v>
      </c>
      <c r="M525" s="41"/>
      <c r="N525" s="235" t="s">
        <v>1</v>
      </c>
      <c r="O525" s="199" t="s">
        <v>42</v>
      </c>
      <c r="P525" s="200">
        <f>I525+J525</f>
        <v>0</v>
      </c>
      <c r="Q525" s="200">
        <f>ROUND(I525*H525,2)</f>
        <v>0</v>
      </c>
      <c r="R525" s="200">
        <f>ROUND(J525*H525,2)</f>
        <v>0</v>
      </c>
      <c r="S525" s="88"/>
      <c r="T525" s="201">
        <f>S525*H525</f>
        <v>0</v>
      </c>
      <c r="U525" s="201">
        <v>0</v>
      </c>
      <c r="V525" s="201">
        <f>U525*H525</f>
        <v>0</v>
      </c>
      <c r="W525" s="201">
        <v>0</v>
      </c>
      <c r="X525" s="202">
        <f>W525*H525</f>
        <v>0</v>
      </c>
      <c r="Y525" s="35"/>
      <c r="Z525" s="35"/>
      <c r="AA525" s="35"/>
      <c r="AB525" s="35"/>
      <c r="AC525" s="35"/>
      <c r="AD525" s="35"/>
      <c r="AE525" s="35"/>
      <c r="AR525" s="203" t="s">
        <v>1932</v>
      </c>
      <c r="AT525" s="203" t="s">
        <v>347</v>
      </c>
      <c r="AU525" s="203" t="s">
        <v>87</v>
      </c>
      <c r="AY525" s="14" t="s">
        <v>134</v>
      </c>
      <c r="BE525" s="204">
        <f>IF(O525="základní",K525,0)</f>
        <v>0</v>
      </c>
      <c r="BF525" s="204">
        <f>IF(O525="snížená",K525,0)</f>
        <v>0</v>
      </c>
      <c r="BG525" s="204">
        <f>IF(O525="zákl. přenesená",K525,0)</f>
        <v>0</v>
      </c>
      <c r="BH525" s="204">
        <f>IF(O525="sníž. přenesená",K525,0)</f>
        <v>0</v>
      </c>
      <c r="BI525" s="204">
        <f>IF(O525="nulová",K525,0)</f>
        <v>0</v>
      </c>
      <c r="BJ525" s="14" t="s">
        <v>87</v>
      </c>
      <c r="BK525" s="204">
        <f>ROUND(P525*H525,2)</f>
        <v>0</v>
      </c>
      <c r="BL525" s="14" t="s">
        <v>1932</v>
      </c>
      <c r="BM525" s="203" t="s">
        <v>5155</v>
      </c>
    </row>
    <row r="526" s="2" customFormat="1" ht="24.15" customHeight="1">
      <c r="A526" s="35"/>
      <c r="B526" s="36"/>
      <c r="C526" s="228" t="s">
        <v>2314</v>
      </c>
      <c r="D526" s="228" t="s">
        <v>347</v>
      </c>
      <c r="E526" s="229" t="s">
        <v>5156</v>
      </c>
      <c r="F526" s="230" t="s">
        <v>5157</v>
      </c>
      <c r="G526" s="231" t="s">
        <v>131</v>
      </c>
      <c r="H526" s="232">
        <v>8</v>
      </c>
      <c r="I526" s="233"/>
      <c r="J526" s="233"/>
      <c r="K526" s="234">
        <f>ROUND(P526*H526,2)</f>
        <v>0</v>
      </c>
      <c r="L526" s="230" t="s">
        <v>879</v>
      </c>
      <c r="M526" s="41"/>
      <c r="N526" s="235" t="s">
        <v>1</v>
      </c>
      <c r="O526" s="199" t="s">
        <v>42</v>
      </c>
      <c r="P526" s="200">
        <f>I526+J526</f>
        <v>0</v>
      </c>
      <c r="Q526" s="200">
        <f>ROUND(I526*H526,2)</f>
        <v>0</v>
      </c>
      <c r="R526" s="200">
        <f>ROUND(J526*H526,2)</f>
        <v>0</v>
      </c>
      <c r="S526" s="88"/>
      <c r="T526" s="201">
        <f>S526*H526</f>
        <v>0</v>
      </c>
      <c r="U526" s="201">
        <v>0</v>
      </c>
      <c r="V526" s="201">
        <f>U526*H526</f>
        <v>0</v>
      </c>
      <c r="W526" s="201">
        <v>0</v>
      </c>
      <c r="X526" s="202">
        <f>W526*H526</f>
        <v>0</v>
      </c>
      <c r="Y526" s="35"/>
      <c r="Z526" s="35"/>
      <c r="AA526" s="35"/>
      <c r="AB526" s="35"/>
      <c r="AC526" s="35"/>
      <c r="AD526" s="35"/>
      <c r="AE526" s="35"/>
      <c r="AR526" s="203" t="s">
        <v>135</v>
      </c>
      <c r="AT526" s="203" t="s">
        <v>347</v>
      </c>
      <c r="AU526" s="203" t="s">
        <v>87</v>
      </c>
      <c r="AY526" s="14" t="s">
        <v>134</v>
      </c>
      <c r="BE526" s="204">
        <f>IF(O526="základní",K526,0)</f>
        <v>0</v>
      </c>
      <c r="BF526" s="204">
        <f>IF(O526="snížená",K526,0)</f>
        <v>0</v>
      </c>
      <c r="BG526" s="204">
        <f>IF(O526="zákl. přenesená",K526,0)</f>
        <v>0</v>
      </c>
      <c r="BH526" s="204">
        <f>IF(O526="sníž. přenesená",K526,0)</f>
        <v>0</v>
      </c>
      <c r="BI526" s="204">
        <f>IF(O526="nulová",K526,0)</f>
        <v>0</v>
      </c>
      <c r="BJ526" s="14" t="s">
        <v>87</v>
      </c>
      <c r="BK526" s="204">
        <f>ROUND(P526*H526,2)</f>
        <v>0</v>
      </c>
      <c r="BL526" s="14" t="s">
        <v>135</v>
      </c>
      <c r="BM526" s="203" t="s">
        <v>5158</v>
      </c>
    </row>
    <row r="527" s="2" customFormat="1" ht="24.15" customHeight="1">
      <c r="A527" s="35"/>
      <c r="B527" s="36"/>
      <c r="C527" s="228" t="s">
        <v>2318</v>
      </c>
      <c r="D527" s="228" t="s">
        <v>347</v>
      </c>
      <c r="E527" s="229" t="s">
        <v>5159</v>
      </c>
      <c r="F527" s="230" t="s">
        <v>5160</v>
      </c>
      <c r="G527" s="231" t="s">
        <v>131</v>
      </c>
      <c r="H527" s="232">
        <v>1</v>
      </c>
      <c r="I527" s="233"/>
      <c r="J527" s="233"/>
      <c r="K527" s="234">
        <f>ROUND(P527*H527,2)</f>
        <v>0</v>
      </c>
      <c r="L527" s="230" t="s">
        <v>879</v>
      </c>
      <c r="M527" s="41"/>
      <c r="N527" s="235" t="s">
        <v>1</v>
      </c>
      <c r="O527" s="199" t="s">
        <v>42</v>
      </c>
      <c r="P527" s="200">
        <f>I527+J527</f>
        <v>0</v>
      </c>
      <c r="Q527" s="200">
        <f>ROUND(I527*H527,2)</f>
        <v>0</v>
      </c>
      <c r="R527" s="200">
        <f>ROUND(J527*H527,2)</f>
        <v>0</v>
      </c>
      <c r="S527" s="88"/>
      <c r="T527" s="201">
        <f>S527*H527</f>
        <v>0</v>
      </c>
      <c r="U527" s="201">
        <v>0</v>
      </c>
      <c r="V527" s="201">
        <f>U527*H527</f>
        <v>0</v>
      </c>
      <c r="W527" s="201">
        <v>0</v>
      </c>
      <c r="X527" s="202">
        <f>W527*H527</f>
        <v>0</v>
      </c>
      <c r="Y527" s="35"/>
      <c r="Z527" s="35"/>
      <c r="AA527" s="35"/>
      <c r="AB527" s="35"/>
      <c r="AC527" s="35"/>
      <c r="AD527" s="35"/>
      <c r="AE527" s="35"/>
      <c r="AR527" s="203" t="s">
        <v>135</v>
      </c>
      <c r="AT527" s="203" t="s">
        <v>347</v>
      </c>
      <c r="AU527" s="203" t="s">
        <v>87</v>
      </c>
      <c r="AY527" s="14" t="s">
        <v>134</v>
      </c>
      <c r="BE527" s="204">
        <f>IF(O527="základní",K527,0)</f>
        <v>0</v>
      </c>
      <c r="BF527" s="204">
        <f>IF(O527="snížená",K527,0)</f>
        <v>0</v>
      </c>
      <c r="BG527" s="204">
        <f>IF(O527="zákl. přenesená",K527,0)</f>
        <v>0</v>
      </c>
      <c r="BH527" s="204">
        <f>IF(O527="sníž. přenesená",K527,0)</f>
        <v>0</v>
      </c>
      <c r="BI527" s="204">
        <f>IF(O527="nulová",K527,0)</f>
        <v>0</v>
      </c>
      <c r="BJ527" s="14" t="s">
        <v>87</v>
      </c>
      <c r="BK527" s="204">
        <f>ROUND(P527*H527,2)</f>
        <v>0</v>
      </c>
      <c r="BL527" s="14" t="s">
        <v>135</v>
      </c>
      <c r="BM527" s="203" t="s">
        <v>2644</v>
      </c>
    </row>
    <row r="528" s="2" customFormat="1" ht="24.15" customHeight="1">
      <c r="A528" s="35"/>
      <c r="B528" s="36"/>
      <c r="C528" s="228" t="s">
        <v>2322</v>
      </c>
      <c r="D528" s="228" t="s">
        <v>347</v>
      </c>
      <c r="E528" s="229" t="s">
        <v>5161</v>
      </c>
      <c r="F528" s="230" t="s">
        <v>5162</v>
      </c>
      <c r="G528" s="231" t="s">
        <v>131</v>
      </c>
      <c r="H528" s="232">
        <v>1</v>
      </c>
      <c r="I528" s="233"/>
      <c r="J528" s="233"/>
      <c r="K528" s="234">
        <f>ROUND(P528*H528,2)</f>
        <v>0</v>
      </c>
      <c r="L528" s="230" t="s">
        <v>879</v>
      </c>
      <c r="M528" s="41"/>
      <c r="N528" s="235" t="s">
        <v>1</v>
      </c>
      <c r="O528" s="199" t="s">
        <v>42</v>
      </c>
      <c r="P528" s="200">
        <f>I528+J528</f>
        <v>0</v>
      </c>
      <c r="Q528" s="200">
        <f>ROUND(I528*H528,2)</f>
        <v>0</v>
      </c>
      <c r="R528" s="200">
        <f>ROUND(J528*H528,2)</f>
        <v>0</v>
      </c>
      <c r="S528" s="88"/>
      <c r="T528" s="201">
        <f>S528*H528</f>
        <v>0</v>
      </c>
      <c r="U528" s="201">
        <v>0</v>
      </c>
      <c r="V528" s="201">
        <f>U528*H528</f>
        <v>0</v>
      </c>
      <c r="W528" s="201">
        <v>0</v>
      </c>
      <c r="X528" s="202">
        <f>W528*H528</f>
        <v>0</v>
      </c>
      <c r="Y528" s="35"/>
      <c r="Z528" s="35"/>
      <c r="AA528" s="35"/>
      <c r="AB528" s="35"/>
      <c r="AC528" s="35"/>
      <c r="AD528" s="35"/>
      <c r="AE528" s="35"/>
      <c r="AR528" s="203" t="s">
        <v>135</v>
      </c>
      <c r="AT528" s="203" t="s">
        <v>347</v>
      </c>
      <c r="AU528" s="203" t="s">
        <v>87</v>
      </c>
      <c r="AY528" s="14" t="s">
        <v>134</v>
      </c>
      <c r="BE528" s="204">
        <f>IF(O528="základní",K528,0)</f>
        <v>0</v>
      </c>
      <c r="BF528" s="204">
        <f>IF(O528="snížená",K528,0)</f>
        <v>0</v>
      </c>
      <c r="BG528" s="204">
        <f>IF(O528="zákl. přenesená",K528,0)</f>
        <v>0</v>
      </c>
      <c r="BH528" s="204">
        <f>IF(O528="sníž. přenesená",K528,0)</f>
        <v>0</v>
      </c>
      <c r="BI528" s="204">
        <f>IF(O528="nulová",K528,0)</f>
        <v>0</v>
      </c>
      <c r="BJ528" s="14" t="s">
        <v>87</v>
      </c>
      <c r="BK528" s="204">
        <f>ROUND(P528*H528,2)</f>
        <v>0</v>
      </c>
      <c r="BL528" s="14" t="s">
        <v>135</v>
      </c>
      <c r="BM528" s="203" t="s">
        <v>2648</v>
      </c>
    </row>
    <row r="529" s="2" customFormat="1" ht="33" customHeight="1">
      <c r="A529" s="35"/>
      <c r="B529" s="36"/>
      <c r="C529" s="228" t="s">
        <v>2326</v>
      </c>
      <c r="D529" s="228" t="s">
        <v>347</v>
      </c>
      <c r="E529" s="229" t="s">
        <v>5163</v>
      </c>
      <c r="F529" s="230" t="s">
        <v>5164</v>
      </c>
      <c r="G529" s="231" t="s">
        <v>131</v>
      </c>
      <c r="H529" s="232">
        <v>1</v>
      </c>
      <c r="I529" s="233"/>
      <c r="J529" s="233"/>
      <c r="K529" s="234">
        <f>ROUND(P529*H529,2)</f>
        <v>0</v>
      </c>
      <c r="L529" s="230" t="s">
        <v>879</v>
      </c>
      <c r="M529" s="41"/>
      <c r="N529" s="235" t="s">
        <v>1</v>
      </c>
      <c r="O529" s="199" t="s">
        <v>42</v>
      </c>
      <c r="P529" s="200">
        <f>I529+J529</f>
        <v>0</v>
      </c>
      <c r="Q529" s="200">
        <f>ROUND(I529*H529,2)</f>
        <v>0</v>
      </c>
      <c r="R529" s="200">
        <f>ROUND(J529*H529,2)</f>
        <v>0</v>
      </c>
      <c r="S529" s="88"/>
      <c r="T529" s="201">
        <f>S529*H529</f>
        <v>0</v>
      </c>
      <c r="U529" s="201">
        <v>0</v>
      </c>
      <c r="V529" s="201">
        <f>U529*H529</f>
        <v>0</v>
      </c>
      <c r="W529" s="201">
        <v>0</v>
      </c>
      <c r="X529" s="202">
        <f>W529*H529</f>
        <v>0</v>
      </c>
      <c r="Y529" s="35"/>
      <c r="Z529" s="35"/>
      <c r="AA529" s="35"/>
      <c r="AB529" s="35"/>
      <c r="AC529" s="35"/>
      <c r="AD529" s="35"/>
      <c r="AE529" s="35"/>
      <c r="AR529" s="203" t="s">
        <v>1932</v>
      </c>
      <c r="AT529" s="203" t="s">
        <v>347</v>
      </c>
      <c r="AU529" s="203" t="s">
        <v>87</v>
      </c>
      <c r="AY529" s="14" t="s">
        <v>134</v>
      </c>
      <c r="BE529" s="204">
        <f>IF(O529="základní",K529,0)</f>
        <v>0</v>
      </c>
      <c r="BF529" s="204">
        <f>IF(O529="snížená",K529,0)</f>
        <v>0</v>
      </c>
      <c r="BG529" s="204">
        <f>IF(O529="zákl. přenesená",K529,0)</f>
        <v>0</v>
      </c>
      <c r="BH529" s="204">
        <f>IF(O529="sníž. přenesená",K529,0)</f>
        <v>0</v>
      </c>
      <c r="BI529" s="204">
        <f>IF(O529="nulová",K529,0)</f>
        <v>0</v>
      </c>
      <c r="BJ529" s="14" t="s">
        <v>87</v>
      </c>
      <c r="BK529" s="204">
        <f>ROUND(P529*H529,2)</f>
        <v>0</v>
      </c>
      <c r="BL529" s="14" t="s">
        <v>1932</v>
      </c>
      <c r="BM529" s="203" t="s">
        <v>5165</v>
      </c>
    </row>
    <row r="530" s="2" customFormat="1" ht="24.15" customHeight="1">
      <c r="A530" s="35"/>
      <c r="B530" s="36"/>
      <c r="C530" s="228" t="s">
        <v>2330</v>
      </c>
      <c r="D530" s="228" t="s">
        <v>347</v>
      </c>
      <c r="E530" s="229" t="s">
        <v>5166</v>
      </c>
      <c r="F530" s="230" t="s">
        <v>5167</v>
      </c>
      <c r="G530" s="231" t="s">
        <v>131</v>
      </c>
      <c r="H530" s="232">
        <v>1</v>
      </c>
      <c r="I530" s="233"/>
      <c r="J530" s="233"/>
      <c r="K530" s="234">
        <f>ROUND(P530*H530,2)</f>
        <v>0</v>
      </c>
      <c r="L530" s="230" t="s">
        <v>879</v>
      </c>
      <c r="M530" s="41"/>
      <c r="N530" s="235" t="s">
        <v>1</v>
      </c>
      <c r="O530" s="199" t="s">
        <v>42</v>
      </c>
      <c r="P530" s="200">
        <f>I530+J530</f>
        <v>0</v>
      </c>
      <c r="Q530" s="200">
        <f>ROUND(I530*H530,2)</f>
        <v>0</v>
      </c>
      <c r="R530" s="200">
        <f>ROUND(J530*H530,2)</f>
        <v>0</v>
      </c>
      <c r="S530" s="88"/>
      <c r="T530" s="201">
        <f>S530*H530</f>
        <v>0</v>
      </c>
      <c r="U530" s="201">
        <v>0</v>
      </c>
      <c r="V530" s="201">
        <f>U530*H530</f>
        <v>0</v>
      </c>
      <c r="W530" s="201">
        <v>0</v>
      </c>
      <c r="X530" s="202">
        <f>W530*H530</f>
        <v>0</v>
      </c>
      <c r="Y530" s="35"/>
      <c r="Z530" s="35"/>
      <c r="AA530" s="35"/>
      <c r="AB530" s="35"/>
      <c r="AC530" s="35"/>
      <c r="AD530" s="35"/>
      <c r="AE530" s="35"/>
      <c r="AR530" s="203" t="s">
        <v>135</v>
      </c>
      <c r="AT530" s="203" t="s">
        <v>347</v>
      </c>
      <c r="AU530" s="203" t="s">
        <v>87</v>
      </c>
      <c r="AY530" s="14" t="s">
        <v>134</v>
      </c>
      <c r="BE530" s="204">
        <f>IF(O530="základní",K530,0)</f>
        <v>0</v>
      </c>
      <c r="BF530" s="204">
        <f>IF(O530="snížená",K530,0)</f>
        <v>0</v>
      </c>
      <c r="BG530" s="204">
        <f>IF(O530="zákl. přenesená",K530,0)</f>
        <v>0</v>
      </c>
      <c r="BH530" s="204">
        <f>IF(O530="sníž. přenesená",K530,0)</f>
        <v>0</v>
      </c>
      <c r="BI530" s="204">
        <f>IF(O530="nulová",K530,0)</f>
        <v>0</v>
      </c>
      <c r="BJ530" s="14" t="s">
        <v>87</v>
      </c>
      <c r="BK530" s="204">
        <f>ROUND(P530*H530,2)</f>
        <v>0</v>
      </c>
      <c r="BL530" s="14" t="s">
        <v>135</v>
      </c>
      <c r="BM530" s="203" t="s">
        <v>2651</v>
      </c>
    </row>
    <row r="531" s="2" customFormat="1" ht="24.15" customHeight="1">
      <c r="A531" s="35"/>
      <c r="B531" s="36"/>
      <c r="C531" s="228" t="s">
        <v>2334</v>
      </c>
      <c r="D531" s="228" t="s">
        <v>347</v>
      </c>
      <c r="E531" s="229" t="s">
        <v>5168</v>
      </c>
      <c r="F531" s="230" t="s">
        <v>5169</v>
      </c>
      <c r="G531" s="231" t="s">
        <v>131</v>
      </c>
      <c r="H531" s="232">
        <v>1</v>
      </c>
      <c r="I531" s="233"/>
      <c r="J531" s="233"/>
      <c r="K531" s="234">
        <f>ROUND(P531*H531,2)</f>
        <v>0</v>
      </c>
      <c r="L531" s="230" t="s">
        <v>879</v>
      </c>
      <c r="M531" s="41"/>
      <c r="N531" s="235" t="s">
        <v>1</v>
      </c>
      <c r="O531" s="199" t="s">
        <v>42</v>
      </c>
      <c r="P531" s="200">
        <f>I531+J531</f>
        <v>0</v>
      </c>
      <c r="Q531" s="200">
        <f>ROUND(I531*H531,2)</f>
        <v>0</v>
      </c>
      <c r="R531" s="200">
        <f>ROUND(J531*H531,2)</f>
        <v>0</v>
      </c>
      <c r="S531" s="88"/>
      <c r="T531" s="201">
        <f>S531*H531</f>
        <v>0</v>
      </c>
      <c r="U531" s="201">
        <v>0</v>
      </c>
      <c r="V531" s="201">
        <f>U531*H531</f>
        <v>0</v>
      </c>
      <c r="W531" s="201">
        <v>0</v>
      </c>
      <c r="X531" s="202">
        <f>W531*H531</f>
        <v>0</v>
      </c>
      <c r="Y531" s="35"/>
      <c r="Z531" s="35"/>
      <c r="AA531" s="35"/>
      <c r="AB531" s="35"/>
      <c r="AC531" s="35"/>
      <c r="AD531" s="35"/>
      <c r="AE531" s="35"/>
      <c r="AR531" s="203" t="s">
        <v>135</v>
      </c>
      <c r="AT531" s="203" t="s">
        <v>347</v>
      </c>
      <c r="AU531" s="203" t="s">
        <v>87</v>
      </c>
      <c r="AY531" s="14" t="s">
        <v>134</v>
      </c>
      <c r="BE531" s="204">
        <f>IF(O531="základní",K531,0)</f>
        <v>0</v>
      </c>
      <c r="BF531" s="204">
        <f>IF(O531="snížená",K531,0)</f>
        <v>0</v>
      </c>
      <c r="BG531" s="204">
        <f>IF(O531="zákl. přenesená",K531,0)</f>
        <v>0</v>
      </c>
      <c r="BH531" s="204">
        <f>IF(O531="sníž. přenesená",K531,0)</f>
        <v>0</v>
      </c>
      <c r="BI531" s="204">
        <f>IF(O531="nulová",K531,0)</f>
        <v>0</v>
      </c>
      <c r="BJ531" s="14" t="s">
        <v>87</v>
      </c>
      <c r="BK531" s="204">
        <f>ROUND(P531*H531,2)</f>
        <v>0</v>
      </c>
      <c r="BL531" s="14" t="s">
        <v>135</v>
      </c>
      <c r="BM531" s="203" t="s">
        <v>2655</v>
      </c>
    </row>
    <row r="532" s="2" customFormat="1" ht="24.15" customHeight="1">
      <c r="A532" s="35"/>
      <c r="B532" s="36"/>
      <c r="C532" s="228" t="s">
        <v>2338</v>
      </c>
      <c r="D532" s="228" t="s">
        <v>347</v>
      </c>
      <c r="E532" s="229" t="s">
        <v>5170</v>
      </c>
      <c r="F532" s="230" t="s">
        <v>5171</v>
      </c>
      <c r="G532" s="231" t="s">
        <v>131</v>
      </c>
      <c r="H532" s="232">
        <v>1</v>
      </c>
      <c r="I532" s="233"/>
      <c r="J532" s="233"/>
      <c r="K532" s="234">
        <f>ROUND(P532*H532,2)</f>
        <v>0</v>
      </c>
      <c r="L532" s="230" t="s">
        <v>879</v>
      </c>
      <c r="M532" s="41"/>
      <c r="N532" s="235" t="s">
        <v>1</v>
      </c>
      <c r="O532" s="199" t="s">
        <v>42</v>
      </c>
      <c r="P532" s="200">
        <f>I532+J532</f>
        <v>0</v>
      </c>
      <c r="Q532" s="200">
        <f>ROUND(I532*H532,2)</f>
        <v>0</v>
      </c>
      <c r="R532" s="200">
        <f>ROUND(J532*H532,2)</f>
        <v>0</v>
      </c>
      <c r="S532" s="88"/>
      <c r="T532" s="201">
        <f>S532*H532</f>
        <v>0</v>
      </c>
      <c r="U532" s="201">
        <v>0</v>
      </c>
      <c r="V532" s="201">
        <f>U532*H532</f>
        <v>0</v>
      </c>
      <c r="W532" s="201">
        <v>0</v>
      </c>
      <c r="X532" s="202">
        <f>W532*H532</f>
        <v>0</v>
      </c>
      <c r="Y532" s="35"/>
      <c r="Z532" s="35"/>
      <c r="AA532" s="35"/>
      <c r="AB532" s="35"/>
      <c r="AC532" s="35"/>
      <c r="AD532" s="35"/>
      <c r="AE532" s="35"/>
      <c r="AR532" s="203" t="s">
        <v>135</v>
      </c>
      <c r="AT532" s="203" t="s">
        <v>347</v>
      </c>
      <c r="AU532" s="203" t="s">
        <v>87</v>
      </c>
      <c r="AY532" s="14" t="s">
        <v>134</v>
      </c>
      <c r="BE532" s="204">
        <f>IF(O532="základní",K532,0)</f>
        <v>0</v>
      </c>
      <c r="BF532" s="204">
        <f>IF(O532="snížená",K532,0)</f>
        <v>0</v>
      </c>
      <c r="BG532" s="204">
        <f>IF(O532="zákl. přenesená",K532,0)</f>
        <v>0</v>
      </c>
      <c r="BH532" s="204">
        <f>IF(O532="sníž. přenesená",K532,0)</f>
        <v>0</v>
      </c>
      <c r="BI532" s="204">
        <f>IF(O532="nulová",K532,0)</f>
        <v>0</v>
      </c>
      <c r="BJ532" s="14" t="s">
        <v>87</v>
      </c>
      <c r="BK532" s="204">
        <f>ROUND(P532*H532,2)</f>
        <v>0</v>
      </c>
      <c r="BL532" s="14" t="s">
        <v>135</v>
      </c>
      <c r="BM532" s="203" t="s">
        <v>5172</v>
      </c>
    </row>
    <row r="533" s="2" customFormat="1" ht="24.15" customHeight="1">
      <c r="A533" s="35"/>
      <c r="B533" s="36"/>
      <c r="C533" s="228" t="s">
        <v>2342</v>
      </c>
      <c r="D533" s="228" t="s">
        <v>347</v>
      </c>
      <c r="E533" s="229" t="s">
        <v>5173</v>
      </c>
      <c r="F533" s="230" t="s">
        <v>5174</v>
      </c>
      <c r="G533" s="231" t="s">
        <v>131</v>
      </c>
      <c r="H533" s="232">
        <v>1</v>
      </c>
      <c r="I533" s="233"/>
      <c r="J533" s="233"/>
      <c r="K533" s="234">
        <f>ROUND(P533*H533,2)</f>
        <v>0</v>
      </c>
      <c r="L533" s="230" t="s">
        <v>879</v>
      </c>
      <c r="M533" s="41"/>
      <c r="N533" s="235" t="s">
        <v>1</v>
      </c>
      <c r="O533" s="199" t="s">
        <v>42</v>
      </c>
      <c r="P533" s="200">
        <f>I533+J533</f>
        <v>0</v>
      </c>
      <c r="Q533" s="200">
        <f>ROUND(I533*H533,2)</f>
        <v>0</v>
      </c>
      <c r="R533" s="200">
        <f>ROUND(J533*H533,2)</f>
        <v>0</v>
      </c>
      <c r="S533" s="88"/>
      <c r="T533" s="201">
        <f>S533*H533</f>
        <v>0</v>
      </c>
      <c r="U533" s="201">
        <v>0</v>
      </c>
      <c r="V533" s="201">
        <f>U533*H533</f>
        <v>0</v>
      </c>
      <c r="W533" s="201">
        <v>0</v>
      </c>
      <c r="X533" s="202">
        <f>W533*H533</f>
        <v>0</v>
      </c>
      <c r="Y533" s="35"/>
      <c r="Z533" s="35"/>
      <c r="AA533" s="35"/>
      <c r="AB533" s="35"/>
      <c r="AC533" s="35"/>
      <c r="AD533" s="35"/>
      <c r="AE533" s="35"/>
      <c r="AR533" s="203" t="s">
        <v>135</v>
      </c>
      <c r="AT533" s="203" t="s">
        <v>347</v>
      </c>
      <c r="AU533" s="203" t="s">
        <v>87</v>
      </c>
      <c r="AY533" s="14" t="s">
        <v>134</v>
      </c>
      <c r="BE533" s="204">
        <f>IF(O533="základní",K533,0)</f>
        <v>0</v>
      </c>
      <c r="BF533" s="204">
        <f>IF(O533="snížená",K533,0)</f>
        <v>0</v>
      </c>
      <c r="BG533" s="204">
        <f>IF(O533="zákl. přenesená",K533,0)</f>
        <v>0</v>
      </c>
      <c r="BH533" s="204">
        <f>IF(O533="sníž. přenesená",K533,0)</f>
        <v>0</v>
      </c>
      <c r="BI533" s="204">
        <f>IF(O533="nulová",K533,0)</f>
        <v>0</v>
      </c>
      <c r="BJ533" s="14" t="s">
        <v>87</v>
      </c>
      <c r="BK533" s="204">
        <f>ROUND(P533*H533,2)</f>
        <v>0</v>
      </c>
      <c r="BL533" s="14" t="s">
        <v>135</v>
      </c>
      <c r="BM533" s="203" t="s">
        <v>5175</v>
      </c>
    </row>
    <row r="534" s="2" customFormat="1" ht="24.15" customHeight="1">
      <c r="A534" s="35"/>
      <c r="B534" s="36"/>
      <c r="C534" s="228" t="s">
        <v>2346</v>
      </c>
      <c r="D534" s="228" t="s">
        <v>347</v>
      </c>
      <c r="E534" s="229" t="s">
        <v>5176</v>
      </c>
      <c r="F534" s="230" t="s">
        <v>5177</v>
      </c>
      <c r="G534" s="231" t="s">
        <v>131</v>
      </c>
      <c r="H534" s="232">
        <v>1</v>
      </c>
      <c r="I534" s="233"/>
      <c r="J534" s="233"/>
      <c r="K534" s="234">
        <f>ROUND(P534*H534,2)</f>
        <v>0</v>
      </c>
      <c r="L534" s="230" t="s">
        <v>879</v>
      </c>
      <c r="M534" s="41"/>
      <c r="N534" s="235" t="s">
        <v>1</v>
      </c>
      <c r="O534" s="199" t="s">
        <v>42</v>
      </c>
      <c r="P534" s="200">
        <f>I534+J534</f>
        <v>0</v>
      </c>
      <c r="Q534" s="200">
        <f>ROUND(I534*H534,2)</f>
        <v>0</v>
      </c>
      <c r="R534" s="200">
        <f>ROUND(J534*H534,2)</f>
        <v>0</v>
      </c>
      <c r="S534" s="88"/>
      <c r="T534" s="201">
        <f>S534*H534</f>
        <v>0</v>
      </c>
      <c r="U534" s="201">
        <v>0</v>
      </c>
      <c r="V534" s="201">
        <f>U534*H534</f>
        <v>0</v>
      </c>
      <c r="W534" s="201">
        <v>0</v>
      </c>
      <c r="X534" s="202">
        <f>W534*H534</f>
        <v>0</v>
      </c>
      <c r="Y534" s="35"/>
      <c r="Z534" s="35"/>
      <c r="AA534" s="35"/>
      <c r="AB534" s="35"/>
      <c r="AC534" s="35"/>
      <c r="AD534" s="35"/>
      <c r="AE534" s="35"/>
      <c r="AR534" s="203" t="s">
        <v>135</v>
      </c>
      <c r="AT534" s="203" t="s">
        <v>347</v>
      </c>
      <c r="AU534" s="203" t="s">
        <v>87</v>
      </c>
      <c r="AY534" s="14" t="s">
        <v>134</v>
      </c>
      <c r="BE534" s="204">
        <f>IF(O534="základní",K534,0)</f>
        <v>0</v>
      </c>
      <c r="BF534" s="204">
        <f>IF(O534="snížená",K534,0)</f>
        <v>0</v>
      </c>
      <c r="BG534" s="204">
        <f>IF(O534="zákl. přenesená",K534,0)</f>
        <v>0</v>
      </c>
      <c r="BH534" s="204">
        <f>IF(O534="sníž. přenesená",K534,0)</f>
        <v>0</v>
      </c>
      <c r="BI534" s="204">
        <f>IF(O534="nulová",K534,0)</f>
        <v>0</v>
      </c>
      <c r="BJ534" s="14" t="s">
        <v>87</v>
      </c>
      <c r="BK534" s="204">
        <f>ROUND(P534*H534,2)</f>
        <v>0</v>
      </c>
      <c r="BL534" s="14" t="s">
        <v>135</v>
      </c>
      <c r="BM534" s="203" t="s">
        <v>5178</v>
      </c>
    </row>
    <row r="535" s="2" customFormat="1" ht="24.15" customHeight="1">
      <c r="A535" s="35"/>
      <c r="B535" s="36"/>
      <c r="C535" s="228" t="s">
        <v>2350</v>
      </c>
      <c r="D535" s="228" t="s">
        <v>347</v>
      </c>
      <c r="E535" s="229" t="s">
        <v>5179</v>
      </c>
      <c r="F535" s="230" t="s">
        <v>5180</v>
      </c>
      <c r="G535" s="231" t="s">
        <v>131</v>
      </c>
      <c r="H535" s="232">
        <v>1</v>
      </c>
      <c r="I535" s="233"/>
      <c r="J535" s="233"/>
      <c r="K535" s="234">
        <f>ROUND(P535*H535,2)</f>
        <v>0</v>
      </c>
      <c r="L535" s="230" t="s">
        <v>879</v>
      </c>
      <c r="M535" s="41"/>
      <c r="N535" s="235" t="s">
        <v>1</v>
      </c>
      <c r="O535" s="199" t="s">
        <v>42</v>
      </c>
      <c r="P535" s="200">
        <f>I535+J535</f>
        <v>0</v>
      </c>
      <c r="Q535" s="200">
        <f>ROUND(I535*H535,2)</f>
        <v>0</v>
      </c>
      <c r="R535" s="200">
        <f>ROUND(J535*H535,2)</f>
        <v>0</v>
      </c>
      <c r="S535" s="88"/>
      <c r="T535" s="201">
        <f>S535*H535</f>
        <v>0</v>
      </c>
      <c r="U535" s="201">
        <v>0</v>
      </c>
      <c r="V535" s="201">
        <f>U535*H535</f>
        <v>0</v>
      </c>
      <c r="W535" s="201">
        <v>0</v>
      </c>
      <c r="X535" s="202">
        <f>W535*H535</f>
        <v>0</v>
      </c>
      <c r="Y535" s="35"/>
      <c r="Z535" s="35"/>
      <c r="AA535" s="35"/>
      <c r="AB535" s="35"/>
      <c r="AC535" s="35"/>
      <c r="AD535" s="35"/>
      <c r="AE535" s="35"/>
      <c r="AR535" s="203" t="s">
        <v>135</v>
      </c>
      <c r="AT535" s="203" t="s">
        <v>347</v>
      </c>
      <c r="AU535" s="203" t="s">
        <v>87</v>
      </c>
      <c r="AY535" s="14" t="s">
        <v>134</v>
      </c>
      <c r="BE535" s="204">
        <f>IF(O535="základní",K535,0)</f>
        <v>0</v>
      </c>
      <c r="BF535" s="204">
        <f>IF(O535="snížená",K535,0)</f>
        <v>0</v>
      </c>
      <c r="BG535" s="204">
        <f>IF(O535="zákl. přenesená",K535,0)</f>
        <v>0</v>
      </c>
      <c r="BH535" s="204">
        <f>IF(O535="sníž. přenesená",K535,0)</f>
        <v>0</v>
      </c>
      <c r="BI535" s="204">
        <f>IF(O535="nulová",K535,0)</f>
        <v>0</v>
      </c>
      <c r="BJ535" s="14" t="s">
        <v>87</v>
      </c>
      <c r="BK535" s="204">
        <f>ROUND(P535*H535,2)</f>
        <v>0</v>
      </c>
      <c r="BL535" s="14" t="s">
        <v>135</v>
      </c>
      <c r="BM535" s="203" t="s">
        <v>5181</v>
      </c>
    </row>
    <row r="536" s="2" customFormat="1" ht="24.15" customHeight="1">
      <c r="A536" s="35"/>
      <c r="B536" s="36"/>
      <c r="C536" s="228" t="s">
        <v>2354</v>
      </c>
      <c r="D536" s="228" t="s">
        <v>347</v>
      </c>
      <c r="E536" s="229" t="s">
        <v>5182</v>
      </c>
      <c r="F536" s="230" t="s">
        <v>5183</v>
      </c>
      <c r="G536" s="231" t="s">
        <v>131</v>
      </c>
      <c r="H536" s="232">
        <v>1</v>
      </c>
      <c r="I536" s="233"/>
      <c r="J536" s="233"/>
      <c r="K536" s="234">
        <f>ROUND(P536*H536,2)</f>
        <v>0</v>
      </c>
      <c r="L536" s="230" t="s">
        <v>879</v>
      </c>
      <c r="M536" s="41"/>
      <c r="N536" s="235" t="s">
        <v>1</v>
      </c>
      <c r="O536" s="199" t="s">
        <v>42</v>
      </c>
      <c r="P536" s="200">
        <f>I536+J536</f>
        <v>0</v>
      </c>
      <c r="Q536" s="200">
        <f>ROUND(I536*H536,2)</f>
        <v>0</v>
      </c>
      <c r="R536" s="200">
        <f>ROUND(J536*H536,2)</f>
        <v>0</v>
      </c>
      <c r="S536" s="88"/>
      <c r="T536" s="201">
        <f>S536*H536</f>
        <v>0</v>
      </c>
      <c r="U536" s="201">
        <v>0</v>
      </c>
      <c r="V536" s="201">
        <f>U536*H536</f>
        <v>0</v>
      </c>
      <c r="W536" s="201">
        <v>0</v>
      </c>
      <c r="X536" s="202">
        <f>W536*H536</f>
        <v>0</v>
      </c>
      <c r="Y536" s="35"/>
      <c r="Z536" s="35"/>
      <c r="AA536" s="35"/>
      <c r="AB536" s="35"/>
      <c r="AC536" s="35"/>
      <c r="AD536" s="35"/>
      <c r="AE536" s="35"/>
      <c r="AR536" s="203" t="s">
        <v>135</v>
      </c>
      <c r="AT536" s="203" t="s">
        <v>347</v>
      </c>
      <c r="AU536" s="203" t="s">
        <v>87</v>
      </c>
      <c r="AY536" s="14" t="s">
        <v>134</v>
      </c>
      <c r="BE536" s="204">
        <f>IF(O536="základní",K536,0)</f>
        <v>0</v>
      </c>
      <c r="BF536" s="204">
        <f>IF(O536="snížená",K536,0)</f>
        <v>0</v>
      </c>
      <c r="BG536" s="204">
        <f>IF(O536="zákl. přenesená",K536,0)</f>
        <v>0</v>
      </c>
      <c r="BH536" s="204">
        <f>IF(O536="sníž. přenesená",K536,0)</f>
        <v>0</v>
      </c>
      <c r="BI536" s="204">
        <f>IF(O536="nulová",K536,0)</f>
        <v>0</v>
      </c>
      <c r="BJ536" s="14" t="s">
        <v>87</v>
      </c>
      <c r="BK536" s="204">
        <f>ROUND(P536*H536,2)</f>
        <v>0</v>
      </c>
      <c r="BL536" s="14" t="s">
        <v>135</v>
      </c>
      <c r="BM536" s="203" t="s">
        <v>5184</v>
      </c>
    </row>
    <row r="537" s="2" customFormat="1" ht="24.15" customHeight="1">
      <c r="A537" s="35"/>
      <c r="B537" s="36"/>
      <c r="C537" s="228" t="s">
        <v>2358</v>
      </c>
      <c r="D537" s="228" t="s">
        <v>347</v>
      </c>
      <c r="E537" s="229" t="s">
        <v>5185</v>
      </c>
      <c r="F537" s="230" t="s">
        <v>5186</v>
      </c>
      <c r="G537" s="231" t="s">
        <v>131</v>
      </c>
      <c r="H537" s="232">
        <v>8</v>
      </c>
      <c r="I537" s="233"/>
      <c r="J537" s="233"/>
      <c r="K537" s="234">
        <f>ROUND(P537*H537,2)</f>
        <v>0</v>
      </c>
      <c r="L537" s="230" t="s">
        <v>879</v>
      </c>
      <c r="M537" s="41"/>
      <c r="N537" s="235" t="s">
        <v>1</v>
      </c>
      <c r="O537" s="199" t="s">
        <v>42</v>
      </c>
      <c r="P537" s="200">
        <f>I537+J537</f>
        <v>0</v>
      </c>
      <c r="Q537" s="200">
        <f>ROUND(I537*H537,2)</f>
        <v>0</v>
      </c>
      <c r="R537" s="200">
        <f>ROUND(J537*H537,2)</f>
        <v>0</v>
      </c>
      <c r="S537" s="88"/>
      <c r="T537" s="201">
        <f>S537*H537</f>
        <v>0</v>
      </c>
      <c r="U537" s="201">
        <v>0</v>
      </c>
      <c r="V537" s="201">
        <f>U537*H537</f>
        <v>0</v>
      </c>
      <c r="W537" s="201">
        <v>0</v>
      </c>
      <c r="X537" s="202">
        <f>W537*H537</f>
        <v>0</v>
      </c>
      <c r="Y537" s="35"/>
      <c r="Z537" s="35"/>
      <c r="AA537" s="35"/>
      <c r="AB537" s="35"/>
      <c r="AC537" s="35"/>
      <c r="AD537" s="35"/>
      <c r="AE537" s="35"/>
      <c r="AR537" s="203" t="s">
        <v>135</v>
      </c>
      <c r="AT537" s="203" t="s">
        <v>347</v>
      </c>
      <c r="AU537" s="203" t="s">
        <v>87</v>
      </c>
      <c r="AY537" s="14" t="s">
        <v>134</v>
      </c>
      <c r="BE537" s="204">
        <f>IF(O537="základní",K537,0)</f>
        <v>0</v>
      </c>
      <c r="BF537" s="204">
        <f>IF(O537="snížená",K537,0)</f>
        <v>0</v>
      </c>
      <c r="BG537" s="204">
        <f>IF(O537="zákl. přenesená",K537,0)</f>
        <v>0</v>
      </c>
      <c r="BH537" s="204">
        <f>IF(O537="sníž. přenesená",K537,0)</f>
        <v>0</v>
      </c>
      <c r="BI537" s="204">
        <f>IF(O537="nulová",K537,0)</f>
        <v>0</v>
      </c>
      <c r="BJ537" s="14" t="s">
        <v>87</v>
      </c>
      <c r="BK537" s="204">
        <f>ROUND(P537*H537,2)</f>
        <v>0</v>
      </c>
      <c r="BL537" s="14" t="s">
        <v>135</v>
      </c>
      <c r="BM537" s="203" t="s">
        <v>5187</v>
      </c>
    </row>
    <row r="538" s="2" customFormat="1" ht="24.15" customHeight="1">
      <c r="A538" s="35"/>
      <c r="B538" s="36"/>
      <c r="C538" s="228" t="s">
        <v>2362</v>
      </c>
      <c r="D538" s="228" t="s">
        <v>347</v>
      </c>
      <c r="E538" s="229" t="s">
        <v>5188</v>
      </c>
      <c r="F538" s="230" t="s">
        <v>5189</v>
      </c>
      <c r="G538" s="231" t="s">
        <v>131</v>
      </c>
      <c r="H538" s="232">
        <v>1</v>
      </c>
      <c r="I538" s="233"/>
      <c r="J538" s="233"/>
      <c r="K538" s="234">
        <f>ROUND(P538*H538,2)</f>
        <v>0</v>
      </c>
      <c r="L538" s="230" t="s">
        <v>879</v>
      </c>
      <c r="M538" s="41"/>
      <c r="N538" s="235" t="s">
        <v>1</v>
      </c>
      <c r="O538" s="199" t="s">
        <v>42</v>
      </c>
      <c r="P538" s="200">
        <f>I538+J538</f>
        <v>0</v>
      </c>
      <c r="Q538" s="200">
        <f>ROUND(I538*H538,2)</f>
        <v>0</v>
      </c>
      <c r="R538" s="200">
        <f>ROUND(J538*H538,2)</f>
        <v>0</v>
      </c>
      <c r="S538" s="88"/>
      <c r="T538" s="201">
        <f>S538*H538</f>
        <v>0</v>
      </c>
      <c r="U538" s="201">
        <v>0</v>
      </c>
      <c r="V538" s="201">
        <f>U538*H538</f>
        <v>0</v>
      </c>
      <c r="W538" s="201">
        <v>0</v>
      </c>
      <c r="X538" s="202">
        <f>W538*H538</f>
        <v>0</v>
      </c>
      <c r="Y538" s="35"/>
      <c r="Z538" s="35"/>
      <c r="AA538" s="35"/>
      <c r="AB538" s="35"/>
      <c r="AC538" s="35"/>
      <c r="AD538" s="35"/>
      <c r="AE538" s="35"/>
      <c r="AR538" s="203" t="s">
        <v>1932</v>
      </c>
      <c r="AT538" s="203" t="s">
        <v>347</v>
      </c>
      <c r="AU538" s="203" t="s">
        <v>87</v>
      </c>
      <c r="AY538" s="14" t="s">
        <v>134</v>
      </c>
      <c r="BE538" s="204">
        <f>IF(O538="základní",K538,0)</f>
        <v>0</v>
      </c>
      <c r="BF538" s="204">
        <f>IF(O538="snížená",K538,0)</f>
        <v>0</v>
      </c>
      <c r="BG538" s="204">
        <f>IF(O538="zákl. přenesená",K538,0)</f>
        <v>0</v>
      </c>
      <c r="BH538" s="204">
        <f>IF(O538="sníž. přenesená",K538,0)</f>
        <v>0</v>
      </c>
      <c r="BI538" s="204">
        <f>IF(O538="nulová",K538,0)</f>
        <v>0</v>
      </c>
      <c r="BJ538" s="14" t="s">
        <v>87</v>
      </c>
      <c r="BK538" s="204">
        <f>ROUND(P538*H538,2)</f>
        <v>0</v>
      </c>
      <c r="BL538" s="14" t="s">
        <v>1932</v>
      </c>
      <c r="BM538" s="203" t="s">
        <v>5190</v>
      </c>
    </row>
    <row r="539" s="2" customFormat="1" ht="24.15" customHeight="1">
      <c r="A539" s="35"/>
      <c r="B539" s="36"/>
      <c r="C539" s="228" t="s">
        <v>2366</v>
      </c>
      <c r="D539" s="228" t="s">
        <v>347</v>
      </c>
      <c r="E539" s="229" t="s">
        <v>5191</v>
      </c>
      <c r="F539" s="230" t="s">
        <v>5192</v>
      </c>
      <c r="G539" s="231" t="s">
        <v>131</v>
      </c>
      <c r="H539" s="232">
        <v>1</v>
      </c>
      <c r="I539" s="233"/>
      <c r="J539" s="233"/>
      <c r="K539" s="234">
        <f>ROUND(P539*H539,2)</f>
        <v>0</v>
      </c>
      <c r="L539" s="230" t="s">
        <v>879</v>
      </c>
      <c r="M539" s="41"/>
      <c r="N539" s="235" t="s">
        <v>1</v>
      </c>
      <c r="O539" s="199" t="s">
        <v>42</v>
      </c>
      <c r="P539" s="200">
        <f>I539+J539</f>
        <v>0</v>
      </c>
      <c r="Q539" s="200">
        <f>ROUND(I539*H539,2)</f>
        <v>0</v>
      </c>
      <c r="R539" s="200">
        <f>ROUND(J539*H539,2)</f>
        <v>0</v>
      </c>
      <c r="S539" s="88"/>
      <c r="T539" s="201">
        <f>S539*H539</f>
        <v>0</v>
      </c>
      <c r="U539" s="201">
        <v>0</v>
      </c>
      <c r="V539" s="201">
        <f>U539*H539</f>
        <v>0</v>
      </c>
      <c r="W539" s="201">
        <v>0</v>
      </c>
      <c r="X539" s="202">
        <f>W539*H539</f>
        <v>0</v>
      </c>
      <c r="Y539" s="35"/>
      <c r="Z539" s="35"/>
      <c r="AA539" s="35"/>
      <c r="AB539" s="35"/>
      <c r="AC539" s="35"/>
      <c r="AD539" s="35"/>
      <c r="AE539" s="35"/>
      <c r="AR539" s="203" t="s">
        <v>1932</v>
      </c>
      <c r="AT539" s="203" t="s">
        <v>347</v>
      </c>
      <c r="AU539" s="203" t="s">
        <v>87</v>
      </c>
      <c r="AY539" s="14" t="s">
        <v>134</v>
      </c>
      <c r="BE539" s="204">
        <f>IF(O539="základní",K539,0)</f>
        <v>0</v>
      </c>
      <c r="BF539" s="204">
        <f>IF(O539="snížená",K539,0)</f>
        <v>0</v>
      </c>
      <c r="BG539" s="204">
        <f>IF(O539="zákl. přenesená",K539,0)</f>
        <v>0</v>
      </c>
      <c r="BH539" s="204">
        <f>IF(O539="sníž. přenesená",K539,0)</f>
        <v>0</v>
      </c>
      <c r="BI539" s="204">
        <f>IF(O539="nulová",K539,0)</f>
        <v>0</v>
      </c>
      <c r="BJ539" s="14" t="s">
        <v>87</v>
      </c>
      <c r="BK539" s="204">
        <f>ROUND(P539*H539,2)</f>
        <v>0</v>
      </c>
      <c r="BL539" s="14" t="s">
        <v>1932</v>
      </c>
      <c r="BM539" s="203" t="s">
        <v>5193</v>
      </c>
    </row>
    <row r="540" s="2" customFormat="1" ht="24.15" customHeight="1">
      <c r="A540" s="35"/>
      <c r="B540" s="36"/>
      <c r="C540" s="228" t="s">
        <v>2370</v>
      </c>
      <c r="D540" s="228" t="s">
        <v>347</v>
      </c>
      <c r="E540" s="229" t="s">
        <v>5194</v>
      </c>
      <c r="F540" s="230" t="s">
        <v>5195</v>
      </c>
      <c r="G540" s="231" t="s">
        <v>131</v>
      </c>
      <c r="H540" s="232">
        <v>25</v>
      </c>
      <c r="I540" s="233"/>
      <c r="J540" s="233"/>
      <c r="K540" s="234">
        <f>ROUND(P540*H540,2)</f>
        <v>0</v>
      </c>
      <c r="L540" s="230" t="s">
        <v>879</v>
      </c>
      <c r="M540" s="41"/>
      <c r="N540" s="235" t="s">
        <v>1</v>
      </c>
      <c r="O540" s="199" t="s">
        <v>42</v>
      </c>
      <c r="P540" s="200">
        <f>I540+J540</f>
        <v>0</v>
      </c>
      <c r="Q540" s="200">
        <f>ROUND(I540*H540,2)</f>
        <v>0</v>
      </c>
      <c r="R540" s="200">
        <f>ROUND(J540*H540,2)</f>
        <v>0</v>
      </c>
      <c r="S540" s="88"/>
      <c r="T540" s="201">
        <f>S540*H540</f>
        <v>0</v>
      </c>
      <c r="U540" s="201">
        <v>0</v>
      </c>
      <c r="V540" s="201">
        <f>U540*H540</f>
        <v>0</v>
      </c>
      <c r="W540" s="201">
        <v>0</v>
      </c>
      <c r="X540" s="202">
        <f>W540*H540</f>
        <v>0</v>
      </c>
      <c r="Y540" s="35"/>
      <c r="Z540" s="35"/>
      <c r="AA540" s="35"/>
      <c r="AB540" s="35"/>
      <c r="AC540" s="35"/>
      <c r="AD540" s="35"/>
      <c r="AE540" s="35"/>
      <c r="AR540" s="203" t="s">
        <v>1932</v>
      </c>
      <c r="AT540" s="203" t="s">
        <v>347</v>
      </c>
      <c r="AU540" s="203" t="s">
        <v>87</v>
      </c>
      <c r="AY540" s="14" t="s">
        <v>134</v>
      </c>
      <c r="BE540" s="204">
        <f>IF(O540="základní",K540,0)</f>
        <v>0</v>
      </c>
      <c r="BF540" s="204">
        <f>IF(O540="snížená",K540,0)</f>
        <v>0</v>
      </c>
      <c r="BG540" s="204">
        <f>IF(O540="zákl. přenesená",K540,0)</f>
        <v>0</v>
      </c>
      <c r="BH540" s="204">
        <f>IF(O540="sníž. přenesená",K540,0)</f>
        <v>0</v>
      </c>
      <c r="BI540" s="204">
        <f>IF(O540="nulová",K540,0)</f>
        <v>0</v>
      </c>
      <c r="BJ540" s="14" t="s">
        <v>87</v>
      </c>
      <c r="BK540" s="204">
        <f>ROUND(P540*H540,2)</f>
        <v>0</v>
      </c>
      <c r="BL540" s="14" t="s">
        <v>1932</v>
      </c>
      <c r="BM540" s="203" t="s">
        <v>5196</v>
      </c>
    </row>
    <row r="541" s="2" customFormat="1" ht="49.05" customHeight="1">
      <c r="A541" s="35"/>
      <c r="B541" s="36"/>
      <c r="C541" s="228" t="s">
        <v>2374</v>
      </c>
      <c r="D541" s="228" t="s">
        <v>347</v>
      </c>
      <c r="E541" s="229" t="s">
        <v>3533</v>
      </c>
      <c r="F541" s="230" t="s">
        <v>3534</v>
      </c>
      <c r="G541" s="231" t="s">
        <v>131</v>
      </c>
      <c r="H541" s="232">
        <v>1</v>
      </c>
      <c r="I541" s="233"/>
      <c r="J541" s="233"/>
      <c r="K541" s="234">
        <f>ROUND(P541*H541,2)</f>
        <v>0</v>
      </c>
      <c r="L541" s="230" t="s">
        <v>892</v>
      </c>
      <c r="M541" s="41"/>
      <c r="N541" s="235" t="s">
        <v>1</v>
      </c>
      <c r="O541" s="199" t="s">
        <v>42</v>
      </c>
      <c r="P541" s="200">
        <f>I541+J541</f>
        <v>0</v>
      </c>
      <c r="Q541" s="200">
        <f>ROUND(I541*H541,2)</f>
        <v>0</v>
      </c>
      <c r="R541" s="200">
        <f>ROUND(J541*H541,2)</f>
        <v>0</v>
      </c>
      <c r="S541" s="88"/>
      <c r="T541" s="201">
        <f>S541*H541</f>
        <v>0</v>
      </c>
      <c r="U541" s="201">
        <v>0</v>
      </c>
      <c r="V541" s="201">
        <f>U541*H541</f>
        <v>0</v>
      </c>
      <c r="W541" s="201">
        <v>0</v>
      </c>
      <c r="X541" s="202">
        <f>W541*H541</f>
        <v>0</v>
      </c>
      <c r="Y541" s="35"/>
      <c r="Z541" s="35"/>
      <c r="AA541" s="35"/>
      <c r="AB541" s="35"/>
      <c r="AC541" s="35"/>
      <c r="AD541" s="35"/>
      <c r="AE541" s="35"/>
      <c r="AR541" s="203" t="s">
        <v>1932</v>
      </c>
      <c r="AT541" s="203" t="s">
        <v>347</v>
      </c>
      <c r="AU541" s="203" t="s">
        <v>87</v>
      </c>
      <c r="AY541" s="14" t="s">
        <v>134</v>
      </c>
      <c r="BE541" s="204">
        <f>IF(O541="základní",K541,0)</f>
        <v>0</v>
      </c>
      <c r="BF541" s="204">
        <f>IF(O541="snížená",K541,0)</f>
        <v>0</v>
      </c>
      <c r="BG541" s="204">
        <f>IF(O541="zákl. přenesená",K541,0)</f>
        <v>0</v>
      </c>
      <c r="BH541" s="204">
        <f>IF(O541="sníž. přenesená",K541,0)</f>
        <v>0</v>
      </c>
      <c r="BI541" s="204">
        <f>IF(O541="nulová",K541,0)</f>
        <v>0</v>
      </c>
      <c r="BJ541" s="14" t="s">
        <v>87</v>
      </c>
      <c r="BK541" s="204">
        <f>ROUND(P541*H541,2)</f>
        <v>0</v>
      </c>
      <c r="BL541" s="14" t="s">
        <v>1932</v>
      </c>
      <c r="BM541" s="203" t="s">
        <v>5197</v>
      </c>
    </row>
    <row r="542" s="2" customFormat="1" ht="24.15" customHeight="1">
      <c r="A542" s="35"/>
      <c r="B542" s="36"/>
      <c r="C542" s="228" t="s">
        <v>2378</v>
      </c>
      <c r="D542" s="228" t="s">
        <v>347</v>
      </c>
      <c r="E542" s="229" t="s">
        <v>5198</v>
      </c>
      <c r="F542" s="230" t="s">
        <v>5199</v>
      </c>
      <c r="G542" s="231" t="s">
        <v>131</v>
      </c>
      <c r="H542" s="232">
        <v>2</v>
      </c>
      <c r="I542" s="233"/>
      <c r="J542" s="233"/>
      <c r="K542" s="234">
        <f>ROUND(P542*H542,2)</f>
        <v>0</v>
      </c>
      <c r="L542" s="230" t="s">
        <v>879</v>
      </c>
      <c r="M542" s="41"/>
      <c r="N542" s="235" t="s">
        <v>1</v>
      </c>
      <c r="O542" s="199" t="s">
        <v>42</v>
      </c>
      <c r="P542" s="200">
        <f>I542+J542</f>
        <v>0</v>
      </c>
      <c r="Q542" s="200">
        <f>ROUND(I542*H542,2)</f>
        <v>0</v>
      </c>
      <c r="R542" s="200">
        <f>ROUND(J542*H542,2)</f>
        <v>0</v>
      </c>
      <c r="S542" s="88"/>
      <c r="T542" s="201">
        <f>S542*H542</f>
        <v>0</v>
      </c>
      <c r="U542" s="201">
        <v>0</v>
      </c>
      <c r="V542" s="201">
        <f>U542*H542</f>
        <v>0</v>
      </c>
      <c r="W542" s="201">
        <v>0</v>
      </c>
      <c r="X542" s="202">
        <f>W542*H542</f>
        <v>0</v>
      </c>
      <c r="Y542" s="35"/>
      <c r="Z542" s="35"/>
      <c r="AA542" s="35"/>
      <c r="AB542" s="35"/>
      <c r="AC542" s="35"/>
      <c r="AD542" s="35"/>
      <c r="AE542" s="35"/>
      <c r="AR542" s="203" t="s">
        <v>135</v>
      </c>
      <c r="AT542" s="203" t="s">
        <v>347</v>
      </c>
      <c r="AU542" s="203" t="s">
        <v>87</v>
      </c>
      <c r="AY542" s="14" t="s">
        <v>134</v>
      </c>
      <c r="BE542" s="204">
        <f>IF(O542="základní",K542,0)</f>
        <v>0</v>
      </c>
      <c r="BF542" s="204">
        <f>IF(O542="snížená",K542,0)</f>
        <v>0</v>
      </c>
      <c r="BG542" s="204">
        <f>IF(O542="zákl. přenesená",K542,0)</f>
        <v>0</v>
      </c>
      <c r="BH542" s="204">
        <f>IF(O542="sníž. přenesená",K542,0)</f>
        <v>0</v>
      </c>
      <c r="BI542" s="204">
        <f>IF(O542="nulová",K542,0)</f>
        <v>0</v>
      </c>
      <c r="BJ542" s="14" t="s">
        <v>87</v>
      </c>
      <c r="BK542" s="204">
        <f>ROUND(P542*H542,2)</f>
        <v>0</v>
      </c>
      <c r="BL542" s="14" t="s">
        <v>135</v>
      </c>
      <c r="BM542" s="203" t="s">
        <v>5200</v>
      </c>
    </row>
    <row r="543" s="2" customFormat="1" ht="24.15" customHeight="1">
      <c r="A543" s="35"/>
      <c r="B543" s="36"/>
      <c r="C543" s="228" t="s">
        <v>2382</v>
      </c>
      <c r="D543" s="228" t="s">
        <v>347</v>
      </c>
      <c r="E543" s="229" t="s">
        <v>5201</v>
      </c>
      <c r="F543" s="230" t="s">
        <v>5202</v>
      </c>
      <c r="G543" s="231" t="s">
        <v>131</v>
      </c>
      <c r="H543" s="232">
        <v>1</v>
      </c>
      <c r="I543" s="233"/>
      <c r="J543" s="233"/>
      <c r="K543" s="234">
        <f>ROUND(P543*H543,2)</f>
        <v>0</v>
      </c>
      <c r="L543" s="230" t="s">
        <v>879</v>
      </c>
      <c r="M543" s="41"/>
      <c r="N543" s="235" t="s">
        <v>1</v>
      </c>
      <c r="O543" s="199" t="s">
        <v>42</v>
      </c>
      <c r="P543" s="200">
        <f>I543+J543</f>
        <v>0</v>
      </c>
      <c r="Q543" s="200">
        <f>ROUND(I543*H543,2)</f>
        <v>0</v>
      </c>
      <c r="R543" s="200">
        <f>ROUND(J543*H543,2)</f>
        <v>0</v>
      </c>
      <c r="S543" s="88"/>
      <c r="T543" s="201">
        <f>S543*H543</f>
        <v>0</v>
      </c>
      <c r="U543" s="201">
        <v>0</v>
      </c>
      <c r="V543" s="201">
        <f>U543*H543</f>
        <v>0</v>
      </c>
      <c r="W543" s="201">
        <v>0</v>
      </c>
      <c r="X543" s="202">
        <f>W543*H543</f>
        <v>0</v>
      </c>
      <c r="Y543" s="35"/>
      <c r="Z543" s="35"/>
      <c r="AA543" s="35"/>
      <c r="AB543" s="35"/>
      <c r="AC543" s="35"/>
      <c r="AD543" s="35"/>
      <c r="AE543" s="35"/>
      <c r="AR543" s="203" t="s">
        <v>135</v>
      </c>
      <c r="AT543" s="203" t="s">
        <v>347</v>
      </c>
      <c r="AU543" s="203" t="s">
        <v>87</v>
      </c>
      <c r="AY543" s="14" t="s">
        <v>134</v>
      </c>
      <c r="BE543" s="204">
        <f>IF(O543="základní",K543,0)</f>
        <v>0</v>
      </c>
      <c r="BF543" s="204">
        <f>IF(O543="snížená",K543,0)</f>
        <v>0</v>
      </c>
      <c r="BG543" s="204">
        <f>IF(O543="zákl. přenesená",K543,0)</f>
        <v>0</v>
      </c>
      <c r="BH543" s="204">
        <f>IF(O543="sníž. přenesená",K543,0)</f>
        <v>0</v>
      </c>
      <c r="BI543" s="204">
        <f>IF(O543="nulová",K543,0)</f>
        <v>0</v>
      </c>
      <c r="BJ543" s="14" t="s">
        <v>87</v>
      </c>
      <c r="BK543" s="204">
        <f>ROUND(P543*H543,2)</f>
        <v>0</v>
      </c>
      <c r="BL543" s="14" t="s">
        <v>135</v>
      </c>
      <c r="BM543" s="203" t="s">
        <v>5203</v>
      </c>
    </row>
    <row r="544" s="2" customFormat="1">
      <c r="A544" s="35"/>
      <c r="B544" s="36"/>
      <c r="C544" s="228" t="s">
        <v>1775</v>
      </c>
      <c r="D544" s="228" t="s">
        <v>347</v>
      </c>
      <c r="E544" s="229" t="s">
        <v>5204</v>
      </c>
      <c r="F544" s="230" t="s">
        <v>5205</v>
      </c>
      <c r="G544" s="231" t="s">
        <v>131</v>
      </c>
      <c r="H544" s="232">
        <v>20</v>
      </c>
      <c r="I544" s="233"/>
      <c r="J544" s="233"/>
      <c r="K544" s="234">
        <f>ROUND(P544*H544,2)</f>
        <v>0</v>
      </c>
      <c r="L544" s="230" t="s">
        <v>879</v>
      </c>
      <c r="M544" s="41"/>
      <c r="N544" s="235" t="s">
        <v>1</v>
      </c>
      <c r="O544" s="199" t="s">
        <v>42</v>
      </c>
      <c r="P544" s="200">
        <f>I544+J544</f>
        <v>0</v>
      </c>
      <c r="Q544" s="200">
        <f>ROUND(I544*H544,2)</f>
        <v>0</v>
      </c>
      <c r="R544" s="200">
        <f>ROUND(J544*H544,2)</f>
        <v>0</v>
      </c>
      <c r="S544" s="88"/>
      <c r="T544" s="201">
        <f>S544*H544</f>
        <v>0</v>
      </c>
      <c r="U544" s="201">
        <v>0</v>
      </c>
      <c r="V544" s="201">
        <f>U544*H544</f>
        <v>0</v>
      </c>
      <c r="W544" s="201">
        <v>0</v>
      </c>
      <c r="X544" s="202">
        <f>W544*H544</f>
        <v>0</v>
      </c>
      <c r="Y544" s="35"/>
      <c r="Z544" s="35"/>
      <c r="AA544" s="35"/>
      <c r="AB544" s="35"/>
      <c r="AC544" s="35"/>
      <c r="AD544" s="35"/>
      <c r="AE544" s="35"/>
      <c r="AR544" s="203" t="s">
        <v>135</v>
      </c>
      <c r="AT544" s="203" t="s">
        <v>347</v>
      </c>
      <c r="AU544" s="203" t="s">
        <v>87</v>
      </c>
      <c r="AY544" s="14" t="s">
        <v>134</v>
      </c>
      <c r="BE544" s="204">
        <f>IF(O544="základní",K544,0)</f>
        <v>0</v>
      </c>
      <c r="BF544" s="204">
        <f>IF(O544="snížená",K544,0)</f>
        <v>0</v>
      </c>
      <c r="BG544" s="204">
        <f>IF(O544="zákl. přenesená",K544,0)</f>
        <v>0</v>
      </c>
      <c r="BH544" s="204">
        <f>IF(O544="sníž. přenesená",K544,0)</f>
        <v>0</v>
      </c>
      <c r="BI544" s="204">
        <f>IF(O544="nulová",K544,0)</f>
        <v>0</v>
      </c>
      <c r="BJ544" s="14" t="s">
        <v>87</v>
      </c>
      <c r="BK544" s="204">
        <f>ROUND(P544*H544,2)</f>
        <v>0</v>
      </c>
      <c r="BL544" s="14" t="s">
        <v>135</v>
      </c>
      <c r="BM544" s="203" t="s">
        <v>5206</v>
      </c>
    </row>
    <row r="545" s="2" customFormat="1">
      <c r="A545" s="35"/>
      <c r="B545" s="36"/>
      <c r="C545" s="228" t="s">
        <v>2389</v>
      </c>
      <c r="D545" s="228" t="s">
        <v>347</v>
      </c>
      <c r="E545" s="229" t="s">
        <v>5207</v>
      </c>
      <c r="F545" s="230" t="s">
        <v>5208</v>
      </c>
      <c r="G545" s="231" t="s">
        <v>131</v>
      </c>
      <c r="H545" s="232">
        <v>8</v>
      </c>
      <c r="I545" s="233"/>
      <c r="J545" s="233"/>
      <c r="K545" s="234">
        <f>ROUND(P545*H545,2)</f>
        <v>0</v>
      </c>
      <c r="L545" s="230" t="s">
        <v>879</v>
      </c>
      <c r="M545" s="41"/>
      <c r="N545" s="235" t="s">
        <v>1</v>
      </c>
      <c r="O545" s="199" t="s">
        <v>42</v>
      </c>
      <c r="P545" s="200">
        <f>I545+J545</f>
        <v>0</v>
      </c>
      <c r="Q545" s="200">
        <f>ROUND(I545*H545,2)</f>
        <v>0</v>
      </c>
      <c r="R545" s="200">
        <f>ROUND(J545*H545,2)</f>
        <v>0</v>
      </c>
      <c r="S545" s="88"/>
      <c r="T545" s="201">
        <f>S545*H545</f>
        <v>0</v>
      </c>
      <c r="U545" s="201">
        <v>0</v>
      </c>
      <c r="V545" s="201">
        <f>U545*H545</f>
        <v>0</v>
      </c>
      <c r="W545" s="201">
        <v>0</v>
      </c>
      <c r="X545" s="202">
        <f>W545*H545</f>
        <v>0</v>
      </c>
      <c r="Y545" s="35"/>
      <c r="Z545" s="35"/>
      <c r="AA545" s="35"/>
      <c r="AB545" s="35"/>
      <c r="AC545" s="35"/>
      <c r="AD545" s="35"/>
      <c r="AE545" s="35"/>
      <c r="AR545" s="203" t="s">
        <v>135</v>
      </c>
      <c r="AT545" s="203" t="s">
        <v>347</v>
      </c>
      <c r="AU545" s="203" t="s">
        <v>87</v>
      </c>
      <c r="AY545" s="14" t="s">
        <v>134</v>
      </c>
      <c r="BE545" s="204">
        <f>IF(O545="základní",K545,0)</f>
        <v>0</v>
      </c>
      <c r="BF545" s="204">
        <f>IF(O545="snížená",K545,0)</f>
        <v>0</v>
      </c>
      <c r="BG545" s="204">
        <f>IF(O545="zákl. přenesená",K545,0)</f>
        <v>0</v>
      </c>
      <c r="BH545" s="204">
        <f>IF(O545="sníž. přenesená",K545,0)</f>
        <v>0</v>
      </c>
      <c r="BI545" s="204">
        <f>IF(O545="nulová",K545,0)</f>
        <v>0</v>
      </c>
      <c r="BJ545" s="14" t="s">
        <v>87</v>
      </c>
      <c r="BK545" s="204">
        <f>ROUND(P545*H545,2)</f>
        <v>0</v>
      </c>
      <c r="BL545" s="14" t="s">
        <v>135</v>
      </c>
      <c r="BM545" s="203" t="s">
        <v>5209</v>
      </c>
    </row>
    <row r="546" s="2" customFormat="1" ht="24.15" customHeight="1">
      <c r="A546" s="35"/>
      <c r="B546" s="36"/>
      <c r="C546" s="228" t="s">
        <v>1778</v>
      </c>
      <c r="D546" s="228" t="s">
        <v>347</v>
      </c>
      <c r="E546" s="229" t="s">
        <v>5210</v>
      </c>
      <c r="F546" s="230" t="s">
        <v>5211</v>
      </c>
      <c r="G546" s="231" t="s">
        <v>131</v>
      </c>
      <c r="H546" s="232">
        <v>1</v>
      </c>
      <c r="I546" s="233"/>
      <c r="J546" s="233"/>
      <c r="K546" s="234">
        <f>ROUND(P546*H546,2)</f>
        <v>0</v>
      </c>
      <c r="L546" s="230" t="s">
        <v>879</v>
      </c>
      <c r="M546" s="41"/>
      <c r="N546" s="235" t="s">
        <v>1</v>
      </c>
      <c r="O546" s="199" t="s">
        <v>42</v>
      </c>
      <c r="P546" s="200">
        <f>I546+J546</f>
        <v>0</v>
      </c>
      <c r="Q546" s="200">
        <f>ROUND(I546*H546,2)</f>
        <v>0</v>
      </c>
      <c r="R546" s="200">
        <f>ROUND(J546*H546,2)</f>
        <v>0</v>
      </c>
      <c r="S546" s="88"/>
      <c r="T546" s="201">
        <f>S546*H546</f>
        <v>0</v>
      </c>
      <c r="U546" s="201">
        <v>0</v>
      </c>
      <c r="V546" s="201">
        <f>U546*H546</f>
        <v>0</v>
      </c>
      <c r="W546" s="201">
        <v>0</v>
      </c>
      <c r="X546" s="202">
        <f>W546*H546</f>
        <v>0</v>
      </c>
      <c r="Y546" s="35"/>
      <c r="Z546" s="35"/>
      <c r="AA546" s="35"/>
      <c r="AB546" s="35"/>
      <c r="AC546" s="35"/>
      <c r="AD546" s="35"/>
      <c r="AE546" s="35"/>
      <c r="AR546" s="203" t="s">
        <v>135</v>
      </c>
      <c r="AT546" s="203" t="s">
        <v>347</v>
      </c>
      <c r="AU546" s="203" t="s">
        <v>87</v>
      </c>
      <c r="AY546" s="14" t="s">
        <v>134</v>
      </c>
      <c r="BE546" s="204">
        <f>IF(O546="základní",K546,0)</f>
        <v>0</v>
      </c>
      <c r="BF546" s="204">
        <f>IF(O546="snížená",K546,0)</f>
        <v>0</v>
      </c>
      <c r="BG546" s="204">
        <f>IF(O546="zákl. přenesená",K546,0)</f>
        <v>0</v>
      </c>
      <c r="BH546" s="204">
        <f>IF(O546="sníž. přenesená",K546,0)</f>
        <v>0</v>
      </c>
      <c r="BI546" s="204">
        <f>IF(O546="nulová",K546,0)</f>
        <v>0</v>
      </c>
      <c r="BJ546" s="14" t="s">
        <v>87</v>
      </c>
      <c r="BK546" s="204">
        <f>ROUND(P546*H546,2)</f>
        <v>0</v>
      </c>
      <c r="BL546" s="14" t="s">
        <v>135</v>
      </c>
      <c r="BM546" s="203" t="s">
        <v>5212</v>
      </c>
    </row>
    <row r="547" s="2" customFormat="1">
      <c r="A547" s="35"/>
      <c r="B547" s="36"/>
      <c r="C547" s="228" t="s">
        <v>2396</v>
      </c>
      <c r="D547" s="228" t="s">
        <v>347</v>
      </c>
      <c r="E547" s="229" t="s">
        <v>5213</v>
      </c>
      <c r="F547" s="230" t="s">
        <v>5214</v>
      </c>
      <c r="G547" s="231" t="s">
        <v>131</v>
      </c>
      <c r="H547" s="232">
        <v>1</v>
      </c>
      <c r="I547" s="233"/>
      <c r="J547" s="233"/>
      <c r="K547" s="234">
        <f>ROUND(P547*H547,2)</f>
        <v>0</v>
      </c>
      <c r="L547" s="230" t="s">
        <v>879</v>
      </c>
      <c r="M547" s="41"/>
      <c r="N547" s="235" t="s">
        <v>1</v>
      </c>
      <c r="O547" s="199" t="s">
        <v>42</v>
      </c>
      <c r="P547" s="200">
        <f>I547+J547</f>
        <v>0</v>
      </c>
      <c r="Q547" s="200">
        <f>ROUND(I547*H547,2)</f>
        <v>0</v>
      </c>
      <c r="R547" s="200">
        <f>ROUND(J547*H547,2)</f>
        <v>0</v>
      </c>
      <c r="S547" s="88"/>
      <c r="T547" s="201">
        <f>S547*H547</f>
        <v>0</v>
      </c>
      <c r="U547" s="201">
        <v>0</v>
      </c>
      <c r="V547" s="201">
        <f>U547*H547</f>
        <v>0</v>
      </c>
      <c r="W547" s="201">
        <v>0</v>
      </c>
      <c r="X547" s="202">
        <f>W547*H547</f>
        <v>0</v>
      </c>
      <c r="Y547" s="35"/>
      <c r="Z547" s="35"/>
      <c r="AA547" s="35"/>
      <c r="AB547" s="35"/>
      <c r="AC547" s="35"/>
      <c r="AD547" s="35"/>
      <c r="AE547" s="35"/>
      <c r="AR547" s="203" t="s">
        <v>135</v>
      </c>
      <c r="AT547" s="203" t="s">
        <v>347</v>
      </c>
      <c r="AU547" s="203" t="s">
        <v>87</v>
      </c>
      <c r="AY547" s="14" t="s">
        <v>134</v>
      </c>
      <c r="BE547" s="204">
        <f>IF(O547="základní",K547,0)</f>
        <v>0</v>
      </c>
      <c r="BF547" s="204">
        <f>IF(O547="snížená",K547,0)</f>
        <v>0</v>
      </c>
      <c r="BG547" s="204">
        <f>IF(O547="zákl. přenesená",K547,0)</f>
        <v>0</v>
      </c>
      <c r="BH547" s="204">
        <f>IF(O547="sníž. přenesená",K547,0)</f>
        <v>0</v>
      </c>
      <c r="BI547" s="204">
        <f>IF(O547="nulová",K547,0)</f>
        <v>0</v>
      </c>
      <c r="BJ547" s="14" t="s">
        <v>87</v>
      </c>
      <c r="BK547" s="204">
        <f>ROUND(P547*H547,2)</f>
        <v>0</v>
      </c>
      <c r="BL547" s="14" t="s">
        <v>135</v>
      </c>
      <c r="BM547" s="203" t="s">
        <v>5215</v>
      </c>
    </row>
    <row r="548" s="2" customFormat="1" ht="24.15" customHeight="1">
      <c r="A548" s="35"/>
      <c r="B548" s="36"/>
      <c r="C548" s="228" t="s">
        <v>1782</v>
      </c>
      <c r="D548" s="228" t="s">
        <v>347</v>
      </c>
      <c r="E548" s="229" t="s">
        <v>5216</v>
      </c>
      <c r="F548" s="230" t="s">
        <v>5217</v>
      </c>
      <c r="G548" s="231" t="s">
        <v>131</v>
      </c>
      <c r="H548" s="232">
        <v>1</v>
      </c>
      <c r="I548" s="233"/>
      <c r="J548" s="233"/>
      <c r="K548" s="234">
        <f>ROUND(P548*H548,2)</f>
        <v>0</v>
      </c>
      <c r="L548" s="230" t="s">
        <v>879</v>
      </c>
      <c r="M548" s="41"/>
      <c r="N548" s="235" t="s">
        <v>1</v>
      </c>
      <c r="O548" s="199" t="s">
        <v>42</v>
      </c>
      <c r="P548" s="200">
        <f>I548+J548</f>
        <v>0</v>
      </c>
      <c r="Q548" s="200">
        <f>ROUND(I548*H548,2)</f>
        <v>0</v>
      </c>
      <c r="R548" s="200">
        <f>ROUND(J548*H548,2)</f>
        <v>0</v>
      </c>
      <c r="S548" s="88"/>
      <c r="T548" s="201">
        <f>S548*H548</f>
        <v>0</v>
      </c>
      <c r="U548" s="201">
        <v>0</v>
      </c>
      <c r="V548" s="201">
        <f>U548*H548</f>
        <v>0</v>
      </c>
      <c r="W548" s="201">
        <v>0</v>
      </c>
      <c r="X548" s="202">
        <f>W548*H548</f>
        <v>0</v>
      </c>
      <c r="Y548" s="35"/>
      <c r="Z548" s="35"/>
      <c r="AA548" s="35"/>
      <c r="AB548" s="35"/>
      <c r="AC548" s="35"/>
      <c r="AD548" s="35"/>
      <c r="AE548" s="35"/>
      <c r="AR548" s="203" t="s">
        <v>135</v>
      </c>
      <c r="AT548" s="203" t="s">
        <v>347</v>
      </c>
      <c r="AU548" s="203" t="s">
        <v>87</v>
      </c>
      <c r="AY548" s="14" t="s">
        <v>134</v>
      </c>
      <c r="BE548" s="204">
        <f>IF(O548="základní",K548,0)</f>
        <v>0</v>
      </c>
      <c r="BF548" s="204">
        <f>IF(O548="snížená",K548,0)</f>
        <v>0</v>
      </c>
      <c r="BG548" s="204">
        <f>IF(O548="zákl. přenesená",K548,0)</f>
        <v>0</v>
      </c>
      <c r="BH548" s="204">
        <f>IF(O548="sníž. přenesená",K548,0)</f>
        <v>0</v>
      </c>
      <c r="BI548" s="204">
        <f>IF(O548="nulová",K548,0)</f>
        <v>0</v>
      </c>
      <c r="BJ548" s="14" t="s">
        <v>87</v>
      </c>
      <c r="BK548" s="204">
        <f>ROUND(P548*H548,2)</f>
        <v>0</v>
      </c>
      <c r="BL548" s="14" t="s">
        <v>135</v>
      </c>
      <c r="BM548" s="203" t="s">
        <v>5218</v>
      </c>
    </row>
    <row r="549" s="2" customFormat="1" ht="24.15" customHeight="1">
      <c r="A549" s="35"/>
      <c r="B549" s="36"/>
      <c r="C549" s="228" t="s">
        <v>2403</v>
      </c>
      <c r="D549" s="228" t="s">
        <v>347</v>
      </c>
      <c r="E549" s="229" t="s">
        <v>5219</v>
      </c>
      <c r="F549" s="230" t="s">
        <v>5220</v>
      </c>
      <c r="G549" s="231" t="s">
        <v>131</v>
      </c>
      <c r="H549" s="232">
        <v>1</v>
      </c>
      <c r="I549" s="233"/>
      <c r="J549" s="233"/>
      <c r="K549" s="234">
        <f>ROUND(P549*H549,2)</f>
        <v>0</v>
      </c>
      <c r="L549" s="230" t="s">
        <v>879</v>
      </c>
      <c r="M549" s="41"/>
      <c r="N549" s="235" t="s">
        <v>1</v>
      </c>
      <c r="O549" s="199" t="s">
        <v>42</v>
      </c>
      <c r="P549" s="200">
        <f>I549+J549</f>
        <v>0</v>
      </c>
      <c r="Q549" s="200">
        <f>ROUND(I549*H549,2)</f>
        <v>0</v>
      </c>
      <c r="R549" s="200">
        <f>ROUND(J549*H549,2)</f>
        <v>0</v>
      </c>
      <c r="S549" s="88"/>
      <c r="T549" s="201">
        <f>S549*H549</f>
        <v>0</v>
      </c>
      <c r="U549" s="201">
        <v>0</v>
      </c>
      <c r="V549" s="201">
        <f>U549*H549</f>
        <v>0</v>
      </c>
      <c r="W549" s="201">
        <v>0</v>
      </c>
      <c r="X549" s="202">
        <f>W549*H549</f>
        <v>0</v>
      </c>
      <c r="Y549" s="35"/>
      <c r="Z549" s="35"/>
      <c r="AA549" s="35"/>
      <c r="AB549" s="35"/>
      <c r="AC549" s="35"/>
      <c r="AD549" s="35"/>
      <c r="AE549" s="35"/>
      <c r="AR549" s="203" t="s">
        <v>135</v>
      </c>
      <c r="AT549" s="203" t="s">
        <v>347</v>
      </c>
      <c r="AU549" s="203" t="s">
        <v>87</v>
      </c>
      <c r="AY549" s="14" t="s">
        <v>134</v>
      </c>
      <c r="BE549" s="204">
        <f>IF(O549="základní",K549,0)</f>
        <v>0</v>
      </c>
      <c r="BF549" s="204">
        <f>IF(O549="snížená",K549,0)</f>
        <v>0</v>
      </c>
      <c r="BG549" s="204">
        <f>IF(O549="zákl. přenesená",K549,0)</f>
        <v>0</v>
      </c>
      <c r="BH549" s="204">
        <f>IF(O549="sníž. přenesená",K549,0)</f>
        <v>0</v>
      </c>
      <c r="BI549" s="204">
        <f>IF(O549="nulová",K549,0)</f>
        <v>0</v>
      </c>
      <c r="BJ549" s="14" t="s">
        <v>87</v>
      </c>
      <c r="BK549" s="204">
        <f>ROUND(P549*H549,2)</f>
        <v>0</v>
      </c>
      <c r="BL549" s="14" t="s">
        <v>135</v>
      </c>
      <c r="BM549" s="203" t="s">
        <v>5221</v>
      </c>
    </row>
    <row r="550" s="2" customFormat="1">
      <c r="A550" s="35"/>
      <c r="B550" s="36"/>
      <c r="C550" s="228" t="s">
        <v>1785</v>
      </c>
      <c r="D550" s="228" t="s">
        <v>347</v>
      </c>
      <c r="E550" s="229" t="s">
        <v>5222</v>
      </c>
      <c r="F550" s="230" t="s">
        <v>5223</v>
      </c>
      <c r="G550" s="231" t="s">
        <v>131</v>
      </c>
      <c r="H550" s="232">
        <v>1</v>
      </c>
      <c r="I550" s="233"/>
      <c r="J550" s="233"/>
      <c r="K550" s="234">
        <f>ROUND(P550*H550,2)</f>
        <v>0</v>
      </c>
      <c r="L550" s="230" t="s">
        <v>879</v>
      </c>
      <c r="M550" s="41"/>
      <c r="N550" s="235" t="s">
        <v>1</v>
      </c>
      <c r="O550" s="199" t="s">
        <v>42</v>
      </c>
      <c r="P550" s="200">
        <f>I550+J550</f>
        <v>0</v>
      </c>
      <c r="Q550" s="200">
        <f>ROUND(I550*H550,2)</f>
        <v>0</v>
      </c>
      <c r="R550" s="200">
        <f>ROUND(J550*H550,2)</f>
        <v>0</v>
      </c>
      <c r="S550" s="88"/>
      <c r="T550" s="201">
        <f>S550*H550</f>
        <v>0</v>
      </c>
      <c r="U550" s="201">
        <v>0</v>
      </c>
      <c r="V550" s="201">
        <f>U550*H550</f>
        <v>0</v>
      </c>
      <c r="W550" s="201">
        <v>0</v>
      </c>
      <c r="X550" s="202">
        <f>W550*H550</f>
        <v>0</v>
      </c>
      <c r="Y550" s="35"/>
      <c r="Z550" s="35"/>
      <c r="AA550" s="35"/>
      <c r="AB550" s="35"/>
      <c r="AC550" s="35"/>
      <c r="AD550" s="35"/>
      <c r="AE550" s="35"/>
      <c r="AR550" s="203" t="s">
        <v>135</v>
      </c>
      <c r="AT550" s="203" t="s">
        <v>347</v>
      </c>
      <c r="AU550" s="203" t="s">
        <v>87</v>
      </c>
      <c r="AY550" s="14" t="s">
        <v>134</v>
      </c>
      <c r="BE550" s="204">
        <f>IF(O550="základní",K550,0)</f>
        <v>0</v>
      </c>
      <c r="BF550" s="204">
        <f>IF(O550="snížená",K550,0)</f>
        <v>0</v>
      </c>
      <c r="BG550" s="204">
        <f>IF(O550="zákl. přenesená",K550,0)</f>
        <v>0</v>
      </c>
      <c r="BH550" s="204">
        <f>IF(O550="sníž. přenesená",K550,0)</f>
        <v>0</v>
      </c>
      <c r="BI550" s="204">
        <f>IF(O550="nulová",K550,0)</f>
        <v>0</v>
      </c>
      <c r="BJ550" s="14" t="s">
        <v>87</v>
      </c>
      <c r="BK550" s="204">
        <f>ROUND(P550*H550,2)</f>
        <v>0</v>
      </c>
      <c r="BL550" s="14" t="s">
        <v>135</v>
      </c>
      <c r="BM550" s="203" t="s">
        <v>5224</v>
      </c>
    </row>
    <row r="551" s="2" customFormat="1" ht="24.15" customHeight="1">
      <c r="A551" s="35"/>
      <c r="B551" s="36"/>
      <c r="C551" s="228" t="s">
        <v>2410</v>
      </c>
      <c r="D551" s="228" t="s">
        <v>347</v>
      </c>
      <c r="E551" s="229" t="s">
        <v>5225</v>
      </c>
      <c r="F551" s="230" t="s">
        <v>5226</v>
      </c>
      <c r="G551" s="231" t="s">
        <v>131</v>
      </c>
      <c r="H551" s="232">
        <v>1</v>
      </c>
      <c r="I551" s="233"/>
      <c r="J551" s="233"/>
      <c r="K551" s="234">
        <f>ROUND(P551*H551,2)</f>
        <v>0</v>
      </c>
      <c r="L551" s="230" t="s">
        <v>879</v>
      </c>
      <c r="M551" s="41"/>
      <c r="N551" s="235" t="s">
        <v>1</v>
      </c>
      <c r="O551" s="199" t="s">
        <v>42</v>
      </c>
      <c r="P551" s="200">
        <f>I551+J551</f>
        <v>0</v>
      </c>
      <c r="Q551" s="200">
        <f>ROUND(I551*H551,2)</f>
        <v>0</v>
      </c>
      <c r="R551" s="200">
        <f>ROUND(J551*H551,2)</f>
        <v>0</v>
      </c>
      <c r="S551" s="88"/>
      <c r="T551" s="201">
        <f>S551*H551</f>
        <v>0</v>
      </c>
      <c r="U551" s="201">
        <v>0</v>
      </c>
      <c r="V551" s="201">
        <f>U551*H551</f>
        <v>0</v>
      </c>
      <c r="W551" s="201">
        <v>0</v>
      </c>
      <c r="X551" s="202">
        <f>W551*H551</f>
        <v>0</v>
      </c>
      <c r="Y551" s="35"/>
      <c r="Z551" s="35"/>
      <c r="AA551" s="35"/>
      <c r="AB551" s="35"/>
      <c r="AC551" s="35"/>
      <c r="AD551" s="35"/>
      <c r="AE551" s="35"/>
      <c r="AR551" s="203" t="s">
        <v>135</v>
      </c>
      <c r="AT551" s="203" t="s">
        <v>347</v>
      </c>
      <c r="AU551" s="203" t="s">
        <v>87</v>
      </c>
      <c r="AY551" s="14" t="s">
        <v>134</v>
      </c>
      <c r="BE551" s="204">
        <f>IF(O551="základní",K551,0)</f>
        <v>0</v>
      </c>
      <c r="BF551" s="204">
        <f>IF(O551="snížená",K551,0)</f>
        <v>0</v>
      </c>
      <c r="BG551" s="204">
        <f>IF(O551="zákl. přenesená",K551,0)</f>
        <v>0</v>
      </c>
      <c r="BH551" s="204">
        <f>IF(O551="sníž. přenesená",K551,0)</f>
        <v>0</v>
      </c>
      <c r="BI551" s="204">
        <f>IF(O551="nulová",K551,0)</f>
        <v>0</v>
      </c>
      <c r="BJ551" s="14" t="s">
        <v>87</v>
      </c>
      <c r="BK551" s="204">
        <f>ROUND(P551*H551,2)</f>
        <v>0</v>
      </c>
      <c r="BL551" s="14" t="s">
        <v>135</v>
      </c>
      <c r="BM551" s="203" t="s">
        <v>5227</v>
      </c>
    </row>
    <row r="552" s="2" customFormat="1" ht="24.15" customHeight="1">
      <c r="A552" s="35"/>
      <c r="B552" s="36"/>
      <c r="C552" s="228" t="s">
        <v>2414</v>
      </c>
      <c r="D552" s="228" t="s">
        <v>347</v>
      </c>
      <c r="E552" s="229" t="s">
        <v>5228</v>
      </c>
      <c r="F552" s="230" t="s">
        <v>5229</v>
      </c>
      <c r="G552" s="231" t="s">
        <v>131</v>
      </c>
      <c r="H552" s="232">
        <v>2</v>
      </c>
      <c r="I552" s="233"/>
      <c r="J552" s="233"/>
      <c r="K552" s="234">
        <f>ROUND(P552*H552,2)</f>
        <v>0</v>
      </c>
      <c r="L552" s="230" t="s">
        <v>879</v>
      </c>
      <c r="M552" s="41"/>
      <c r="N552" s="235" t="s">
        <v>1</v>
      </c>
      <c r="O552" s="199" t="s">
        <v>42</v>
      </c>
      <c r="P552" s="200">
        <f>I552+J552</f>
        <v>0</v>
      </c>
      <c r="Q552" s="200">
        <f>ROUND(I552*H552,2)</f>
        <v>0</v>
      </c>
      <c r="R552" s="200">
        <f>ROUND(J552*H552,2)</f>
        <v>0</v>
      </c>
      <c r="S552" s="88"/>
      <c r="T552" s="201">
        <f>S552*H552</f>
        <v>0</v>
      </c>
      <c r="U552" s="201">
        <v>0</v>
      </c>
      <c r="V552" s="201">
        <f>U552*H552</f>
        <v>0</v>
      </c>
      <c r="W552" s="201">
        <v>0</v>
      </c>
      <c r="X552" s="202">
        <f>W552*H552</f>
        <v>0</v>
      </c>
      <c r="Y552" s="35"/>
      <c r="Z552" s="35"/>
      <c r="AA552" s="35"/>
      <c r="AB552" s="35"/>
      <c r="AC552" s="35"/>
      <c r="AD552" s="35"/>
      <c r="AE552" s="35"/>
      <c r="AR552" s="203" t="s">
        <v>135</v>
      </c>
      <c r="AT552" s="203" t="s">
        <v>347</v>
      </c>
      <c r="AU552" s="203" t="s">
        <v>87</v>
      </c>
      <c r="AY552" s="14" t="s">
        <v>134</v>
      </c>
      <c r="BE552" s="204">
        <f>IF(O552="základní",K552,0)</f>
        <v>0</v>
      </c>
      <c r="BF552" s="204">
        <f>IF(O552="snížená",K552,0)</f>
        <v>0</v>
      </c>
      <c r="BG552" s="204">
        <f>IF(O552="zákl. přenesená",K552,0)</f>
        <v>0</v>
      </c>
      <c r="BH552" s="204">
        <f>IF(O552="sníž. přenesená",K552,0)</f>
        <v>0</v>
      </c>
      <c r="BI552" s="204">
        <f>IF(O552="nulová",K552,0)</f>
        <v>0</v>
      </c>
      <c r="BJ552" s="14" t="s">
        <v>87</v>
      </c>
      <c r="BK552" s="204">
        <f>ROUND(P552*H552,2)</f>
        <v>0</v>
      </c>
      <c r="BL552" s="14" t="s">
        <v>135</v>
      </c>
      <c r="BM552" s="203" t="s">
        <v>5230</v>
      </c>
    </row>
    <row r="553" s="2" customFormat="1" ht="24.15" customHeight="1">
      <c r="A553" s="35"/>
      <c r="B553" s="36"/>
      <c r="C553" s="228" t="s">
        <v>2418</v>
      </c>
      <c r="D553" s="228" t="s">
        <v>347</v>
      </c>
      <c r="E553" s="229" t="s">
        <v>5231</v>
      </c>
      <c r="F553" s="230" t="s">
        <v>5232</v>
      </c>
      <c r="G553" s="231" t="s">
        <v>131</v>
      </c>
      <c r="H553" s="232">
        <v>1</v>
      </c>
      <c r="I553" s="233"/>
      <c r="J553" s="233"/>
      <c r="K553" s="234">
        <f>ROUND(P553*H553,2)</f>
        <v>0</v>
      </c>
      <c r="L553" s="230" t="s">
        <v>879</v>
      </c>
      <c r="M553" s="41"/>
      <c r="N553" s="235" t="s">
        <v>1</v>
      </c>
      <c r="O553" s="199" t="s">
        <v>42</v>
      </c>
      <c r="P553" s="200">
        <f>I553+J553</f>
        <v>0</v>
      </c>
      <c r="Q553" s="200">
        <f>ROUND(I553*H553,2)</f>
        <v>0</v>
      </c>
      <c r="R553" s="200">
        <f>ROUND(J553*H553,2)</f>
        <v>0</v>
      </c>
      <c r="S553" s="88"/>
      <c r="T553" s="201">
        <f>S553*H553</f>
        <v>0</v>
      </c>
      <c r="U553" s="201">
        <v>0</v>
      </c>
      <c r="V553" s="201">
        <f>U553*H553</f>
        <v>0</v>
      </c>
      <c r="W553" s="201">
        <v>0</v>
      </c>
      <c r="X553" s="202">
        <f>W553*H553</f>
        <v>0</v>
      </c>
      <c r="Y553" s="35"/>
      <c r="Z553" s="35"/>
      <c r="AA553" s="35"/>
      <c r="AB553" s="35"/>
      <c r="AC553" s="35"/>
      <c r="AD553" s="35"/>
      <c r="AE553" s="35"/>
      <c r="AR553" s="203" t="s">
        <v>135</v>
      </c>
      <c r="AT553" s="203" t="s">
        <v>347</v>
      </c>
      <c r="AU553" s="203" t="s">
        <v>87</v>
      </c>
      <c r="AY553" s="14" t="s">
        <v>134</v>
      </c>
      <c r="BE553" s="204">
        <f>IF(O553="základní",K553,0)</f>
        <v>0</v>
      </c>
      <c r="BF553" s="204">
        <f>IF(O553="snížená",K553,0)</f>
        <v>0</v>
      </c>
      <c r="BG553" s="204">
        <f>IF(O553="zákl. přenesená",K553,0)</f>
        <v>0</v>
      </c>
      <c r="BH553" s="204">
        <f>IF(O553="sníž. přenesená",K553,0)</f>
        <v>0</v>
      </c>
      <c r="BI553" s="204">
        <f>IF(O553="nulová",K553,0)</f>
        <v>0</v>
      </c>
      <c r="BJ553" s="14" t="s">
        <v>87</v>
      </c>
      <c r="BK553" s="204">
        <f>ROUND(P553*H553,2)</f>
        <v>0</v>
      </c>
      <c r="BL553" s="14" t="s">
        <v>135</v>
      </c>
      <c r="BM553" s="203" t="s">
        <v>5233</v>
      </c>
    </row>
    <row r="554" s="2" customFormat="1" ht="24.15" customHeight="1">
      <c r="A554" s="35"/>
      <c r="B554" s="36"/>
      <c r="C554" s="228" t="s">
        <v>2422</v>
      </c>
      <c r="D554" s="228" t="s">
        <v>347</v>
      </c>
      <c r="E554" s="229" t="s">
        <v>5234</v>
      </c>
      <c r="F554" s="230" t="s">
        <v>5235</v>
      </c>
      <c r="G554" s="231" t="s">
        <v>131</v>
      </c>
      <c r="H554" s="232">
        <v>1</v>
      </c>
      <c r="I554" s="233"/>
      <c r="J554" s="233"/>
      <c r="K554" s="234">
        <f>ROUND(P554*H554,2)</f>
        <v>0</v>
      </c>
      <c r="L554" s="230" t="s">
        <v>879</v>
      </c>
      <c r="M554" s="41"/>
      <c r="N554" s="235" t="s">
        <v>1</v>
      </c>
      <c r="O554" s="199" t="s">
        <v>42</v>
      </c>
      <c r="P554" s="200">
        <f>I554+J554</f>
        <v>0</v>
      </c>
      <c r="Q554" s="200">
        <f>ROUND(I554*H554,2)</f>
        <v>0</v>
      </c>
      <c r="R554" s="200">
        <f>ROUND(J554*H554,2)</f>
        <v>0</v>
      </c>
      <c r="S554" s="88"/>
      <c r="T554" s="201">
        <f>S554*H554</f>
        <v>0</v>
      </c>
      <c r="U554" s="201">
        <v>0</v>
      </c>
      <c r="V554" s="201">
        <f>U554*H554</f>
        <v>0</v>
      </c>
      <c r="W554" s="201">
        <v>0</v>
      </c>
      <c r="X554" s="202">
        <f>W554*H554</f>
        <v>0</v>
      </c>
      <c r="Y554" s="35"/>
      <c r="Z554" s="35"/>
      <c r="AA554" s="35"/>
      <c r="AB554" s="35"/>
      <c r="AC554" s="35"/>
      <c r="AD554" s="35"/>
      <c r="AE554" s="35"/>
      <c r="AR554" s="203" t="s">
        <v>135</v>
      </c>
      <c r="AT554" s="203" t="s">
        <v>347</v>
      </c>
      <c r="AU554" s="203" t="s">
        <v>87</v>
      </c>
      <c r="AY554" s="14" t="s">
        <v>134</v>
      </c>
      <c r="BE554" s="204">
        <f>IF(O554="základní",K554,0)</f>
        <v>0</v>
      </c>
      <c r="BF554" s="204">
        <f>IF(O554="snížená",K554,0)</f>
        <v>0</v>
      </c>
      <c r="BG554" s="204">
        <f>IF(O554="zákl. přenesená",K554,0)</f>
        <v>0</v>
      </c>
      <c r="BH554" s="204">
        <f>IF(O554="sníž. přenesená",K554,0)</f>
        <v>0</v>
      </c>
      <c r="BI554" s="204">
        <f>IF(O554="nulová",K554,0)</f>
        <v>0</v>
      </c>
      <c r="BJ554" s="14" t="s">
        <v>87</v>
      </c>
      <c r="BK554" s="204">
        <f>ROUND(P554*H554,2)</f>
        <v>0</v>
      </c>
      <c r="BL554" s="14" t="s">
        <v>135</v>
      </c>
      <c r="BM554" s="203" t="s">
        <v>5236</v>
      </c>
    </row>
    <row r="555" s="2" customFormat="1" ht="24.15" customHeight="1">
      <c r="A555" s="35"/>
      <c r="B555" s="36"/>
      <c r="C555" s="228" t="s">
        <v>2426</v>
      </c>
      <c r="D555" s="228" t="s">
        <v>347</v>
      </c>
      <c r="E555" s="229" t="s">
        <v>5237</v>
      </c>
      <c r="F555" s="230" t="s">
        <v>5238</v>
      </c>
      <c r="G555" s="231" t="s">
        <v>131</v>
      </c>
      <c r="H555" s="232">
        <v>1</v>
      </c>
      <c r="I555" s="233"/>
      <c r="J555" s="233"/>
      <c r="K555" s="234">
        <f>ROUND(P555*H555,2)</f>
        <v>0</v>
      </c>
      <c r="L555" s="230" t="s">
        <v>879</v>
      </c>
      <c r="M555" s="41"/>
      <c r="N555" s="235" t="s">
        <v>1</v>
      </c>
      <c r="O555" s="199" t="s">
        <v>42</v>
      </c>
      <c r="P555" s="200">
        <f>I555+J555</f>
        <v>0</v>
      </c>
      <c r="Q555" s="200">
        <f>ROUND(I555*H555,2)</f>
        <v>0</v>
      </c>
      <c r="R555" s="200">
        <f>ROUND(J555*H555,2)</f>
        <v>0</v>
      </c>
      <c r="S555" s="88"/>
      <c r="T555" s="201">
        <f>S555*H555</f>
        <v>0</v>
      </c>
      <c r="U555" s="201">
        <v>0</v>
      </c>
      <c r="V555" s="201">
        <f>U555*H555</f>
        <v>0</v>
      </c>
      <c r="W555" s="201">
        <v>0</v>
      </c>
      <c r="X555" s="202">
        <f>W555*H555</f>
        <v>0</v>
      </c>
      <c r="Y555" s="35"/>
      <c r="Z555" s="35"/>
      <c r="AA555" s="35"/>
      <c r="AB555" s="35"/>
      <c r="AC555" s="35"/>
      <c r="AD555" s="35"/>
      <c r="AE555" s="35"/>
      <c r="AR555" s="203" t="s">
        <v>135</v>
      </c>
      <c r="AT555" s="203" t="s">
        <v>347</v>
      </c>
      <c r="AU555" s="203" t="s">
        <v>87</v>
      </c>
      <c r="AY555" s="14" t="s">
        <v>134</v>
      </c>
      <c r="BE555" s="204">
        <f>IF(O555="základní",K555,0)</f>
        <v>0</v>
      </c>
      <c r="BF555" s="204">
        <f>IF(O555="snížená",K555,0)</f>
        <v>0</v>
      </c>
      <c r="BG555" s="204">
        <f>IF(O555="zákl. přenesená",K555,0)</f>
        <v>0</v>
      </c>
      <c r="BH555" s="204">
        <f>IF(O555="sníž. přenesená",K555,0)</f>
        <v>0</v>
      </c>
      <c r="BI555" s="204">
        <f>IF(O555="nulová",K555,0)</f>
        <v>0</v>
      </c>
      <c r="BJ555" s="14" t="s">
        <v>87</v>
      </c>
      <c r="BK555" s="204">
        <f>ROUND(P555*H555,2)</f>
        <v>0</v>
      </c>
      <c r="BL555" s="14" t="s">
        <v>135</v>
      </c>
      <c r="BM555" s="203" t="s">
        <v>5239</v>
      </c>
    </row>
    <row r="556" s="2" customFormat="1">
      <c r="A556" s="35"/>
      <c r="B556" s="36"/>
      <c r="C556" s="228" t="s">
        <v>2430</v>
      </c>
      <c r="D556" s="228" t="s">
        <v>347</v>
      </c>
      <c r="E556" s="229" t="s">
        <v>5240</v>
      </c>
      <c r="F556" s="230" t="s">
        <v>5241</v>
      </c>
      <c r="G556" s="231" t="s">
        <v>131</v>
      </c>
      <c r="H556" s="232">
        <v>1</v>
      </c>
      <c r="I556" s="233"/>
      <c r="J556" s="233"/>
      <c r="K556" s="234">
        <f>ROUND(P556*H556,2)</f>
        <v>0</v>
      </c>
      <c r="L556" s="230" t="s">
        <v>879</v>
      </c>
      <c r="M556" s="41"/>
      <c r="N556" s="235" t="s">
        <v>1</v>
      </c>
      <c r="O556" s="199" t="s">
        <v>42</v>
      </c>
      <c r="P556" s="200">
        <f>I556+J556</f>
        <v>0</v>
      </c>
      <c r="Q556" s="200">
        <f>ROUND(I556*H556,2)</f>
        <v>0</v>
      </c>
      <c r="R556" s="200">
        <f>ROUND(J556*H556,2)</f>
        <v>0</v>
      </c>
      <c r="S556" s="88"/>
      <c r="T556" s="201">
        <f>S556*H556</f>
        <v>0</v>
      </c>
      <c r="U556" s="201">
        <v>0</v>
      </c>
      <c r="V556" s="201">
        <f>U556*H556</f>
        <v>0</v>
      </c>
      <c r="W556" s="201">
        <v>0</v>
      </c>
      <c r="X556" s="202">
        <f>W556*H556</f>
        <v>0</v>
      </c>
      <c r="Y556" s="35"/>
      <c r="Z556" s="35"/>
      <c r="AA556" s="35"/>
      <c r="AB556" s="35"/>
      <c r="AC556" s="35"/>
      <c r="AD556" s="35"/>
      <c r="AE556" s="35"/>
      <c r="AR556" s="203" t="s">
        <v>135</v>
      </c>
      <c r="AT556" s="203" t="s">
        <v>347</v>
      </c>
      <c r="AU556" s="203" t="s">
        <v>87</v>
      </c>
      <c r="AY556" s="14" t="s">
        <v>134</v>
      </c>
      <c r="BE556" s="204">
        <f>IF(O556="základní",K556,0)</f>
        <v>0</v>
      </c>
      <c r="BF556" s="204">
        <f>IF(O556="snížená",K556,0)</f>
        <v>0</v>
      </c>
      <c r="BG556" s="204">
        <f>IF(O556="zákl. přenesená",K556,0)</f>
        <v>0</v>
      </c>
      <c r="BH556" s="204">
        <f>IF(O556="sníž. přenesená",K556,0)</f>
        <v>0</v>
      </c>
      <c r="BI556" s="204">
        <f>IF(O556="nulová",K556,0)</f>
        <v>0</v>
      </c>
      <c r="BJ556" s="14" t="s">
        <v>87</v>
      </c>
      <c r="BK556" s="204">
        <f>ROUND(P556*H556,2)</f>
        <v>0</v>
      </c>
      <c r="BL556" s="14" t="s">
        <v>135</v>
      </c>
      <c r="BM556" s="203" t="s">
        <v>2670</v>
      </c>
    </row>
    <row r="557" s="2" customFormat="1">
      <c r="A557" s="35"/>
      <c r="B557" s="36"/>
      <c r="C557" s="228" t="s">
        <v>2434</v>
      </c>
      <c r="D557" s="228" t="s">
        <v>347</v>
      </c>
      <c r="E557" s="229" t="s">
        <v>5242</v>
      </c>
      <c r="F557" s="230" t="s">
        <v>5243</v>
      </c>
      <c r="G557" s="231" t="s">
        <v>131</v>
      </c>
      <c r="H557" s="232">
        <v>2</v>
      </c>
      <c r="I557" s="233"/>
      <c r="J557" s="233"/>
      <c r="K557" s="234">
        <f>ROUND(P557*H557,2)</f>
        <v>0</v>
      </c>
      <c r="L557" s="230" t="s">
        <v>879</v>
      </c>
      <c r="M557" s="41"/>
      <c r="N557" s="235" t="s">
        <v>1</v>
      </c>
      <c r="O557" s="199" t="s">
        <v>42</v>
      </c>
      <c r="P557" s="200">
        <f>I557+J557</f>
        <v>0</v>
      </c>
      <c r="Q557" s="200">
        <f>ROUND(I557*H557,2)</f>
        <v>0</v>
      </c>
      <c r="R557" s="200">
        <f>ROUND(J557*H557,2)</f>
        <v>0</v>
      </c>
      <c r="S557" s="88"/>
      <c r="T557" s="201">
        <f>S557*H557</f>
        <v>0</v>
      </c>
      <c r="U557" s="201">
        <v>0</v>
      </c>
      <c r="V557" s="201">
        <f>U557*H557</f>
        <v>0</v>
      </c>
      <c r="W557" s="201">
        <v>0</v>
      </c>
      <c r="X557" s="202">
        <f>W557*H557</f>
        <v>0</v>
      </c>
      <c r="Y557" s="35"/>
      <c r="Z557" s="35"/>
      <c r="AA557" s="35"/>
      <c r="AB557" s="35"/>
      <c r="AC557" s="35"/>
      <c r="AD557" s="35"/>
      <c r="AE557" s="35"/>
      <c r="AR557" s="203" t="s">
        <v>135</v>
      </c>
      <c r="AT557" s="203" t="s">
        <v>347</v>
      </c>
      <c r="AU557" s="203" t="s">
        <v>87</v>
      </c>
      <c r="AY557" s="14" t="s">
        <v>134</v>
      </c>
      <c r="BE557" s="204">
        <f>IF(O557="základní",K557,0)</f>
        <v>0</v>
      </c>
      <c r="BF557" s="204">
        <f>IF(O557="snížená",K557,0)</f>
        <v>0</v>
      </c>
      <c r="BG557" s="204">
        <f>IF(O557="zákl. přenesená",K557,0)</f>
        <v>0</v>
      </c>
      <c r="BH557" s="204">
        <f>IF(O557="sníž. přenesená",K557,0)</f>
        <v>0</v>
      </c>
      <c r="BI557" s="204">
        <f>IF(O557="nulová",K557,0)</f>
        <v>0</v>
      </c>
      <c r="BJ557" s="14" t="s">
        <v>87</v>
      </c>
      <c r="BK557" s="204">
        <f>ROUND(P557*H557,2)</f>
        <v>0</v>
      </c>
      <c r="BL557" s="14" t="s">
        <v>135</v>
      </c>
      <c r="BM557" s="203" t="s">
        <v>2673</v>
      </c>
    </row>
    <row r="558" s="2" customFormat="1">
      <c r="A558" s="35"/>
      <c r="B558" s="36"/>
      <c r="C558" s="228" t="s">
        <v>1789</v>
      </c>
      <c r="D558" s="228" t="s">
        <v>347</v>
      </c>
      <c r="E558" s="229" t="s">
        <v>5244</v>
      </c>
      <c r="F558" s="230" t="s">
        <v>5245</v>
      </c>
      <c r="G558" s="231" t="s">
        <v>131</v>
      </c>
      <c r="H558" s="232">
        <v>20</v>
      </c>
      <c r="I558" s="233"/>
      <c r="J558" s="233"/>
      <c r="K558" s="234">
        <f>ROUND(P558*H558,2)</f>
        <v>0</v>
      </c>
      <c r="L558" s="230" t="s">
        <v>879</v>
      </c>
      <c r="M558" s="41"/>
      <c r="N558" s="235" t="s">
        <v>1</v>
      </c>
      <c r="O558" s="199" t="s">
        <v>42</v>
      </c>
      <c r="P558" s="200">
        <f>I558+J558</f>
        <v>0</v>
      </c>
      <c r="Q558" s="200">
        <f>ROUND(I558*H558,2)</f>
        <v>0</v>
      </c>
      <c r="R558" s="200">
        <f>ROUND(J558*H558,2)</f>
        <v>0</v>
      </c>
      <c r="S558" s="88"/>
      <c r="T558" s="201">
        <f>S558*H558</f>
        <v>0</v>
      </c>
      <c r="U558" s="201">
        <v>0</v>
      </c>
      <c r="V558" s="201">
        <f>U558*H558</f>
        <v>0</v>
      </c>
      <c r="W558" s="201">
        <v>0</v>
      </c>
      <c r="X558" s="202">
        <f>W558*H558</f>
        <v>0</v>
      </c>
      <c r="Y558" s="35"/>
      <c r="Z558" s="35"/>
      <c r="AA558" s="35"/>
      <c r="AB558" s="35"/>
      <c r="AC558" s="35"/>
      <c r="AD558" s="35"/>
      <c r="AE558" s="35"/>
      <c r="AR558" s="203" t="s">
        <v>135</v>
      </c>
      <c r="AT558" s="203" t="s">
        <v>347</v>
      </c>
      <c r="AU558" s="203" t="s">
        <v>87</v>
      </c>
      <c r="AY558" s="14" t="s">
        <v>134</v>
      </c>
      <c r="BE558" s="204">
        <f>IF(O558="základní",K558,0)</f>
        <v>0</v>
      </c>
      <c r="BF558" s="204">
        <f>IF(O558="snížená",K558,0)</f>
        <v>0</v>
      </c>
      <c r="BG558" s="204">
        <f>IF(O558="zákl. přenesená",K558,0)</f>
        <v>0</v>
      </c>
      <c r="BH558" s="204">
        <f>IF(O558="sníž. přenesená",K558,0)</f>
        <v>0</v>
      </c>
      <c r="BI558" s="204">
        <f>IF(O558="nulová",K558,0)</f>
        <v>0</v>
      </c>
      <c r="BJ558" s="14" t="s">
        <v>87</v>
      </c>
      <c r="BK558" s="204">
        <f>ROUND(P558*H558,2)</f>
        <v>0</v>
      </c>
      <c r="BL558" s="14" t="s">
        <v>135</v>
      </c>
      <c r="BM558" s="203" t="s">
        <v>2677</v>
      </c>
    </row>
    <row r="559" s="2" customFormat="1">
      <c r="A559" s="35"/>
      <c r="B559" s="36"/>
      <c r="C559" s="228" t="s">
        <v>2441</v>
      </c>
      <c r="D559" s="228" t="s">
        <v>347</v>
      </c>
      <c r="E559" s="229" t="s">
        <v>5246</v>
      </c>
      <c r="F559" s="230" t="s">
        <v>5247</v>
      </c>
      <c r="G559" s="231" t="s">
        <v>131</v>
      </c>
      <c r="H559" s="232">
        <v>1</v>
      </c>
      <c r="I559" s="233"/>
      <c r="J559" s="233"/>
      <c r="K559" s="234">
        <f>ROUND(P559*H559,2)</f>
        <v>0</v>
      </c>
      <c r="L559" s="230" t="s">
        <v>879</v>
      </c>
      <c r="M559" s="41"/>
      <c r="N559" s="235" t="s">
        <v>1</v>
      </c>
      <c r="O559" s="199" t="s">
        <v>42</v>
      </c>
      <c r="P559" s="200">
        <f>I559+J559</f>
        <v>0</v>
      </c>
      <c r="Q559" s="200">
        <f>ROUND(I559*H559,2)</f>
        <v>0</v>
      </c>
      <c r="R559" s="200">
        <f>ROUND(J559*H559,2)</f>
        <v>0</v>
      </c>
      <c r="S559" s="88"/>
      <c r="T559" s="201">
        <f>S559*H559</f>
        <v>0</v>
      </c>
      <c r="U559" s="201">
        <v>0</v>
      </c>
      <c r="V559" s="201">
        <f>U559*H559</f>
        <v>0</v>
      </c>
      <c r="W559" s="201">
        <v>0</v>
      </c>
      <c r="X559" s="202">
        <f>W559*H559</f>
        <v>0</v>
      </c>
      <c r="Y559" s="35"/>
      <c r="Z559" s="35"/>
      <c r="AA559" s="35"/>
      <c r="AB559" s="35"/>
      <c r="AC559" s="35"/>
      <c r="AD559" s="35"/>
      <c r="AE559" s="35"/>
      <c r="AR559" s="203" t="s">
        <v>135</v>
      </c>
      <c r="AT559" s="203" t="s">
        <v>347</v>
      </c>
      <c r="AU559" s="203" t="s">
        <v>87</v>
      </c>
      <c r="AY559" s="14" t="s">
        <v>134</v>
      </c>
      <c r="BE559" s="204">
        <f>IF(O559="základní",K559,0)</f>
        <v>0</v>
      </c>
      <c r="BF559" s="204">
        <f>IF(O559="snížená",K559,0)</f>
        <v>0</v>
      </c>
      <c r="BG559" s="204">
        <f>IF(O559="zákl. přenesená",K559,0)</f>
        <v>0</v>
      </c>
      <c r="BH559" s="204">
        <f>IF(O559="sníž. přenesená",K559,0)</f>
        <v>0</v>
      </c>
      <c r="BI559" s="204">
        <f>IF(O559="nulová",K559,0)</f>
        <v>0</v>
      </c>
      <c r="BJ559" s="14" t="s">
        <v>87</v>
      </c>
      <c r="BK559" s="204">
        <f>ROUND(P559*H559,2)</f>
        <v>0</v>
      </c>
      <c r="BL559" s="14" t="s">
        <v>135</v>
      </c>
      <c r="BM559" s="203" t="s">
        <v>2681</v>
      </c>
    </row>
    <row r="560" s="2" customFormat="1" ht="24.15" customHeight="1">
      <c r="A560" s="35"/>
      <c r="B560" s="36"/>
      <c r="C560" s="228" t="s">
        <v>2445</v>
      </c>
      <c r="D560" s="228" t="s">
        <v>347</v>
      </c>
      <c r="E560" s="229" t="s">
        <v>5248</v>
      </c>
      <c r="F560" s="230" t="s">
        <v>5249</v>
      </c>
      <c r="G560" s="231" t="s">
        <v>131</v>
      </c>
      <c r="H560" s="232">
        <v>1</v>
      </c>
      <c r="I560" s="233"/>
      <c r="J560" s="233"/>
      <c r="K560" s="234">
        <f>ROUND(P560*H560,2)</f>
        <v>0</v>
      </c>
      <c r="L560" s="230" t="s">
        <v>879</v>
      </c>
      <c r="M560" s="41"/>
      <c r="N560" s="235" t="s">
        <v>1</v>
      </c>
      <c r="O560" s="199" t="s">
        <v>42</v>
      </c>
      <c r="P560" s="200">
        <f>I560+J560</f>
        <v>0</v>
      </c>
      <c r="Q560" s="200">
        <f>ROUND(I560*H560,2)</f>
        <v>0</v>
      </c>
      <c r="R560" s="200">
        <f>ROUND(J560*H560,2)</f>
        <v>0</v>
      </c>
      <c r="S560" s="88"/>
      <c r="T560" s="201">
        <f>S560*H560</f>
        <v>0</v>
      </c>
      <c r="U560" s="201">
        <v>0</v>
      </c>
      <c r="V560" s="201">
        <f>U560*H560</f>
        <v>0</v>
      </c>
      <c r="W560" s="201">
        <v>0</v>
      </c>
      <c r="X560" s="202">
        <f>W560*H560</f>
        <v>0</v>
      </c>
      <c r="Y560" s="35"/>
      <c r="Z560" s="35"/>
      <c r="AA560" s="35"/>
      <c r="AB560" s="35"/>
      <c r="AC560" s="35"/>
      <c r="AD560" s="35"/>
      <c r="AE560" s="35"/>
      <c r="AR560" s="203" t="s">
        <v>135</v>
      </c>
      <c r="AT560" s="203" t="s">
        <v>347</v>
      </c>
      <c r="AU560" s="203" t="s">
        <v>87</v>
      </c>
      <c r="AY560" s="14" t="s">
        <v>134</v>
      </c>
      <c r="BE560" s="204">
        <f>IF(O560="základní",K560,0)</f>
        <v>0</v>
      </c>
      <c r="BF560" s="204">
        <f>IF(O560="snížená",K560,0)</f>
        <v>0</v>
      </c>
      <c r="BG560" s="204">
        <f>IF(O560="zákl. přenesená",K560,0)</f>
        <v>0</v>
      </c>
      <c r="BH560" s="204">
        <f>IF(O560="sníž. přenesená",K560,0)</f>
        <v>0</v>
      </c>
      <c r="BI560" s="204">
        <f>IF(O560="nulová",K560,0)</f>
        <v>0</v>
      </c>
      <c r="BJ560" s="14" t="s">
        <v>87</v>
      </c>
      <c r="BK560" s="204">
        <f>ROUND(P560*H560,2)</f>
        <v>0</v>
      </c>
      <c r="BL560" s="14" t="s">
        <v>135</v>
      </c>
      <c r="BM560" s="203" t="s">
        <v>5250</v>
      </c>
    </row>
    <row r="561" s="2" customFormat="1" ht="24.15" customHeight="1">
      <c r="A561" s="35"/>
      <c r="B561" s="36"/>
      <c r="C561" s="228" t="s">
        <v>2449</v>
      </c>
      <c r="D561" s="228" t="s">
        <v>347</v>
      </c>
      <c r="E561" s="229" t="s">
        <v>5251</v>
      </c>
      <c r="F561" s="230" t="s">
        <v>5252</v>
      </c>
      <c r="G561" s="231" t="s">
        <v>211</v>
      </c>
      <c r="H561" s="232">
        <v>30</v>
      </c>
      <c r="I561" s="233"/>
      <c r="J561" s="233"/>
      <c r="K561" s="234">
        <f>ROUND(P561*H561,2)</f>
        <v>0</v>
      </c>
      <c r="L561" s="230" t="s">
        <v>879</v>
      </c>
      <c r="M561" s="41"/>
      <c r="N561" s="235" t="s">
        <v>1</v>
      </c>
      <c r="O561" s="199" t="s">
        <v>42</v>
      </c>
      <c r="P561" s="200">
        <f>I561+J561</f>
        <v>0</v>
      </c>
      <c r="Q561" s="200">
        <f>ROUND(I561*H561,2)</f>
        <v>0</v>
      </c>
      <c r="R561" s="200">
        <f>ROUND(J561*H561,2)</f>
        <v>0</v>
      </c>
      <c r="S561" s="88"/>
      <c r="T561" s="201">
        <f>S561*H561</f>
        <v>0</v>
      </c>
      <c r="U561" s="201">
        <v>0</v>
      </c>
      <c r="V561" s="201">
        <f>U561*H561</f>
        <v>0</v>
      </c>
      <c r="W561" s="201">
        <v>0</v>
      </c>
      <c r="X561" s="202">
        <f>W561*H561</f>
        <v>0</v>
      </c>
      <c r="Y561" s="35"/>
      <c r="Z561" s="35"/>
      <c r="AA561" s="35"/>
      <c r="AB561" s="35"/>
      <c r="AC561" s="35"/>
      <c r="AD561" s="35"/>
      <c r="AE561" s="35"/>
      <c r="AR561" s="203" t="s">
        <v>135</v>
      </c>
      <c r="AT561" s="203" t="s">
        <v>347</v>
      </c>
      <c r="AU561" s="203" t="s">
        <v>87</v>
      </c>
      <c r="AY561" s="14" t="s">
        <v>134</v>
      </c>
      <c r="BE561" s="204">
        <f>IF(O561="základní",K561,0)</f>
        <v>0</v>
      </c>
      <c r="BF561" s="204">
        <f>IF(O561="snížená",K561,0)</f>
        <v>0</v>
      </c>
      <c r="BG561" s="204">
        <f>IF(O561="zákl. přenesená",K561,0)</f>
        <v>0</v>
      </c>
      <c r="BH561" s="204">
        <f>IF(O561="sníž. přenesená",K561,0)</f>
        <v>0</v>
      </c>
      <c r="BI561" s="204">
        <f>IF(O561="nulová",K561,0)</f>
        <v>0</v>
      </c>
      <c r="BJ561" s="14" t="s">
        <v>87</v>
      </c>
      <c r="BK561" s="204">
        <f>ROUND(P561*H561,2)</f>
        <v>0</v>
      </c>
      <c r="BL561" s="14" t="s">
        <v>135</v>
      </c>
      <c r="BM561" s="203" t="s">
        <v>5253</v>
      </c>
    </row>
    <row r="562" s="2" customFormat="1" ht="24.15" customHeight="1">
      <c r="A562" s="35"/>
      <c r="B562" s="36"/>
      <c r="C562" s="228" t="s">
        <v>2453</v>
      </c>
      <c r="D562" s="228" t="s">
        <v>347</v>
      </c>
      <c r="E562" s="229" t="s">
        <v>5254</v>
      </c>
      <c r="F562" s="230" t="s">
        <v>5255</v>
      </c>
      <c r="G562" s="231" t="s">
        <v>211</v>
      </c>
      <c r="H562" s="232">
        <v>30</v>
      </c>
      <c r="I562" s="233"/>
      <c r="J562" s="233"/>
      <c r="K562" s="234">
        <f>ROUND(P562*H562,2)</f>
        <v>0</v>
      </c>
      <c r="L562" s="230" t="s">
        <v>879</v>
      </c>
      <c r="M562" s="41"/>
      <c r="N562" s="235" t="s">
        <v>1</v>
      </c>
      <c r="O562" s="199" t="s">
        <v>42</v>
      </c>
      <c r="P562" s="200">
        <f>I562+J562</f>
        <v>0</v>
      </c>
      <c r="Q562" s="200">
        <f>ROUND(I562*H562,2)</f>
        <v>0</v>
      </c>
      <c r="R562" s="200">
        <f>ROUND(J562*H562,2)</f>
        <v>0</v>
      </c>
      <c r="S562" s="88"/>
      <c r="T562" s="201">
        <f>S562*H562</f>
        <v>0</v>
      </c>
      <c r="U562" s="201">
        <v>0</v>
      </c>
      <c r="V562" s="201">
        <f>U562*H562</f>
        <v>0</v>
      </c>
      <c r="W562" s="201">
        <v>0</v>
      </c>
      <c r="X562" s="202">
        <f>W562*H562</f>
        <v>0</v>
      </c>
      <c r="Y562" s="35"/>
      <c r="Z562" s="35"/>
      <c r="AA562" s="35"/>
      <c r="AB562" s="35"/>
      <c r="AC562" s="35"/>
      <c r="AD562" s="35"/>
      <c r="AE562" s="35"/>
      <c r="AR562" s="203" t="s">
        <v>135</v>
      </c>
      <c r="AT562" s="203" t="s">
        <v>347</v>
      </c>
      <c r="AU562" s="203" t="s">
        <v>87</v>
      </c>
      <c r="AY562" s="14" t="s">
        <v>134</v>
      </c>
      <c r="BE562" s="204">
        <f>IF(O562="základní",K562,0)</f>
        <v>0</v>
      </c>
      <c r="BF562" s="204">
        <f>IF(O562="snížená",K562,0)</f>
        <v>0</v>
      </c>
      <c r="BG562" s="204">
        <f>IF(O562="zákl. přenesená",K562,0)</f>
        <v>0</v>
      </c>
      <c r="BH562" s="204">
        <f>IF(O562="sníž. přenesená",K562,0)</f>
        <v>0</v>
      </c>
      <c r="BI562" s="204">
        <f>IF(O562="nulová",K562,0)</f>
        <v>0</v>
      </c>
      <c r="BJ562" s="14" t="s">
        <v>87</v>
      </c>
      <c r="BK562" s="204">
        <f>ROUND(P562*H562,2)</f>
        <v>0</v>
      </c>
      <c r="BL562" s="14" t="s">
        <v>135</v>
      </c>
      <c r="BM562" s="203" t="s">
        <v>5256</v>
      </c>
    </row>
    <row r="563" s="2" customFormat="1" ht="24.15" customHeight="1">
      <c r="A563" s="35"/>
      <c r="B563" s="36"/>
      <c r="C563" s="228" t="s">
        <v>2457</v>
      </c>
      <c r="D563" s="228" t="s">
        <v>347</v>
      </c>
      <c r="E563" s="229" t="s">
        <v>5257</v>
      </c>
      <c r="F563" s="230" t="s">
        <v>5258</v>
      </c>
      <c r="G563" s="231" t="s">
        <v>168</v>
      </c>
      <c r="H563" s="232">
        <v>150</v>
      </c>
      <c r="I563" s="233"/>
      <c r="J563" s="233"/>
      <c r="K563" s="234">
        <f>ROUND(P563*H563,2)</f>
        <v>0</v>
      </c>
      <c r="L563" s="230" t="s">
        <v>879</v>
      </c>
      <c r="M563" s="41"/>
      <c r="N563" s="235" t="s">
        <v>1</v>
      </c>
      <c r="O563" s="199" t="s">
        <v>42</v>
      </c>
      <c r="P563" s="200">
        <f>I563+J563</f>
        <v>0</v>
      </c>
      <c r="Q563" s="200">
        <f>ROUND(I563*H563,2)</f>
        <v>0</v>
      </c>
      <c r="R563" s="200">
        <f>ROUND(J563*H563,2)</f>
        <v>0</v>
      </c>
      <c r="S563" s="88"/>
      <c r="T563" s="201">
        <f>S563*H563</f>
        <v>0</v>
      </c>
      <c r="U563" s="201">
        <v>0</v>
      </c>
      <c r="V563" s="201">
        <f>U563*H563</f>
        <v>0</v>
      </c>
      <c r="W563" s="201">
        <v>0</v>
      </c>
      <c r="X563" s="202">
        <f>W563*H563</f>
        <v>0</v>
      </c>
      <c r="Y563" s="35"/>
      <c r="Z563" s="35"/>
      <c r="AA563" s="35"/>
      <c r="AB563" s="35"/>
      <c r="AC563" s="35"/>
      <c r="AD563" s="35"/>
      <c r="AE563" s="35"/>
      <c r="AR563" s="203" t="s">
        <v>135</v>
      </c>
      <c r="AT563" s="203" t="s">
        <v>347</v>
      </c>
      <c r="AU563" s="203" t="s">
        <v>87</v>
      </c>
      <c r="AY563" s="14" t="s">
        <v>134</v>
      </c>
      <c r="BE563" s="204">
        <f>IF(O563="základní",K563,0)</f>
        <v>0</v>
      </c>
      <c r="BF563" s="204">
        <f>IF(O563="snížená",K563,0)</f>
        <v>0</v>
      </c>
      <c r="BG563" s="204">
        <f>IF(O563="zákl. přenesená",K563,0)</f>
        <v>0</v>
      </c>
      <c r="BH563" s="204">
        <f>IF(O563="sníž. přenesená",K563,0)</f>
        <v>0</v>
      </c>
      <c r="BI563" s="204">
        <f>IF(O563="nulová",K563,0)</f>
        <v>0</v>
      </c>
      <c r="BJ563" s="14" t="s">
        <v>87</v>
      </c>
      <c r="BK563" s="204">
        <f>ROUND(P563*H563,2)</f>
        <v>0</v>
      </c>
      <c r="BL563" s="14" t="s">
        <v>135</v>
      </c>
      <c r="BM563" s="203" t="s">
        <v>5259</v>
      </c>
    </row>
    <row r="564" s="2" customFormat="1" ht="37.8" customHeight="1">
      <c r="A564" s="35"/>
      <c r="B564" s="36"/>
      <c r="C564" s="228" t="s">
        <v>2461</v>
      </c>
      <c r="D564" s="228" t="s">
        <v>347</v>
      </c>
      <c r="E564" s="229" t="s">
        <v>5260</v>
      </c>
      <c r="F564" s="230" t="s">
        <v>5261</v>
      </c>
      <c r="G564" s="231" t="s">
        <v>131</v>
      </c>
      <c r="H564" s="232">
        <v>10</v>
      </c>
      <c r="I564" s="233"/>
      <c r="J564" s="233"/>
      <c r="K564" s="234">
        <f>ROUND(P564*H564,2)</f>
        <v>0</v>
      </c>
      <c r="L564" s="230" t="s">
        <v>879</v>
      </c>
      <c r="M564" s="41"/>
      <c r="N564" s="235" t="s">
        <v>1</v>
      </c>
      <c r="O564" s="199" t="s">
        <v>42</v>
      </c>
      <c r="P564" s="200">
        <f>I564+J564</f>
        <v>0</v>
      </c>
      <c r="Q564" s="200">
        <f>ROUND(I564*H564,2)</f>
        <v>0</v>
      </c>
      <c r="R564" s="200">
        <f>ROUND(J564*H564,2)</f>
        <v>0</v>
      </c>
      <c r="S564" s="88"/>
      <c r="T564" s="201">
        <f>S564*H564</f>
        <v>0</v>
      </c>
      <c r="U564" s="201">
        <v>0</v>
      </c>
      <c r="V564" s="201">
        <f>U564*H564</f>
        <v>0</v>
      </c>
      <c r="W564" s="201">
        <v>0</v>
      </c>
      <c r="X564" s="202">
        <f>W564*H564</f>
        <v>0</v>
      </c>
      <c r="Y564" s="35"/>
      <c r="Z564" s="35"/>
      <c r="AA564" s="35"/>
      <c r="AB564" s="35"/>
      <c r="AC564" s="35"/>
      <c r="AD564" s="35"/>
      <c r="AE564" s="35"/>
      <c r="AR564" s="203" t="s">
        <v>135</v>
      </c>
      <c r="AT564" s="203" t="s">
        <v>347</v>
      </c>
      <c r="AU564" s="203" t="s">
        <v>87</v>
      </c>
      <c r="AY564" s="14" t="s">
        <v>134</v>
      </c>
      <c r="BE564" s="204">
        <f>IF(O564="základní",K564,0)</f>
        <v>0</v>
      </c>
      <c r="BF564" s="204">
        <f>IF(O564="snížená",K564,0)</f>
        <v>0</v>
      </c>
      <c r="BG564" s="204">
        <f>IF(O564="zákl. přenesená",K564,0)</f>
        <v>0</v>
      </c>
      <c r="BH564" s="204">
        <f>IF(O564="sníž. přenesená",K564,0)</f>
        <v>0</v>
      </c>
      <c r="BI564" s="204">
        <f>IF(O564="nulová",K564,0)</f>
        <v>0</v>
      </c>
      <c r="BJ564" s="14" t="s">
        <v>87</v>
      </c>
      <c r="BK564" s="204">
        <f>ROUND(P564*H564,2)</f>
        <v>0</v>
      </c>
      <c r="BL564" s="14" t="s">
        <v>135</v>
      </c>
      <c r="BM564" s="203" t="s">
        <v>5262</v>
      </c>
    </row>
    <row r="565" s="2" customFormat="1" ht="24.15" customHeight="1">
      <c r="A565" s="35"/>
      <c r="B565" s="36"/>
      <c r="C565" s="228" t="s">
        <v>2465</v>
      </c>
      <c r="D565" s="228" t="s">
        <v>347</v>
      </c>
      <c r="E565" s="229" t="s">
        <v>5263</v>
      </c>
      <c r="F565" s="230" t="s">
        <v>5264</v>
      </c>
      <c r="G565" s="231" t="s">
        <v>708</v>
      </c>
      <c r="H565" s="232">
        <v>10</v>
      </c>
      <c r="I565" s="233"/>
      <c r="J565" s="233"/>
      <c r="K565" s="234">
        <f>ROUND(P565*H565,2)</f>
        <v>0</v>
      </c>
      <c r="L565" s="230" t="s">
        <v>879</v>
      </c>
      <c r="M565" s="41"/>
      <c r="N565" s="235" t="s">
        <v>1</v>
      </c>
      <c r="O565" s="199" t="s">
        <v>42</v>
      </c>
      <c r="P565" s="200">
        <f>I565+J565</f>
        <v>0</v>
      </c>
      <c r="Q565" s="200">
        <f>ROUND(I565*H565,2)</f>
        <v>0</v>
      </c>
      <c r="R565" s="200">
        <f>ROUND(J565*H565,2)</f>
        <v>0</v>
      </c>
      <c r="S565" s="88"/>
      <c r="T565" s="201">
        <f>S565*H565</f>
        <v>0</v>
      </c>
      <c r="U565" s="201">
        <v>0</v>
      </c>
      <c r="V565" s="201">
        <f>U565*H565</f>
        <v>0</v>
      </c>
      <c r="W565" s="201">
        <v>0</v>
      </c>
      <c r="X565" s="202">
        <f>W565*H565</f>
        <v>0</v>
      </c>
      <c r="Y565" s="35"/>
      <c r="Z565" s="35"/>
      <c r="AA565" s="35"/>
      <c r="AB565" s="35"/>
      <c r="AC565" s="35"/>
      <c r="AD565" s="35"/>
      <c r="AE565" s="35"/>
      <c r="AR565" s="203" t="s">
        <v>1932</v>
      </c>
      <c r="AT565" s="203" t="s">
        <v>347</v>
      </c>
      <c r="AU565" s="203" t="s">
        <v>87</v>
      </c>
      <c r="AY565" s="14" t="s">
        <v>134</v>
      </c>
      <c r="BE565" s="204">
        <f>IF(O565="základní",K565,0)</f>
        <v>0</v>
      </c>
      <c r="BF565" s="204">
        <f>IF(O565="snížená",K565,0)</f>
        <v>0</v>
      </c>
      <c r="BG565" s="204">
        <f>IF(O565="zákl. přenesená",K565,0)</f>
        <v>0</v>
      </c>
      <c r="BH565" s="204">
        <f>IF(O565="sníž. přenesená",K565,0)</f>
        <v>0</v>
      </c>
      <c r="BI565" s="204">
        <f>IF(O565="nulová",K565,0)</f>
        <v>0</v>
      </c>
      <c r="BJ565" s="14" t="s">
        <v>87</v>
      </c>
      <c r="BK565" s="204">
        <f>ROUND(P565*H565,2)</f>
        <v>0</v>
      </c>
      <c r="BL565" s="14" t="s">
        <v>1932</v>
      </c>
      <c r="BM565" s="203" t="s">
        <v>5265</v>
      </c>
    </row>
    <row r="566" s="2" customFormat="1" ht="24.15" customHeight="1">
      <c r="A566" s="35"/>
      <c r="B566" s="36"/>
      <c r="C566" s="228" t="s">
        <v>2469</v>
      </c>
      <c r="D566" s="228" t="s">
        <v>347</v>
      </c>
      <c r="E566" s="229" t="s">
        <v>5266</v>
      </c>
      <c r="F566" s="230" t="s">
        <v>5267</v>
      </c>
      <c r="G566" s="231" t="s">
        <v>131</v>
      </c>
      <c r="H566" s="232">
        <v>10</v>
      </c>
      <c r="I566" s="233"/>
      <c r="J566" s="233"/>
      <c r="K566" s="234">
        <f>ROUND(P566*H566,2)</f>
        <v>0</v>
      </c>
      <c r="L566" s="230" t="s">
        <v>879</v>
      </c>
      <c r="M566" s="41"/>
      <c r="N566" s="235" t="s">
        <v>1</v>
      </c>
      <c r="O566" s="199" t="s">
        <v>42</v>
      </c>
      <c r="P566" s="200">
        <f>I566+J566</f>
        <v>0</v>
      </c>
      <c r="Q566" s="200">
        <f>ROUND(I566*H566,2)</f>
        <v>0</v>
      </c>
      <c r="R566" s="200">
        <f>ROUND(J566*H566,2)</f>
        <v>0</v>
      </c>
      <c r="S566" s="88"/>
      <c r="T566" s="201">
        <f>S566*H566</f>
        <v>0</v>
      </c>
      <c r="U566" s="201">
        <v>0</v>
      </c>
      <c r="V566" s="201">
        <f>U566*H566</f>
        <v>0</v>
      </c>
      <c r="W566" s="201">
        <v>0</v>
      </c>
      <c r="X566" s="202">
        <f>W566*H566</f>
        <v>0</v>
      </c>
      <c r="Y566" s="35"/>
      <c r="Z566" s="35"/>
      <c r="AA566" s="35"/>
      <c r="AB566" s="35"/>
      <c r="AC566" s="35"/>
      <c r="AD566" s="35"/>
      <c r="AE566" s="35"/>
      <c r="AR566" s="203" t="s">
        <v>1932</v>
      </c>
      <c r="AT566" s="203" t="s">
        <v>347</v>
      </c>
      <c r="AU566" s="203" t="s">
        <v>87</v>
      </c>
      <c r="AY566" s="14" t="s">
        <v>134</v>
      </c>
      <c r="BE566" s="204">
        <f>IF(O566="základní",K566,0)</f>
        <v>0</v>
      </c>
      <c r="BF566" s="204">
        <f>IF(O566="snížená",K566,0)</f>
        <v>0</v>
      </c>
      <c r="BG566" s="204">
        <f>IF(O566="zákl. přenesená",K566,0)</f>
        <v>0</v>
      </c>
      <c r="BH566" s="204">
        <f>IF(O566="sníž. přenesená",K566,0)</f>
        <v>0</v>
      </c>
      <c r="BI566" s="204">
        <f>IF(O566="nulová",K566,0)</f>
        <v>0</v>
      </c>
      <c r="BJ566" s="14" t="s">
        <v>87</v>
      </c>
      <c r="BK566" s="204">
        <f>ROUND(P566*H566,2)</f>
        <v>0</v>
      </c>
      <c r="BL566" s="14" t="s">
        <v>1932</v>
      </c>
      <c r="BM566" s="203" t="s">
        <v>5268</v>
      </c>
    </row>
    <row r="567" s="2" customFormat="1" ht="24.15" customHeight="1">
      <c r="A567" s="35"/>
      <c r="B567" s="36"/>
      <c r="C567" s="228" t="s">
        <v>2473</v>
      </c>
      <c r="D567" s="228" t="s">
        <v>347</v>
      </c>
      <c r="E567" s="229" t="s">
        <v>5269</v>
      </c>
      <c r="F567" s="230" t="s">
        <v>5270</v>
      </c>
      <c r="G567" s="231" t="s">
        <v>131</v>
      </c>
      <c r="H567" s="232">
        <v>10</v>
      </c>
      <c r="I567" s="233"/>
      <c r="J567" s="233"/>
      <c r="K567" s="234">
        <f>ROUND(P567*H567,2)</f>
        <v>0</v>
      </c>
      <c r="L567" s="230" t="s">
        <v>879</v>
      </c>
      <c r="M567" s="41"/>
      <c r="N567" s="235" t="s">
        <v>1</v>
      </c>
      <c r="O567" s="199" t="s">
        <v>42</v>
      </c>
      <c r="P567" s="200">
        <f>I567+J567</f>
        <v>0</v>
      </c>
      <c r="Q567" s="200">
        <f>ROUND(I567*H567,2)</f>
        <v>0</v>
      </c>
      <c r="R567" s="200">
        <f>ROUND(J567*H567,2)</f>
        <v>0</v>
      </c>
      <c r="S567" s="88"/>
      <c r="T567" s="201">
        <f>S567*H567</f>
        <v>0</v>
      </c>
      <c r="U567" s="201">
        <v>0</v>
      </c>
      <c r="V567" s="201">
        <f>U567*H567</f>
        <v>0</v>
      </c>
      <c r="W567" s="201">
        <v>0</v>
      </c>
      <c r="X567" s="202">
        <f>W567*H567</f>
        <v>0</v>
      </c>
      <c r="Y567" s="35"/>
      <c r="Z567" s="35"/>
      <c r="AA567" s="35"/>
      <c r="AB567" s="35"/>
      <c r="AC567" s="35"/>
      <c r="AD567" s="35"/>
      <c r="AE567" s="35"/>
      <c r="AR567" s="203" t="s">
        <v>1932</v>
      </c>
      <c r="AT567" s="203" t="s">
        <v>347</v>
      </c>
      <c r="AU567" s="203" t="s">
        <v>87</v>
      </c>
      <c r="AY567" s="14" t="s">
        <v>134</v>
      </c>
      <c r="BE567" s="204">
        <f>IF(O567="základní",K567,0)</f>
        <v>0</v>
      </c>
      <c r="BF567" s="204">
        <f>IF(O567="snížená",K567,0)</f>
        <v>0</v>
      </c>
      <c r="BG567" s="204">
        <f>IF(O567="zákl. přenesená",K567,0)</f>
        <v>0</v>
      </c>
      <c r="BH567" s="204">
        <f>IF(O567="sníž. přenesená",K567,0)</f>
        <v>0</v>
      </c>
      <c r="BI567" s="204">
        <f>IF(O567="nulová",K567,0)</f>
        <v>0</v>
      </c>
      <c r="BJ567" s="14" t="s">
        <v>87</v>
      </c>
      <c r="BK567" s="204">
        <f>ROUND(P567*H567,2)</f>
        <v>0</v>
      </c>
      <c r="BL567" s="14" t="s">
        <v>1932</v>
      </c>
      <c r="BM567" s="203" t="s">
        <v>5271</v>
      </c>
    </row>
    <row r="568" s="2" customFormat="1" ht="24.15" customHeight="1">
      <c r="A568" s="35"/>
      <c r="B568" s="36"/>
      <c r="C568" s="228" t="s">
        <v>2477</v>
      </c>
      <c r="D568" s="228" t="s">
        <v>347</v>
      </c>
      <c r="E568" s="229" t="s">
        <v>5272</v>
      </c>
      <c r="F568" s="230" t="s">
        <v>5273</v>
      </c>
      <c r="G568" s="231" t="s">
        <v>211</v>
      </c>
      <c r="H568" s="232">
        <v>100</v>
      </c>
      <c r="I568" s="233"/>
      <c r="J568" s="233"/>
      <c r="K568" s="234">
        <f>ROUND(P568*H568,2)</f>
        <v>0</v>
      </c>
      <c r="L568" s="230" t="s">
        <v>879</v>
      </c>
      <c r="M568" s="41"/>
      <c r="N568" s="235" t="s">
        <v>1</v>
      </c>
      <c r="O568" s="199" t="s">
        <v>42</v>
      </c>
      <c r="P568" s="200">
        <f>I568+J568</f>
        <v>0</v>
      </c>
      <c r="Q568" s="200">
        <f>ROUND(I568*H568,2)</f>
        <v>0</v>
      </c>
      <c r="R568" s="200">
        <f>ROUND(J568*H568,2)</f>
        <v>0</v>
      </c>
      <c r="S568" s="88"/>
      <c r="T568" s="201">
        <f>S568*H568</f>
        <v>0</v>
      </c>
      <c r="U568" s="201">
        <v>0</v>
      </c>
      <c r="V568" s="201">
        <f>U568*H568</f>
        <v>0</v>
      </c>
      <c r="W568" s="201">
        <v>0</v>
      </c>
      <c r="X568" s="202">
        <f>W568*H568</f>
        <v>0</v>
      </c>
      <c r="Y568" s="35"/>
      <c r="Z568" s="35"/>
      <c r="AA568" s="35"/>
      <c r="AB568" s="35"/>
      <c r="AC568" s="35"/>
      <c r="AD568" s="35"/>
      <c r="AE568" s="35"/>
      <c r="AR568" s="203" t="s">
        <v>1932</v>
      </c>
      <c r="AT568" s="203" t="s">
        <v>347</v>
      </c>
      <c r="AU568" s="203" t="s">
        <v>87</v>
      </c>
      <c r="AY568" s="14" t="s">
        <v>134</v>
      </c>
      <c r="BE568" s="204">
        <f>IF(O568="základní",K568,0)</f>
        <v>0</v>
      </c>
      <c r="BF568" s="204">
        <f>IF(O568="snížená",K568,0)</f>
        <v>0</v>
      </c>
      <c r="BG568" s="204">
        <f>IF(O568="zákl. přenesená",K568,0)</f>
        <v>0</v>
      </c>
      <c r="BH568" s="204">
        <f>IF(O568="sníž. přenesená",K568,0)</f>
        <v>0</v>
      </c>
      <c r="BI568" s="204">
        <f>IF(O568="nulová",K568,0)</f>
        <v>0</v>
      </c>
      <c r="BJ568" s="14" t="s">
        <v>87</v>
      </c>
      <c r="BK568" s="204">
        <f>ROUND(P568*H568,2)</f>
        <v>0</v>
      </c>
      <c r="BL568" s="14" t="s">
        <v>1932</v>
      </c>
      <c r="BM568" s="203" t="s">
        <v>5274</v>
      </c>
    </row>
    <row r="569" s="2" customFormat="1" ht="24.15" customHeight="1">
      <c r="A569" s="35"/>
      <c r="B569" s="36"/>
      <c r="C569" s="228" t="s">
        <v>2481</v>
      </c>
      <c r="D569" s="228" t="s">
        <v>347</v>
      </c>
      <c r="E569" s="229" t="s">
        <v>5275</v>
      </c>
      <c r="F569" s="230" t="s">
        <v>5276</v>
      </c>
      <c r="G569" s="231" t="s">
        <v>131</v>
      </c>
      <c r="H569" s="232">
        <v>10</v>
      </c>
      <c r="I569" s="233"/>
      <c r="J569" s="233"/>
      <c r="K569" s="234">
        <f>ROUND(P569*H569,2)</f>
        <v>0</v>
      </c>
      <c r="L569" s="230" t="s">
        <v>879</v>
      </c>
      <c r="M569" s="41"/>
      <c r="N569" s="235" t="s">
        <v>1</v>
      </c>
      <c r="O569" s="199" t="s">
        <v>42</v>
      </c>
      <c r="P569" s="200">
        <f>I569+J569</f>
        <v>0</v>
      </c>
      <c r="Q569" s="200">
        <f>ROUND(I569*H569,2)</f>
        <v>0</v>
      </c>
      <c r="R569" s="200">
        <f>ROUND(J569*H569,2)</f>
        <v>0</v>
      </c>
      <c r="S569" s="88"/>
      <c r="T569" s="201">
        <f>S569*H569</f>
        <v>0</v>
      </c>
      <c r="U569" s="201">
        <v>0</v>
      </c>
      <c r="V569" s="201">
        <f>U569*H569</f>
        <v>0</v>
      </c>
      <c r="W569" s="201">
        <v>0</v>
      </c>
      <c r="X569" s="202">
        <f>W569*H569</f>
        <v>0</v>
      </c>
      <c r="Y569" s="35"/>
      <c r="Z569" s="35"/>
      <c r="AA569" s="35"/>
      <c r="AB569" s="35"/>
      <c r="AC569" s="35"/>
      <c r="AD569" s="35"/>
      <c r="AE569" s="35"/>
      <c r="AR569" s="203" t="s">
        <v>1932</v>
      </c>
      <c r="AT569" s="203" t="s">
        <v>347</v>
      </c>
      <c r="AU569" s="203" t="s">
        <v>87</v>
      </c>
      <c r="AY569" s="14" t="s">
        <v>134</v>
      </c>
      <c r="BE569" s="204">
        <f>IF(O569="základní",K569,0)</f>
        <v>0</v>
      </c>
      <c r="BF569" s="204">
        <f>IF(O569="snížená",K569,0)</f>
        <v>0</v>
      </c>
      <c r="BG569" s="204">
        <f>IF(O569="zákl. přenesená",K569,0)</f>
        <v>0</v>
      </c>
      <c r="BH569" s="204">
        <f>IF(O569="sníž. přenesená",K569,0)</f>
        <v>0</v>
      </c>
      <c r="BI569" s="204">
        <f>IF(O569="nulová",K569,0)</f>
        <v>0</v>
      </c>
      <c r="BJ569" s="14" t="s">
        <v>87</v>
      </c>
      <c r="BK569" s="204">
        <f>ROUND(P569*H569,2)</f>
        <v>0</v>
      </c>
      <c r="BL569" s="14" t="s">
        <v>1932</v>
      </c>
      <c r="BM569" s="203" t="s">
        <v>5277</v>
      </c>
    </row>
    <row r="570" s="2" customFormat="1" ht="44.25" customHeight="1">
      <c r="A570" s="35"/>
      <c r="B570" s="36"/>
      <c r="C570" s="228" t="s">
        <v>2485</v>
      </c>
      <c r="D570" s="228" t="s">
        <v>347</v>
      </c>
      <c r="E570" s="229" t="s">
        <v>5278</v>
      </c>
      <c r="F570" s="230" t="s">
        <v>5279</v>
      </c>
      <c r="G570" s="231" t="s">
        <v>131</v>
      </c>
      <c r="H570" s="232">
        <v>10</v>
      </c>
      <c r="I570" s="233"/>
      <c r="J570" s="233"/>
      <c r="K570" s="234">
        <f>ROUND(P570*H570,2)</f>
        <v>0</v>
      </c>
      <c r="L570" s="230" t="s">
        <v>879</v>
      </c>
      <c r="M570" s="41"/>
      <c r="N570" s="235" t="s">
        <v>1</v>
      </c>
      <c r="O570" s="199" t="s">
        <v>42</v>
      </c>
      <c r="P570" s="200">
        <f>I570+J570</f>
        <v>0</v>
      </c>
      <c r="Q570" s="200">
        <f>ROUND(I570*H570,2)</f>
        <v>0</v>
      </c>
      <c r="R570" s="200">
        <f>ROUND(J570*H570,2)</f>
        <v>0</v>
      </c>
      <c r="S570" s="88"/>
      <c r="T570" s="201">
        <f>S570*H570</f>
        <v>0</v>
      </c>
      <c r="U570" s="201">
        <v>0</v>
      </c>
      <c r="V570" s="201">
        <f>U570*H570</f>
        <v>0</v>
      </c>
      <c r="W570" s="201">
        <v>0</v>
      </c>
      <c r="X570" s="202">
        <f>W570*H570</f>
        <v>0</v>
      </c>
      <c r="Y570" s="35"/>
      <c r="Z570" s="35"/>
      <c r="AA570" s="35"/>
      <c r="AB570" s="35"/>
      <c r="AC570" s="35"/>
      <c r="AD570" s="35"/>
      <c r="AE570" s="35"/>
      <c r="AR570" s="203" t="s">
        <v>1932</v>
      </c>
      <c r="AT570" s="203" t="s">
        <v>347</v>
      </c>
      <c r="AU570" s="203" t="s">
        <v>87</v>
      </c>
      <c r="AY570" s="14" t="s">
        <v>134</v>
      </c>
      <c r="BE570" s="204">
        <f>IF(O570="základní",K570,0)</f>
        <v>0</v>
      </c>
      <c r="BF570" s="204">
        <f>IF(O570="snížená",K570,0)</f>
        <v>0</v>
      </c>
      <c r="BG570" s="204">
        <f>IF(O570="zákl. přenesená",K570,0)</f>
        <v>0</v>
      </c>
      <c r="BH570" s="204">
        <f>IF(O570="sníž. přenesená",K570,0)</f>
        <v>0</v>
      </c>
      <c r="BI570" s="204">
        <f>IF(O570="nulová",K570,0)</f>
        <v>0</v>
      </c>
      <c r="BJ570" s="14" t="s">
        <v>87</v>
      </c>
      <c r="BK570" s="204">
        <f>ROUND(P570*H570,2)</f>
        <v>0</v>
      </c>
      <c r="BL570" s="14" t="s">
        <v>1932</v>
      </c>
      <c r="BM570" s="203" t="s">
        <v>5280</v>
      </c>
    </row>
    <row r="571" s="2" customFormat="1" ht="24.15" customHeight="1">
      <c r="A571" s="35"/>
      <c r="B571" s="36"/>
      <c r="C571" s="228" t="s">
        <v>2489</v>
      </c>
      <c r="D571" s="228" t="s">
        <v>347</v>
      </c>
      <c r="E571" s="229" t="s">
        <v>5281</v>
      </c>
      <c r="F571" s="230" t="s">
        <v>5282</v>
      </c>
      <c r="G571" s="231" t="s">
        <v>708</v>
      </c>
      <c r="H571" s="232">
        <v>5</v>
      </c>
      <c r="I571" s="233"/>
      <c r="J571" s="233"/>
      <c r="K571" s="234">
        <f>ROUND(P571*H571,2)</f>
        <v>0</v>
      </c>
      <c r="L571" s="230" t="s">
        <v>879</v>
      </c>
      <c r="M571" s="41"/>
      <c r="N571" s="235" t="s">
        <v>1</v>
      </c>
      <c r="O571" s="199" t="s">
        <v>42</v>
      </c>
      <c r="P571" s="200">
        <f>I571+J571</f>
        <v>0</v>
      </c>
      <c r="Q571" s="200">
        <f>ROUND(I571*H571,2)</f>
        <v>0</v>
      </c>
      <c r="R571" s="200">
        <f>ROUND(J571*H571,2)</f>
        <v>0</v>
      </c>
      <c r="S571" s="88"/>
      <c r="T571" s="201">
        <f>S571*H571</f>
        <v>0</v>
      </c>
      <c r="U571" s="201">
        <v>0</v>
      </c>
      <c r="V571" s="201">
        <f>U571*H571</f>
        <v>0</v>
      </c>
      <c r="W571" s="201">
        <v>0</v>
      </c>
      <c r="X571" s="202">
        <f>W571*H571</f>
        <v>0</v>
      </c>
      <c r="Y571" s="35"/>
      <c r="Z571" s="35"/>
      <c r="AA571" s="35"/>
      <c r="AB571" s="35"/>
      <c r="AC571" s="35"/>
      <c r="AD571" s="35"/>
      <c r="AE571" s="35"/>
      <c r="AR571" s="203" t="s">
        <v>135</v>
      </c>
      <c r="AT571" s="203" t="s">
        <v>347</v>
      </c>
      <c r="AU571" s="203" t="s">
        <v>87</v>
      </c>
      <c r="AY571" s="14" t="s">
        <v>134</v>
      </c>
      <c r="BE571" s="204">
        <f>IF(O571="základní",K571,0)</f>
        <v>0</v>
      </c>
      <c r="BF571" s="204">
        <f>IF(O571="snížená",K571,0)</f>
        <v>0</v>
      </c>
      <c r="BG571" s="204">
        <f>IF(O571="zákl. přenesená",K571,0)</f>
        <v>0</v>
      </c>
      <c r="BH571" s="204">
        <f>IF(O571="sníž. přenesená",K571,0)</f>
        <v>0</v>
      </c>
      <c r="BI571" s="204">
        <f>IF(O571="nulová",K571,0)</f>
        <v>0</v>
      </c>
      <c r="BJ571" s="14" t="s">
        <v>87</v>
      </c>
      <c r="BK571" s="204">
        <f>ROUND(P571*H571,2)</f>
        <v>0</v>
      </c>
      <c r="BL571" s="14" t="s">
        <v>135</v>
      </c>
      <c r="BM571" s="203" t="s">
        <v>5283</v>
      </c>
    </row>
    <row r="572" s="12" customFormat="1" ht="25.92" customHeight="1">
      <c r="A572" s="12"/>
      <c r="B572" s="238"/>
      <c r="C572" s="239"/>
      <c r="D572" s="240" t="s">
        <v>78</v>
      </c>
      <c r="E572" s="241" t="s">
        <v>3594</v>
      </c>
      <c r="F572" s="241" t="s">
        <v>5284</v>
      </c>
      <c r="G572" s="239"/>
      <c r="H572" s="239"/>
      <c r="I572" s="242"/>
      <c r="J572" s="242"/>
      <c r="K572" s="243">
        <f>BK572</f>
        <v>0</v>
      </c>
      <c r="L572" s="239"/>
      <c r="M572" s="244"/>
      <c r="N572" s="245"/>
      <c r="O572" s="246"/>
      <c r="P572" s="246"/>
      <c r="Q572" s="247">
        <f>SUM(Q573:Q761)</f>
        <v>0</v>
      </c>
      <c r="R572" s="247">
        <f>SUM(R573:R761)</f>
        <v>0</v>
      </c>
      <c r="S572" s="246"/>
      <c r="T572" s="248">
        <f>SUM(T573:T761)</f>
        <v>0</v>
      </c>
      <c r="U572" s="246"/>
      <c r="V572" s="248">
        <f>SUM(V573:V761)</f>
        <v>0</v>
      </c>
      <c r="W572" s="246"/>
      <c r="X572" s="249">
        <f>SUM(X573:X761)</f>
        <v>0</v>
      </c>
      <c r="Y572" s="12"/>
      <c r="Z572" s="12"/>
      <c r="AA572" s="12"/>
      <c r="AB572" s="12"/>
      <c r="AC572" s="12"/>
      <c r="AD572" s="12"/>
      <c r="AE572" s="12"/>
      <c r="AR572" s="250" t="s">
        <v>87</v>
      </c>
      <c r="AT572" s="251" t="s">
        <v>78</v>
      </c>
      <c r="AU572" s="251" t="s">
        <v>79</v>
      </c>
      <c r="AY572" s="250" t="s">
        <v>134</v>
      </c>
      <c r="BK572" s="252">
        <f>SUM(BK573:BK761)</f>
        <v>0</v>
      </c>
    </row>
    <row r="573" s="2" customFormat="1" ht="24.15" customHeight="1">
      <c r="A573" s="35"/>
      <c r="B573" s="36"/>
      <c r="C573" s="228" t="s">
        <v>2493</v>
      </c>
      <c r="D573" s="228" t="s">
        <v>347</v>
      </c>
      <c r="E573" s="229" t="s">
        <v>5285</v>
      </c>
      <c r="F573" s="230" t="s">
        <v>5286</v>
      </c>
      <c r="G573" s="231" t="s">
        <v>131</v>
      </c>
      <c r="H573" s="232">
        <v>1</v>
      </c>
      <c r="I573" s="233"/>
      <c r="J573" s="233"/>
      <c r="K573" s="234">
        <f>ROUND(P573*H573,2)</f>
        <v>0</v>
      </c>
      <c r="L573" s="230" t="s">
        <v>879</v>
      </c>
      <c r="M573" s="41"/>
      <c r="N573" s="235" t="s">
        <v>1</v>
      </c>
      <c r="O573" s="199" t="s">
        <v>42</v>
      </c>
      <c r="P573" s="200">
        <f>I573+J573</f>
        <v>0</v>
      </c>
      <c r="Q573" s="200">
        <f>ROUND(I573*H573,2)</f>
        <v>0</v>
      </c>
      <c r="R573" s="200">
        <f>ROUND(J573*H573,2)</f>
        <v>0</v>
      </c>
      <c r="S573" s="88"/>
      <c r="T573" s="201">
        <f>S573*H573</f>
        <v>0</v>
      </c>
      <c r="U573" s="201">
        <v>0</v>
      </c>
      <c r="V573" s="201">
        <f>U573*H573</f>
        <v>0</v>
      </c>
      <c r="W573" s="201">
        <v>0</v>
      </c>
      <c r="X573" s="202">
        <f>W573*H573</f>
        <v>0</v>
      </c>
      <c r="Y573" s="35"/>
      <c r="Z573" s="35"/>
      <c r="AA573" s="35"/>
      <c r="AB573" s="35"/>
      <c r="AC573" s="35"/>
      <c r="AD573" s="35"/>
      <c r="AE573" s="35"/>
      <c r="AR573" s="203" t="s">
        <v>135</v>
      </c>
      <c r="AT573" s="203" t="s">
        <v>347</v>
      </c>
      <c r="AU573" s="203" t="s">
        <v>87</v>
      </c>
      <c r="AY573" s="14" t="s">
        <v>134</v>
      </c>
      <c r="BE573" s="204">
        <f>IF(O573="základní",K573,0)</f>
        <v>0</v>
      </c>
      <c r="BF573" s="204">
        <f>IF(O573="snížená",K573,0)</f>
        <v>0</v>
      </c>
      <c r="BG573" s="204">
        <f>IF(O573="zákl. přenesená",K573,0)</f>
        <v>0</v>
      </c>
      <c r="BH573" s="204">
        <f>IF(O573="sníž. přenesená",K573,0)</f>
        <v>0</v>
      </c>
      <c r="BI573" s="204">
        <f>IF(O573="nulová",K573,0)</f>
        <v>0</v>
      </c>
      <c r="BJ573" s="14" t="s">
        <v>87</v>
      </c>
      <c r="BK573" s="204">
        <f>ROUND(P573*H573,2)</f>
        <v>0</v>
      </c>
      <c r="BL573" s="14" t="s">
        <v>135</v>
      </c>
      <c r="BM573" s="203" t="s">
        <v>5287</v>
      </c>
    </row>
    <row r="574" s="2" customFormat="1" ht="24.15" customHeight="1">
      <c r="A574" s="35"/>
      <c r="B574" s="36"/>
      <c r="C574" s="228" t="s">
        <v>2497</v>
      </c>
      <c r="D574" s="228" t="s">
        <v>347</v>
      </c>
      <c r="E574" s="229" t="s">
        <v>5288</v>
      </c>
      <c r="F574" s="230" t="s">
        <v>5289</v>
      </c>
      <c r="G574" s="231" t="s">
        <v>131</v>
      </c>
      <c r="H574" s="232">
        <v>1</v>
      </c>
      <c r="I574" s="233"/>
      <c r="J574" s="233"/>
      <c r="K574" s="234">
        <f>ROUND(P574*H574,2)</f>
        <v>0</v>
      </c>
      <c r="L574" s="230" t="s">
        <v>879</v>
      </c>
      <c r="M574" s="41"/>
      <c r="N574" s="235" t="s">
        <v>1</v>
      </c>
      <c r="O574" s="199" t="s">
        <v>42</v>
      </c>
      <c r="P574" s="200">
        <f>I574+J574</f>
        <v>0</v>
      </c>
      <c r="Q574" s="200">
        <f>ROUND(I574*H574,2)</f>
        <v>0</v>
      </c>
      <c r="R574" s="200">
        <f>ROUND(J574*H574,2)</f>
        <v>0</v>
      </c>
      <c r="S574" s="88"/>
      <c r="T574" s="201">
        <f>S574*H574</f>
        <v>0</v>
      </c>
      <c r="U574" s="201">
        <v>0</v>
      </c>
      <c r="V574" s="201">
        <f>U574*H574</f>
        <v>0</v>
      </c>
      <c r="W574" s="201">
        <v>0</v>
      </c>
      <c r="X574" s="202">
        <f>W574*H574</f>
        <v>0</v>
      </c>
      <c r="Y574" s="35"/>
      <c r="Z574" s="35"/>
      <c r="AA574" s="35"/>
      <c r="AB574" s="35"/>
      <c r="AC574" s="35"/>
      <c r="AD574" s="35"/>
      <c r="AE574" s="35"/>
      <c r="AR574" s="203" t="s">
        <v>135</v>
      </c>
      <c r="AT574" s="203" t="s">
        <v>347</v>
      </c>
      <c r="AU574" s="203" t="s">
        <v>87</v>
      </c>
      <c r="AY574" s="14" t="s">
        <v>134</v>
      </c>
      <c r="BE574" s="204">
        <f>IF(O574="základní",K574,0)</f>
        <v>0</v>
      </c>
      <c r="BF574" s="204">
        <f>IF(O574="snížená",K574,0)</f>
        <v>0</v>
      </c>
      <c r="BG574" s="204">
        <f>IF(O574="zákl. přenesená",K574,0)</f>
        <v>0</v>
      </c>
      <c r="BH574" s="204">
        <f>IF(O574="sníž. přenesená",K574,0)</f>
        <v>0</v>
      </c>
      <c r="BI574" s="204">
        <f>IF(O574="nulová",K574,0)</f>
        <v>0</v>
      </c>
      <c r="BJ574" s="14" t="s">
        <v>87</v>
      </c>
      <c r="BK574" s="204">
        <f>ROUND(P574*H574,2)</f>
        <v>0</v>
      </c>
      <c r="BL574" s="14" t="s">
        <v>135</v>
      </c>
      <c r="BM574" s="203" t="s">
        <v>5290</v>
      </c>
    </row>
    <row r="575" s="2" customFormat="1" ht="24.15" customHeight="1">
      <c r="A575" s="35"/>
      <c r="B575" s="36"/>
      <c r="C575" s="228" t="s">
        <v>1647</v>
      </c>
      <c r="D575" s="228" t="s">
        <v>347</v>
      </c>
      <c r="E575" s="229" t="s">
        <v>5291</v>
      </c>
      <c r="F575" s="230" t="s">
        <v>5292</v>
      </c>
      <c r="G575" s="231" t="s">
        <v>131</v>
      </c>
      <c r="H575" s="232">
        <v>2</v>
      </c>
      <c r="I575" s="233"/>
      <c r="J575" s="233"/>
      <c r="K575" s="234">
        <f>ROUND(P575*H575,2)</f>
        <v>0</v>
      </c>
      <c r="L575" s="230" t="s">
        <v>879</v>
      </c>
      <c r="M575" s="41"/>
      <c r="N575" s="235" t="s">
        <v>1</v>
      </c>
      <c r="O575" s="199" t="s">
        <v>42</v>
      </c>
      <c r="P575" s="200">
        <f>I575+J575</f>
        <v>0</v>
      </c>
      <c r="Q575" s="200">
        <f>ROUND(I575*H575,2)</f>
        <v>0</v>
      </c>
      <c r="R575" s="200">
        <f>ROUND(J575*H575,2)</f>
        <v>0</v>
      </c>
      <c r="S575" s="88"/>
      <c r="T575" s="201">
        <f>S575*H575</f>
        <v>0</v>
      </c>
      <c r="U575" s="201">
        <v>0</v>
      </c>
      <c r="V575" s="201">
        <f>U575*H575</f>
        <v>0</v>
      </c>
      <c r="W575" s="201">
        <v>0</v>
      </c>
      <c r="X575" s="202">
        <f>W575*H575</f>
        <v>0</v>
      </c>
      <c r="Y575" s="35"/>
      <c r="Z575" s="35"/>
      <c r="AA575" s="35"/>
      <c r="AB575" s="35"/>
      <c r="AC575" s="35"/>
      <c r="AD575" s="35"/>
      <c r="AE575" s="35"/>
      <c r="AR575" s="203" t="s">
        <v>135</v>
      </c>
      <c r="AT575" s="203" t="s">
        <v>347</v>
      </c>
      <c r="AU575" s="203" t="s">
        <v>87</v>
      </c>
      <c r="AY575" s="14" t="s">
        <v>134</v>
      </c>
      <c r="BE575" s="204">
        <f>IF(O575="základní",K575,0)</f>
        <v>0</v>
      </c>
      <c r="BF575" s="204">
        <f>IF(O575="snížená",K575,0)</f>
        <v>0</v>
      </c>
      <c r="BG575" s="204">
        <f>IF(O575="zákl. přenesená",K575,0)</f>
        <v>0</v>
      </c>
      <c r="BH575" s="204">
        <f>IF(O575="sníž. přenesená",K575,0)</f>
        <v>0</v>
      </c>
      <c r="BI575" s="204">
        <f>IF(O575="nulová",K575,0)</f>
        <v>0</v>
      </c>
      <c r="BJ575" s="14" t="s">
        <v>87</v>
      </c>
      <c r="BK575" s="204">
        <f>ROUND(P575*H575,2)</f>
        <v>0</v>
      </c>
      <c r="BL575" s="14" t="s">
        <v>135</v>
      </c>
      <c r="BM575" s="203" t="s">
        <v>5293</v>
      </c>
    </row>
    <row r="576" s="2" customFormat="1" ht="24.15" customHeight="1">
      <c r="A576" s="35"/>
      <c r="B576" s="36"/>
      <c r="C576" s="228" t="s">
        <v>2504</v>
      </c>
      <c r="D576" s="228" t="s">
        <v>347</v>
      </c>
      <c r="E576" s="229" t="s">
        <v>5294</v>
      </c>
      <c r="F576" s="230" t="s">
        <v>5295</v>
      </c>
      <c r="G576" s="231" t="s">
        <v>131</v>
      </c>
      <c r="H576" s="232">
        <v>1</v>
      </c>
      <c r="I576" s="233"/>
      <c r="J576" s="233"/>
      <c r="K576" s="234">
        <f>ROUND(P576*H576,2)</f>
        <v>0</v>
      </c>
      <c r="L576" s="230" t="s">
        <v>879</v>
      </c>
      <c r="M576" s="41"/>
      <c r="N576" s="235" t="s">
        <v>1</v>
      </c>
      <c r="O576" s="199" t="s">
        <v>42</v>
      </c>
      <c r="P576" s="200">
        <f>I576+J576</f>
        <v>0</v>
      </c>
      <c r="Q576" s="200">
        <f>ROUND(I576*H576,2)</f>
        <v>0</v>
      </c>
      <c r="R576" s="200">
        <f>ROUND(J576*H576,2)</f>
        <v>0</v>
      </c>
      <c r="S576" s="88"/>
      <c r="T576" s="201">
        <f>S576*H576</f>
        <v>0</v>
      </c>
      <c r="U576" s="201">
        <v>0</v>
      </c>
      <c r="V576" s="201">
        <f>U576*H576</f>
        <v>0</v>
      </c>
      <c r="W576" s="201">
        <v>0</v>
      </c>
      <c r="X576" s="202">
        <f>W576*H576</f>
        <v>0</v>
      </c>
      <c r="Y576" s="35"/>
      <c r="Z576" s="35"/>
      <c r="AA576" s="35"/>
      <c r="AB576" s="35"/>
      <c r="AC576" s="35"/>
      <c r="AD576" s="35"/>
      <c r="AE576" s="35"/>
      <c r="AR576" s="203" t="s">
        <v>135</v>
      </c>
      <c r="AT576" s="203" t="s">
        <v>347</v>
      </c>
      <c r="AU576" s="203" t="s">
        <v>87</v>
      </c>
      <c r="AY576" s="14" t="s">
        <v>134</v>
      </c>
      <c r="BE576" s="204">
        <f>IF(O576="základní",K576,0)</f>
        <v>0</v>
      </c>
      <c r="BF576" s="204">
        <f>IF(O576="snížená",K576,0)</f>
        <v>0</v>
      </c>
      <c r="BG576" s="204">
        <f>IF(O576="zákl. přenesená",K576,0)</f>
        <v>0</v>
      </c>
      <c r="BH576" s="204">
        <f>IF(O576="sníž. přenesená",K576,0)</f>
        <v>0</v>
      </c>
      <c r="BI576" s="204">
        <f>IF(O576="nulová",K576,0)</f>
        <v>0</v>
      </c>
      <c r="BJ576" s="14" t="s">
        <v>87</v>
      </c>
      <c r="BK576" s="204">
        <f>ROUND(P576*H576,2)</f>
        <v>0</v>
      </c>
      <c r="BL576" s="14" t="s">
        <v>135</v>
      </c>
      <c r="BM576" s="203" t="s">
        <v>5296</v>
      </c>
    </row>
    <row r="577" s="2" customFormat="1" ht="49.05" customHeight="1">
      <c r="A577" s="35"/>
      <c r="B577" s="36"/>
      <c r="C577" s="228" t="s">
        <v>2508</v>
      </c>
      <c r="D577" s="228" t="s">
        <v>347</v>
      </c>
      <c r="E577" s="229" t="s">
        <v>5297</v>
      </c>
      <c r="F577" s="230" t="s">
        <v>5298</v>
      </c>
      <c r="G577" s="231" t="s">
        <v>131</v>
      </c>
      <c r="H577" s="232">
        <v>2</v>
      </c>
      <c r="I577" s="233"/>
      <c r="J577" s="233"/>
      <c r="K577" s="234">
        <f>ROUND(P577*H577,2)</f>
        <v>0</v>
      </c>
      <c r="L577" s="230" t="s">
        <v>879</v>
      </c>
      <c r="M577" s="41"/>
      <c r="N577" s="235" t="s">
        <v>1</v>
      </c>
      <c r="O577" s="199" t="s">
        <v>42</v>
      </c>
      <c r="P577" s="200">
        <f>I577+J577</f>
        <v>0</v>
      </c>
      <c r="Q577" s="200">
        <f>ROUND(I577*H577,2)</f>
        <v>0</v>
      </c>
      <c r="R577" s="200">
        <f>ROUND(J577*H577,2)</f>
        <v>0</v>
      </c>
      <c r="S577" s="88"/>
      <c r="T577" s="201">
        <f>S577*H577</f>
        <v>0</v>
      </c>
      <c r="U577" s="201">
        <v>0</v>
      </c>
      <c r="V577" s="201">
        <f>U577*H577</f>
        <v>0</v>
      </c>
      <c r="W577" s="201">
        <v>0</v>
      </c>
      <c r="X577" s="202">
        <f>W577*H577</f>
        <v>0</v>
      </c>
      <c r="Y577" s="35"/>
      <c r="Z577" s="35"/>
      <c r="AA577" s="35"/>
      <c r="AB577" s="35"/>
      <c r="AC577" s="35"/>
      <c r="AD577" s="35"/>
      <c r="AE577" s="35"/>
      <c r="AR577" s="203" t="s">
        <v>135</v>
      </c>
      <c r="AT577" s="203" t="s">
        <v>347</v>
      </c>
      <c r="AU577" s="203" t="s">
        <v>87</v>
      </c>
      <c r="AY577" s="14" t="s">
        <v>134</v>
      </c>
      <c r="BE577" s="204">
        <f>IF(O577="základní",K577,0)</f>
        <v>0</v>
      </c>
      <c r="BF577" s="204">
        <f>IF(O577="snížená",K577,0)</f>
        <v>0</v>
      </c>
      <c r="BG577" s="204">
        <f>IF(O577="zákl. přenesená",K577,0)</f>
        <v>0</v>
      </c>
      <c r="BH577" s="204">
        <f>IF(O577="sníž. přenesená",K577,0)</f>
        <v>0</v>
      </c>
      <c r="BI577" s="204">
        <f>IF(O577="nulová",K577,0)</f>
        <v>0</v>
      </c>
      <c r="BJ577" s="14" t="s">
        <v>87</v>
      </c>
      <c r="BK577" s="204">
        <f>ROUND(P577*H577,2)</f>
        <v>0</v>
      </c>
      <c r="BL577" s="14" t="s">
        <v>135</v>
      </c>
      <c r="BM577" s="203" t="s">
        <v>2689</v>
      </c>
    </row>
    <row r="578" s="2" customFormat="1" ht="37.8" customHeight="1">
      <c r="A578" s="35"/>
      <c r="B578" s="36"/>
      <c r="C578" s="228" t="s">
        <v>2512</v>
      </c>
      <c r="D578" s="228" t="s">
        <v>347</v>
      </c>
      <c r="E578" s="229" t="s">
        <v>5299</v>
      </c>
      <c r="F578" s="230" t="s">
        <v>5300</v>
      </c>
      <c r="G578" s="231" t="s">
        <v>131</v>
      </c>
      <c r="H578" s="232">
        <v>1</v>
      </c>
      <c r="I578" s="233"/>
      <c r="J578" s="233"/>
      <c r="K578" s="234">
        <f>ROUND(P578*H578,2)</f>
        <v>0</v>
      </c>
      <c r="L578" s="230" t="s">
        <v>879</v>
      </c>
      <c r="M578" s="41"/>
      <c r="N578" s="235" t="s">
        <v>1</v>
      </c>
      <c r="O578" s="199" t="s">
        <v>42</v>
      </c>
      <c r="P578" s="200">
        <f>I578+J578</f>
        <v>0</v>
      </c>
      <c r="Q578" s="200">
        <f>ROUND(I578*H578,2)</f>
        <v>0</v>
      </c>
      <c r="R578" s="200">
        <f>ROUND(J578*H578,2)</f>
        <v>0</v>
      </c>
      <c r="S578" s="88"/>
      <c r="T578" s="201">
        <f>S578*H578</f>
        <v>0</v>
      </c>
      <c r="U578" s="201">
        <v>0</v>
      </c>
      <c r="V578" s="201">
        <f>U578*H578</f>
        <v>0</v>
      </c>
      <c r="W578" s="201">
        <v>0</v>
      </c>
      <c r="X578" s="202">
        <f>W578*H578</f>
        <v>0</v>
      </c>
      <c r="Y578" s="35"/>
      <c r="Z578" s="35"/>
      <c r="AA578" s="35"/>
      <c r="AB578" s="35"/>
      <c r="AC578" s="35"/>
      <c r="AD578" s="35"/>
      <c r="AE578" s="35"/>
      <c r="AR578" s="203" t="s">
        <v>135</v>
      </c>
      <c r="AT578" s="203" t="s">
        <v>347</v>
      </c>
      <c r="AU578" s="203" t="s">
        <v>87</v>
      </c>
      <c r="AY578" s="14" t="s">
        <v>134</v>
      </c>
      <c r="BE578" s="204">
        <f>IF(O578="základní",K578,0)</f>
        <v>0</v>
      </c>
      <c r="BF578" s="204">
        <f>IF(O578="snížená",K578,0)</f>
        <v>0</v>
      </c>
      <c r="BG578" s="204">
        <f>IF(O578="zákl. přenesená",K578,0)</f>
        <v>0</v>
      </c>
      <c r="BH578" s="204">
        <f>IF(O578="sníž. přenesená",K578,0)</f>
        <v>0</v>
      </c>
      <c r="BI578" s="204">
        <f>IF(O578="nulová",K578,0)</f>
        <v>0</v>
      </c>
      <c r="BJ578" s="14" t="s">
        <v>87</v>
      </c>
      <c r="BK578" s="204">
        <f>ROUND(P578*H578,2)</f>
        <v>0</v>
      </c>
      <c r="BL578" s="14" t="s">
        <v>135</v>
      </c>
      <c r="BM578" s="203" t="s">
        <v>2693</v>
      </c>
    </row>
    <row r="579" s="2" customFormat="1" ht="24.15" customHeight="1">
      <c r="A579" s="35"/>
      <c r="B579" s="36"/>
      <c r="C579" s="228" t="s">
        <v>2516</v>
      </c>
      <c r="D579" s="228" t="s">
        <v>347</v>
      </c>
      <c r="E579" s="229" t="s">
        <v>5301</v>
      </c>
      <c r="F579" s="230" t="s">
        <v>5302</v>
      </c>
      <c r="G579" s="231" t="s">
        <v>131</v>
      </c>
      <c r="H579" s="232">
        <v>2</v>
      </c>
      <c r="I579" s="233"/>
      <c r="J579" s="233"/>
      <c r="K579" s="234">
        <f>ROUND(P579*H579,2)</f>
        <v>0</v>
      </c>
      <c r="L579" s="230" t="s">
        <v>879</v>
      </c>
      <c r="M579" s="41"/>
      <c r="N579" s="235" t="s">
        <v>1</v>
      </c>
      <c r="O579" s="199" t="s">
        <v>42</v>
      </c>
      <c r="P579" s="200">
        <f>I579+J579</f>
        <v>0</v>
      </c>
      <c r="Q579" s="200">
        <f>ROUND(I579*H579,2)</f>
        <v>0</v>
      </c>
      <c r="R579" s="200">
        <f>ROUND(J579*H579,2)</f>
        <v>0</v>
      </c>
      <c r="S579" s="88"/>
      <c r="T579" s="201">
        <f>S579*H579</f>
        <v>0</v>
      </c>
      <c r="U579" s="201">
        <v>0</v>
      </c>
      <c r="V579" s="201">
        <f>U579*H579</f>
        <v>0</v>
      </c>
      <c r="W579" s="201">
        <v>0</v>
      </c>
      <c r="X579" s="202">
        <f>W579*H579</f>
        <v>0</v>
      </c>
      <c r="Y579" s="35"/>
      <c r="Z579" s="35"/>
      <c r="AA579" s="35"/>
      <c r="AB579" s="35"/>
      <c r="AC579" s="35"/>
      <c r="AD579" s="35"/>
      <c r="AE579" s="35"/>
      <c r="AR579" s="203" t="s">
        <v>135</v>
      </c>
      <c r="AT579" s="203" t="s">
        <v>347</v>
      </c>
      <c r="AU579" s="203" t="s">
        <v>87</v>
      </c>
      <c r="AY579" s="14" t="s">
        <v>134</v>
      </c>
      <c r="BE579" s="204">
        <f>IF(O579="základní",K579,0)</f>
        <v>0</v>
      </c>
      <c r="BF579" s="204">
        <f>IF(O579="snížená",K579,0)</f>
        <v>0</v>
      </c>
      <c r="BG579" s="204">
        <f>IF(O579="zákl. přenesená",K579,0)</f>
        <v>0</v>
      </c>
      <c r="BH579" s="204">
        <f>IF(O579="sníž. přenesená",K579,0)</f>
        <v>0</v>
      </c>
      <c r="BI579" s="204">
        <f>IF(O579="nulová",K579,0)</f>
        <v>0</v>
      </c>
      <c r="BJ579" s="14" t="s">
        <v>87</v>
      </c>
      <c r="BK579" s="204">
        <f>ROUND(P579*H579,2)</f>
        <v>0</v>
      </c>
      <c r="BL579" s="14" t="s">
        <v>135</v>
      </c>
      <c r="BM579" s="203" t="s">
        <v>2696</v>
      </c>
    </row>
    <row r="580" s="2" customFormat="1" ht="49.05" customHeight="1">
      <c r="A580" s="35"/>
      <c r="B580" s="36"/>
      <c r="C580" s="228" t="s">
        <v>2520</v>
      </c>
      <c r="D580" s="228" t="s">
        <v>347</v>
      </c>
      <c r="E580" s="229" t="s">
        <v>5303</v>
      </c>
      <c r="F580" s="230" t="s">
        <v>5304</v>
      </c>
      <c r="G580" s="231" t="s">
        <v>708</v>
      </c>
      <c r="H580" s="232">
        <v>10</v>
      </c>
      <c r="I580" s="233"/>
      <c r="J580" s="233"/>
      <c r="K580" s="234">
        <f>ROUND(P580*H580,2)</f>
        <v>0</v>
      </c>
      <c r="L580" s="230" t="s">
        <v>892</v>
      </c>
      <c r="M580" s="41"/>
      <c r="N580" s="235" t="s">
        <v>1</v>
      </c>
      <c r="O580" s="199" t="s">
        <v>42</v>
      </c>
      <c r="P580" s="200">
        <f>I580+J580</f>
        <v>0</v>
      </c>
      <c r="Q580" s="200">
        <f>ROUND(I580*H580,2)</f>
        <v>0</v>
      </c>
      <c r="R580" s="200">
        <f>ROUND(J580*H580,2)</f>
        <v>0</v>
      </c>
      <c r="S580" s="88"/>
      <c r="T580" s="201">
        <f>S580*H580</f>
        <v>0</v>
      </c>
      <c r="U580" s="201">
        <v>0</v>
      </c>
      <c r="V580" s="201">
        <f>U580*H580</f>
        <v>0</v>
      </c>
      <c r="W580" s="201">
        <v>0</v>
      </c>
      <c r="X580" s="202">
        <f>W580*H580</f>
        <v>0</v>
      </c>
      <c r="Y580" s="35"/>
      <c r="Z580" s="35"/>
      <c r="AA580" s="35"/>
      <c r="AB580" s="35"/>
      <c r="AC580" s="35"/>
      <c r="AD580" s="35"/>
      <c r="AE580" s="35"/>
      <c r="AR580" s="203" t="s">
        <v>135</v>
      </c>
      <c r="AT580" s="203" t="s">
        <v>347</v>
      </c>
      <c r="AU580" s="203" t="s">
        <v>87</v>
      </c>
      <c r="AY580" s="14" t="s">
        <v>134</v>
      </c>
      <c r="BE580" s="204">
        <f>IF(O580="základní",K580,0)</f>
        <v>0</v>
      </c>
      <c r="BF580" s="204">
        <f>IF(O580="snížená",K580,0)</f>
        <v>0</v>
      </c>
      <c r="BG580" s="204">
        <f>IF(O580="zákl. přenesená",K580,0)</f>
        <v>0</v>
      </c>
      <c r="BH580" s="204">
        <f>IF(O580="sníž. přenesená",K580,0)</f>
        <v>0</v>
      </c>
      <c r="BI580" s="204">
        <f>IF(O580="nulová",K580,0)</f>
        <v>0</v>
      </c>
      <c r="BJ580" s="14" t="s">
        <v>87</v>
      </c>
      <c r="BK580" s="204">
        <f>ROUND(P580*H580,2)</f>
        <v>0</v>
      </c>
      <c r="BL580" s="14" t="s">
        <v>135</v>
      </c>
      <c r="BM580" s="203" t="s">
        <v>2700</v>
      </c>
    </row>
    <row r="581" s="2" customFormat="1" ht="37.8" customHeight="1">
      <c r="A581" s="35"/>
      <c r="B581" s="36"/>
      <c r="C581" s="228" t="s">
        <v>2524</v>
      </c>
      <c r="D581" s="228" t="s">
        <v>347</v>
      </c>
      <c r="E581" s="229" t="s">
        <v>5305</v>
      </c>
      <c r="F581" s="230" t="s">
        <v>5306</v>
      </c>
      <c r="G581" s="231" t="s">
        <v>131</v>
      </c>
      <c r="H581" s="232">
        <v>1</v>
      </c>
      <c r="I581" s="233"/>
      <c r="J581" s="233"/>
      <c r="K581" s="234">
        <f>ROUND(P581*H581,2)</f>
        <v>0</v>
      </c>
      <c r="L581" s="230" t="s">
        <v>879</v>
      </c>
      <c r="M581" s="41"/>
      <c r="N581" s="235" t="s">
        <v>1</v>
      </c>
      <c r="O581" s="199" t="s">
        <v>42</v>
      </c>
      <c r="P581" s="200">
        <f>I581+J581</f>
        <v>0</v>
      </c>
      <c r="Q581" s="200">
        <f>ROUND(I581*H581,2)</f>
        <v>0</v>
      </c>
      <c r="R581" s="200">
        <f>ROUND(J581*H581,2)</f>
        <v>0</v>
      </c>
      <c r="S581" s="88"/>
      <c r="T581" s="201">
        <f>S581*H581</f>
        <v>0</v>
      </c>
      <c r="U581" s="201">
        <v>0</v>
      </c>
      <c r="V581" s="201">
        <f>U581*H581</f>
        <v>0</v>
      </c>
      <c r="W581" s="201">
        <v>0</v>
      </c>
      <c r="X581" s="202">
        <f>W581*H581</f>
        <v>0</v>
      </c>
      <c r="Y581" s="35"/>
      <c r="Z581" s="35"/>
      <c r="AA581" s="35"/>
      <c r="AB581" s="35"/>
      <c r="AC581" s="35"/>
      <c r="AD581" s="35"/>
      <c r="AE581" s="35"/>
      <c r="AR581" s="203" t="s">
        <v>135</v>
      </c>
      <c r="AT581" s="203" t="s">
        <v>347</v>
      </c>
      <c r="AU581" s="203" t="s">
        <v>87</v>
      </c>
      <c r="AY581" s="14" t="s">
        <v>134</v>
      </c>
      <c r="BE581" s="204">
        <f>IF(O581="základní",K581,0)</f>
        <v>0</v>
      </c>
      <c r="BF581" s="204">
        <f>IF(O581="snížená",K581,0)</f>
        <v>0</v>
      </c>
      <c r="BG581" s="204">
        <f>IF(O581="zákl. přenesená",K581,0)</f>
        <v>0</v>
      </c>
      <c r="BH581" s="204">
        <f>IF(O581="sníž. přenesená",K581,0)</f>
        <v>0</v>
      </c>
      <c r="BI581" s="204">
        <f>IF(O581="nulová",K581,0)</f>
        <v>0</v>
      </c>
      <c r="BJ581" s="14" t="s">
        <v>87</v>
      </c>
      <c r="BK581" s="204">
        <f>ROUND(P581*H581,2)</f>
        <v>0</v>
      </c>
      <c r="BL581" s="14" t="s">
        <v>135</v>
      </c>
      <c r="BM581" s="203" t="s">
        <v>5307</v>
      </c>
    </row>
    <row r="582" s="2" customFormat="1" ht="24.15" customHeight="1">
      <c r="A582" s="35"/>
      <c r="B582" s="36"/>
      <c r="C582" s="228" t="s">
        <v>2528</v>
      </c>
      <c r="D582" s="228" t="s">
        <v>347</v>
      </c>
      <c r="E582" s="229" t="s">
        <v>5308</v>
      </c>
      <c r="F582" s="230" t="s">
        <v>5309</v>
      </c>
      <c r="G582" s="231" t="s">
        <v>131</v>
      </c>
      <c r="H582" s="232">
        <v>1</v>
      </c>
      <c r="I582" s="233"/>
      <c r="J582" s="233"/>
      <c r="K582" s="234">
        <f>ROUND(P582*H582,2)</f>
        <v>0</v>
      </c>
      <c r="L582" s="230" t="s">
        <v>879</v>
      </c>
      <c r="M582" s="41"/>
      <c r="N582" s="235" t="s">
        <v>1</v>
      </c>
      <c r="O582" s="199" t="s">
        <v>42</v>
      </c>
      <c r="P582" s="200">
        <f>I582+J582</f>
        <v>0</v>
      </c>
      <c r="Q582" s="200">
        <f>ROUND(I582*H582,2)</f>
        <v>0</v>
      </c>
      <c r="R582" s="200">
        <f>ROUND(J582*H582,2)</f>
        <v>0</v>
      </c>
      <c r="S582" s="88"/>
      <c r="T582" s="201">
        <f>S582*H582</f>
        <v>0</v>
      </c>
      <c r="U582" s="201">
        <v>0</v>
      </c>
      <c r="V582" s="201">
        <f>U582*H582</f>
        <v>0</v>
      </c>
      <c r="W582" s="201">
        <v>0</v>
      </c>
      <c r="X582" s="202">
        <f>W582*H582</f>
        <v>0</v>
      </c>
      <c r="Y582" s="35"/>
      <c r="Z582" s="35"/>
      <c r="AA582" s="35"/>
      <c r="AB582" s="35"/>
      <c r="AC582" s="35"/>
      <c r="AD582" s="35"/>
      <c r="AE582" s="35"/>
      <c r="AR582" s="203" t="s">
        <v>135</v>
      </c>
      <c r="AT582" s="203" t="s">
        <v>347</v>
      </c>
      <c r="AU582" s="203" t="s">
        <v>87</v>
      </c>
      <c r="AY582" s="14" t="s">
        <v>134</v>
      </c>
      <c r="BE582" s="204">
        <f>IF(O582="základní",K582,0)</f>
        <v>0</v>
      </c>
      <c r="BF582" s="204">
        <f>IF(O582="snížená",K582,0)</f>
        <v>0</v>
      </c>
      <c r="BG582" s="204">
        <f>IF(O582="zákl. přenesená",K582,0)</f>
        <v>0</v>
      </c>
      <c r="BH582" s="204">
        <f>IF(O582="sníž. přenesená",K582,0)</f>
        <v>0</v>
      </c>
      <c r="BI582" s="204">
        <f>IF(O582="nulová",K582,0)</f>
        <v>0</v>
      </c>
      <c r="BJ582" s="14" t="s">
        <v>87</v>
      </c>
      <c r="BK582" s="204">
        <f>ROUND(P582*H582,2)</f>
        <v>0</v>
      </c>
      <c r="BL582" s="14" t="s">
        <v>135</v>
      </c>
      <c r="BM582" s="203" t="s">
        <v>5310</v>
      </c>
    </row>
    <row r="583" s="2" customFormat="1" ht="24.15" customHeight="1">
      <c r="A583" s="35"/>
      <c r="B583" s="36"/>
      <c r="C583" s="228" t="s">
        <v>1832</v>
      </c>
      <c r="D583" s="228" t="s">
        <v>347</v>
      </c>
      <c r="E583" s="229" t="s">
        <v>5311</v>
      </c>
      <c r="F583" s="230" t="s">
        <v>5312</v>
      </c>
      <c r="G583" s="231" t="s">
        <v>131</v>
      </c>
      <c r="H583" s="232">
        <v>1</v>
      </c>
      <c r="I583" s="233"/>
      <c r="J583" s="233"/>
      <c r="K583" s="234">
        <f>ROUND(P583*H583,2)</f>
        <v>0</v>
      </c>
      <c r="L583" s="230" t="s">
        <v>879</v>
      </c>
      <c r="M583" s="41"/>
      <c r="N583" s="235" t="s">
        <v>1</v>
      </c>
      <c r="O583" s="199" t="s">
        <v>42</v>
      </c>
      <c r="P583" s="200">
        <f>I583+J583</f>
        <v>0</v>
      </c>
      <c r="Q583" s="200">
        <f>ROUND(I583*H583,2)</f>
        <v>0</v>
      </c>
      <c r="R583" s="200">
        <f>ROUND(J583*H583,2)</f>
        <v>0</v>
      </c>
      <c r="S583" s="88"/>
      <c r="T583" s="201">
        <f>S583*H583</f>
        <v>0</v>
      </c>
      <c r="U583" s="201">
        <v>0</v>
      </c>
      <c r="V583" s="201">
        <f>U583*H583</f>
        <v>0</v>
      </c>
      <c r="W583" s="201">
        <v>0</v>
      </c>
      <c r="X583" s="202">
        <f>W583*H583</f>
        <v>0</v>
      </c>
      <c r="Y583" s="35"/>
      <c r="Z583" s="35"/>
      <c r="AA583" s="35"/>
      <c r="AB583" s="35"/>
      <c r="AC583" s="35"/>
      <c r="AD583" s="35"/>
      <c r="AE583" s="35"/>
      <c r="AR583" s="203" t="s">
        <v>135</v>
      </c>
      <c r="AT583" s="203" t="s">
        <v>347</v>
      </c>
      <c r="AU583" s="203" t="s">
        <v>87</v>
      </c>
      <c r="AY583" s="14" t="s">
        <v>134</v>
      </c>
      <c r="BE583" s="204">
        <f>IF(O583="základní",K583,0)</f>
        <v>0</v>
      </c>
      <c r="BF583" s="204">
        <f>IF(O583="snížená",K583,0)</f>
        <v>0</v>
      </c>
      <c r="BG583" s="204">
        <f>IF(O583="zákl. přenesená",K583,0)</f>
        <v>0</v>
      </c>
      <c r="BH583" s="204">
        <f>IF(O583="sníž. přenesená",K583,0)</f>
        <v>0</v>
      </c>
      <c r="BI583" s="204">
        <f>IF(O583="nulová",K583,0)</f>
        <v>0</v>
      </c>
      <c r="BJ583" s="14" t="s">
        <v>87</v>
      </c>
      <c r="BK583" s="204">
        <f>ROUND(P583*H583,2)</f>
        <v>0</v>
      </c>
      <c r="BL583" s="14" t="s">
        <v>135</v>
      </c>
      <c r="BM583" s="203" t="s">
        <v>2703</v>
      </c>
    </row>
    <row r="584" s="2" customFormat="1" ht="37.8" customHeight="1">
      <c r="A584" s="35"/>
      <c r="B584" s="36"/>
      <c r="C584" s="228" t="s">
        <v>2535</v>
      </c>
      <c r="D584" s="228" t="s">
        <v>347</v>
      </c>
      <c r="E584" s="229" t="s">
        <v>5313</v>
      </c>
      <c r="F584" s="230" t="s">
        <v>5314</v>
      </c>
      <c r="G584" s="231" t="s">
        <v>131</v>
      </c>
      <c r="H584" s="232">
        <v>3</v>
      </c>
      <c r="I584" s="233"/>
      <c r="J584" s="233"/>
      <c r="K584" s="234">
        <f>ROUND(P584*H584,2)</f>
        <v>0</v>
      </c>
      <c r="L584" s="230" t="s">
        <v>879</v>
      </c>
      <c r="M584" s="41"/>
      <c r="N584" s="235" t="s">
        <v>1</v>
      </c>
      <c r="O584" s="199" t="s">
        <v>42</v>
      </c>
      <c r="P584" s="200">
        <f>I584+J584</f>
        <v>0</v>
      </c>
      <c r="Q584" s="200">
        <f>ROUND(I584*H584,2)</f>
        <v>0</v>
      </c>
      <c r="R584" s="200">
        <f>ROUND(J584*H584,2)</f>
        <v>0</v>
      </c>
      <c r="S584" s="88"/>
      <c r="T584" s="201">
        <f>S584*H584</f>
        <v>0</v>
      </c>
      <c r="U584" s="201">
        <v>0</v>
      </c>
      <c r="V584" s="201">
        <f>U584*H584</f>
        <v>0</v>
      </c>
      <c r="W584" s="201">
        <v>0</v>
      </c>
      <c r="X584" s="202">
        <f>W584*H584</f>
        <v>0</v>
      </c>
      <c r="Y584" s="35"/>
      <c r="Z584" s="35"/>
      <c r="AA584" s="35"/>
      <c r="AB584" s="35"/>
      <c r="AC584" s="35"/>
      <c r="AD584" s="35"/>
      <c r="AE584" s="35"/>
      <c r="AR584" s="203" t="s">
        <v>135</v>
      </c>
      <c r="AT584" s="203" t="s">
        <v>347</v>
      </c>
      <c r="AU584" s="203" t="s">
        <v>87</v>
      </c>
      <c r="AY584" s="14" t="s">
        <v>134</v>
      </c>
      <c r="BE584" s="204">
        <f>IF(O584="základní",K584,0)</f>
        <v>0</v>
      </c>
      <c r="BF584" s="204">
        <f>IF(O584="snížená",K584,0)</f>
        <v>0</v>
      </c>
      <c r="BG584" s="204">
        <f>IF(O584="zákl. přenesená",K584,0)</f>
        <v>0</v>
      </c>
      <c r="BH584" s="204">
        <f>IF(O584="sníž. přenesená",K584,0)</f>
        <v>0</v>
      </c>
      <c r="BI584" s="204">
        <f>IF(O584="nulová",K584,0)</f>
        <v>0</v>
      </c>
      <c r="BJ584" s="14" t="s">
        <v>87</v>
      </c>
      <c r="BK584" s="204">
        <f>ROUND(P584*H584,2)</f>
        <v>0</v>
      </c>
      <c r="BL584" s="14" t="s">
        <v>135</v>
      </c>
      <c r="BM584" s="203" t="s">
        <v>2707</v>
      </c>
    </row>
    <row r="585" s="2" customFormat="1" ht="24.15" customHeight="1">
      <c r="A585" s="35"/>
      <c r="B585" s="36"/>
      <c r="C585" s="228" t="s">
        <v>1836</v>
      </c>
      <c r="D585" s="228" t="s">
        <v>347</v>
      </c>
      <c r="E585" s="229" t="s">
        <v>5315</v>
      </c>
      <c r="F585" s="230" t="s">
        <v>5316</v>
      </c>
      <c r="G585" s="231" t="s">
        <v>131</v>
      </c>
      <c r="H585" s="232">
        <v>3</v>
      </c>
      <c r="I585" s="233"/>
      <c r="J585" s="233"/>
      <c r="K585" s="234">
        <f>ROUND(P585*H585,2)</f>
        <v>0</v>
      </c>
      <c r="L585" s="230" t="s">
        <v>879</v>
      </c>
      <c r="M585" s="41"/>
      <c r="N585" s="235" t="s">
        <v>1</v>
      </c>
      <c r="O585" s="199" t="s">
        <v>42</v>
      </c>
      <c r="P585" s="200">
        <f>I585+J585</f>
        <v>0</v>
      </c>
      <c r="Q585" s="200">
        <f>ROUND(I585*H585,2)</f>
        <v>0</v>
      </c>
      <c r="R585" s="200">
        <f>ROUND(J585*H585,2)</f>
        <v>0</v>
      </c>
      <c r="S585" s="88"/>
      <c r="T585" s="201">
        <f>S585*H585</f>
        <v>0</v>
      </c>
      <c r="U585" s="201">
        <v>0</v>
      </c>
      <c r="V585" s="201">
        <f>U585*H585</f>
        <v>0</v>
      </c>
      <c r="W585" s="201">
        <v>0</v>
      </c>
      <c r="X585" s="202">
        <f>W585*H585</f>
        <v>0</v>
      </c>
      <c r="Y585" s="35"/>
      <c r="Z585" s="35"/>
      <c r="AA585" s="35"/>
      <c r="AB585" s="35"/>
      <c r="AC585" s="35"/>
      <c r="AD585" s="35"/>
      <c r="AE585" s="35"/>
      <c r="AR585" s="203" t="s">
        <v>135</v>
      </c>
      <c r="AT585" s="203" t="s">
        <v>347</v>
      </c>
      <c r="AU585" s="203" t="s">
        <v>87</v>
      </c>
      <c r="AY585" s="14" t="s">
        <v>134</v>
      </c>
      <c r="BE585" s="204">
        <f>IF(O585="základní",K585,0)</f>
        <v>0</v>
      </c>
      <c r="BF585" s="204">
        <f>IF(O585="snížená",K585,0)</f>
        <v>0</v>
      </c>
      <c r="BG585" s="204">
        <f>IF(O585="zákl. přenesená",K585,0)</f>
        <v>0</v>
      </c>
      <c r="BH585" s="204">
        <f>IF(O585="sníž. přenesená",K585,0)</f>
        <v>0</v>
      </c>
      <c r="BI585" s="204">
        <f>IF(O585="nulová",K585,0)</f>
        <v>0</v>
      </c>
      <c r="BJ585" s="14" t="s">
        <v>87</v>
      </c>
      <c r="BK585" s="204">
        <f>ROUND(P585*H585,2)</f>
        <v>0</v>
      </c>
      <c r="BL585" s="14" t="s">
        <v>135</v>
      </c>
      <c r="BM585" s="203" t="s">
        <v>2710</v>
      </c>
    </row>
    <row r="586" s="2" customFormat="1" ht="24.15" customHeight="1">
      <c r="A586" s="35"/>
      <c r="B586" s="36"/>
      <c r="C586" s="228" t="s">
        <v>2542</v>
      </c>
      <c r="D586" s="228" t="s">
        <v>347</v>
      </c>
      <c r="E586" s="229" t="s">
        <v>5317</v>
      </c>
      <c r="F586" s="230" t="s">
        <v>5318</v>
      </c>
      <c r="G586" s="231" t="s">
        <v>131</v>
      </c>
      <c r="H586" s="232">
        <v>3</v>
      </c>
      <c r="I586" s="233"/>
      <c r="J586" s="233"/>
      <c r="K586" s="234">
        <f>ROUND(P586*H586,2)</f>
        <v>0</v>
      </c>
      <c r="L586" s="230" t="s">
        <v>879</v>
      </c>
      <c r="M586" s="41"/>
      <c r="N586" s="235" t="s">
        <v>1</v>
      </c>
      <c r="O586" s="199" t="s">
        <v>42</v>
      </c>
      <c r="P586" s="200">
        <f>I586+J586</f>
        <v>0</v>
      </c>
      <c r="Q586" s="200">
        <f>ROUND(I586*H586,2)</f>
        <v>0</v>
      </c>
      <c r="R586" s="200">
        <f>ROUND(J586*H586,2)</f>
        <v>0</v>
      </c>
      <c r="S586" s="88"/>
      <c r="T586" s="201">
        <f>S586*H586</f>
        <v>0</v>
      </c>
      <c r="U586" s="201">
        <v>0</v>
      </c>
      <c r="V586" s="201">
        <f>U586*H586</f>
        <v>0</v>
      </c>
      <c r="W586" s="201">
        <v>0</v>
      </c>
      <c r="X586" s="202">
        <f>W586*H586</f>
        <v>0</v>
      </c>
      <c r="Y586" s="35"/>
      <c r="Z586" s="35"/>
      <c r="AA586" s="35"/>
      <c r="AB586" s="35"/>
      <c r="AC586" s="35"/>
      <c r="AD586" s="35"/>
      <c r="AE586" s="35"/>
      <c r="AR586" s="203" t="s">
        <v>135</v>
      </c>
      <c r="AT586" s="203" t="s">
        <v>347</v>
      </c>
      <c r="AU586" s="203" t="s">
        <v>87</v>
      </c>
      <c r="AY586" s="14" t="s">
        <v>134</v>
      </c>
      <c r="BE586" s="204">
        <f>IF(O586="základní",K586,0)</f>
        <v>0</v>
      </c>
      <c r="BF586" s="204">
        <f>IF(O586="snížená",K586,0)</f>
        <v>0</v>
      </c>
      <c r="BG586" s="204">
        <f>IF(O586="zákl. přenesená",K586,0)</f>
        <v>0</v>
      </c>
      <c r="BH586" s="204">
        <f>IF(O586="sníž. přenesená",K586,0)</f>
        <v>0</v>
      </c>
      <c r="BI586" s="204">
        <f>IF(O586="nulová",K586,0)</f>
        <v>0</v>
      </c>
      <c r="BJ586" s="14" t="s">
        <v>87</v>
      </c>
      <c r="BK586" s="204">
        <f>ROUND(P586*H586,2)</f>
        <v>0</v>
      </c>
      <c r="BL586" s="14" t="s">
        <v>135</v>
      </c>
      <c r="BM586" s="203" t="s">
        <v>2714</v>
      </c>
    </row>
    <row r="587" s="2" customFormat="1" ht="49.05" customHeight="1">
      <c r="A587" s="35"/>
      <c r="B587" s="36"/>
      <c r="C587" s="228" t="s">
        <v>2546</v>
      </c>
      <c r="D587" s="228" t="s">
        <v>347</v>
      </c>
      <c r="E587" s="229" t="s">
        <v>5319</v>
      </c>
      <c r="F587" s="230" t="s">
        <v>5320</v>
      </c>
      <c r="G587" s="231" t="s">
        <v>131</v>
      </c>
      <c r="H587" s="232">
        <v>1</v>
      </c>
      <c r="I587" s="233"/>
      <c r="J587" s="233"/>
      <c r="K587" s="234">
        <f>ROUND(P587*H587,2)</f>
        <v>0</v>
      </c>
      <c r="L587" s="230" t="s">
        <v>892</v>
      </c>
      <c r="M587" s="41"/>
      <c r="N587" s="235" t="s">
        <v>1</v>
      </c>
      <c r="O587" s="199" t="s">
        <v>42</v>
      </c>
      <c r="P587" s="200">
        <f>I587+J587</f>
        <v>0</v>
      </c>
      <c r="Q587" s="200">
        <f>ROUND(I587*H587,2)</f>
        <v>0</v>
      </c>
      <c r="R587" s="200">
        <f>ROUND(J587*H587,2)</f>
        <v>0</v>
      </c>
      <c r="S587" s="88"/>
      <c r="T587" s="201">
        <f>S587*H587</f>
        <v>0</v>
      </c>
      <c r="U587" s="201">
        <v>0</v>
      </c>
      <c r="V587" s="201">
        <f>U587*H587</f>
        <v>0</v>
      </c>
      <c r="W587" s="201">
        <v>0</v>
      </c>
      <c r="X587" s="202">
        <f>W587*H587</f>
        <v>0</v>
      </c>
      <c r="Y587" s="35"/>
      <c r="Z587" s="35"/>
      <c r="AA587" s="35"/>
      <c r="AB587" s="35"/>
      <c r="AC587" s="35"/>
      <c r="AD587" s="35"/>
      <c r="AE587" s="35"/>
      <c r="AR587" s="203" t="s">
        <v>1932</v>
      </c>
      <c r="AT587" s="203" t="s">
        <v>347</v>
      </c>
      <c r="AU587" s="203" t="s">
        <v>87</v>
      </c>
      <c r="AY587" s="14" t="s">
        <v>134</v>
      </c>
      <c r="BE587" s="204">
        <f>IF(O587="základní",K587,0)</f>
        <v>0</v>
      </c>
      <c r="BF587" s="204">
        <f>IF(O587="snížená",K587,0)</f>
        <v>0</v>
      </c>
      <c r="BG587" s="204">
        <f>IF(O587="zákl. přenesená",K587,0)</f>
        <v>0</v>
      </c>
      <c r="BH587" s="204">
        <f>IF(O587="sníž. přenesená",K587,0)</f>
        <v>0</v>
      </c>
      <c r="BI587" s="204">
        <f>IF(O587="nulová",K587,0)</f>
        <v>0</v>
      </c>
      <c r="BJ587" s="14" t="s">
        <v>87</v>
      </c>
      <c r="BK587" s="204">
        <f>ROUND(P587*H587,2)</f>
        <v>0</v>
      </c>
      <c r="BL587" s="14" t="s">
        <v>1932</v>
      </c>
      <c r="BM587" s="203" t="s">
        <v>5321</v>
      </c>
    </row>
    <row r="588" s="2" customFormat="1" ht="37.8" customHeight="1">
      <c r="A588" s="35"/>
      <c r="B588" s="36"/>
      <c r="C588" s="228" t="s">
        <v>2550</v>
      </c>
      <c r="D588" s="228" t="s">
        <v>347</v>
      </c>
      <c r="E588" s="229" t="s">
        <v>5322</v>
      </c>
      <c r="F588" s="230" t="s">
        <v>5323</v>
      </c>
      <c r="G588" s="231" t="s">
        <v>131</v>
      </c>
      <c r="H588" s="232">
        <v>1</v>
      </c>
      <c r="I588" s="233"/>
      <c r="J588" s="233"/>
      <c r="K588" s="234">
        <f>ROUND(P588*H588,2)</f>
        <v>0</v>
      </c>
      <c r="L588" s="230" t="s">
        <v>879</v>
      </c>
      <c r="M588" s="41"/>
      <c r="N588" s="235" t="s">
        <v>1</v>
      </c>
      <c r="O588" s="199" t="s">
        <v>42</v>
      </c>
      <c r="P588" s="200">
        <f>I588+J588</f>
        <v>0</v>
      </c>
      <c r="Q588" s="200">
        <f>ROUND(I588*H588,2)</f>
        <v>0</v>
      </c>
      <c r="R588" s="200">
        <f>ROUND(J588*H588,2)</f>
        <v>0</v>
      </c>
      <c r="S588" s="88"/>
      <c r="T588" s="201">
        <f>S588*H588</f>
        <v>0</v>
      </c>
      <c r="U588" s="201">
        <v>0</v>
      </c>
      <c r="V588" s="201">
        <f>U588*H588</f>
        <v>0</v>
      </c>
      <c r="W588" s="201">
        <v>0</v>
      </c>
      <c r="X588" s="202">
        <f>W588*H588</f>
        <v>0</v>
      </c>
      <c r="Y588" s="35"/>
      <c r="Z588" s="35"/>
      <c r="AA588" s="35"/>
      <c r="AB588" s="35"/>
      <c r="AC588" s="35"/>
      <c r="AD588" s="35"/>
      <c r="AE588" s="35"/>
      <c r="AR588" s="203" t="s">
        <v>135</v>
      </c>
      <c r="AT588" s="203" t="s">
        <v>347</v>
      </c>
      <c r="AU588" s="203" t="s">
        <v>87</v>
      </c>
      <c r="AY588" s="14" t="s">
        <v>134</v>
      </c>
      <c r="BE588" s="204">
        <f>IF(O588="základní",K588,0)</f>
        <v>0</v>
      </c>
      <c r="BF588" s="204">
        <f>IF(O588="snížená",K588,0)</f>
        <v>0</v>
      </c>
      <c r="BG588" s="204">
        <f>IF(O588="zákl. přenesená",K588,0)</f>
        <v>0</v>
      </c>
      <c r="BH588" s="204">
        <f>IF(O588="sníž. přenesená",K588,0)</f>
        <v>0</v>
      </c>
      <c r="BI588" s="204">
        <f>IF(O588="nulová",K588,0)</f>
        <v>0</v>
      </c>
      <c r="BJ588" s="14" t="s">
        <v>87</v>
      </c>
      <c r="BK588" s="204">
        <f>ROUND(P588*H588,2)</f>
        <v>0</v>
      </c>
      <c r="BL588" s="14" t="s">
        <v>135</v>
      </c>
      <c r="BM588" s="203" t="s">
        <v>2718</v>
      </c>
    </row>
    <row r="589" s="2" customFormat="1" ht="24.15" customHeight="1">
      <c r="A589" s="35"/>
      <c r="B589" s="36"/>
      <c r="C589" s="228" t="s">
        <v>1840</v>
      </c>
      <c r="D589" s="228" t="s">
        <v>347</v>
      </c>
      <c r="E589" s="229" t="s">
        <v>5324</v>
      </c>
      <c r="F589" s="230" t="s">
        <v>5325</v>
      </c>
      <c r="G589" s="231" t="s">
        <v>131</v>
      </c>
      <c r="H589" s="232">
        <v>1</v>
      </c>
      <c r="I589" s="233"/>
      <c r="J589" s="233"/>
      <c r="K589" s="234">
        <f>ROUND(P589*H589,2)</f>
        <v>0</v>
      </c>
      <c r="L589" s="230" t="s">
        <v>879</v>
      </c>
      <c r="M589" s="41"/>
      <c r="N589" s="235" t="s">
        <v>1</v>
      </c>
      <c r="O589" s="199" t="s">
        <v>42</v>
      </c>
      <c r="P589" s="200">
        <f>I589+J589</f>
        <v>0</v>
      </c>
      <c r="Q589" s="200">
        <f>ROUND(I589*H589,2)</f>
        <v>0</v>
      </c>
      <c r="R589" s="200">
        <f>ROUND(J589*H589,2)</f>
        <v>0</v>
      </c>
      <c r="S589" s="88"/>
      <c r="T589" s="201">
        <f>S589*H589</f>
        <v>0</v>
      </c>
      <c r="U589" s="201">
        <v>0</v>
      </c>
      <c r="V589" s="201">
        <f>U589*H589</f>
        <v>0</v>
      </c>
      <c r="W589" s="201">
        <v>0</v>
      </c>
      <c r="X589" s="202">
        <f>W589*H589</f>
        <v>0</v>
      </c>
      <c r="Y589" s="35"/>
      <c r="Z589" s="35"/>
      <c r="AA589" s="35"/>
      <c r="AB589" s="35"/>
      <c r="AC589" s="35"/>
      <c r="AD589" s="35"/>
      <c r="AE589" s="35"/>
      <c r="AR589" s="203" t="s">
        <v>135</v>
      </c>
      <c r="AT589" s="203" t="s">
        <v>347</v>
      </c>
      <c r="AU589" s="203" t="s">
        <v>87</v>
      </c>
      <c r="AY589" s="14" t="s">
        <v>134</v>
      </c>
      <c r="BE589" s="204">
        <f>IF(O589="základní",K589,0)</f>
        <v>0</v>
      </c>
      <c r="BF589" s="204">
        <f>IF(O589="snížená",K589,0)</f>
        <v>0</v>
      </c>
      <c r="BG589" s="204">
        <f>IF(O589="zákl. přenesená",K589,0)</f>
        <v>0</v>
      </c>
      <c r="BH589" s="204">
        <f>IF(O589="sníž. přenesená",K589,0)</f>
        <v>0</v>
      </c>
      <c r="BI589" s="204">
        <f>IF(O589="nulová",K589,0)</f>
        <v>0</v>
      </c>
      <c r="BJ589" s="14" t="s">
        <v>87</v>
      </c>
      <c r="BK589" s="204">
        <f>ROUND(P589*H589,2)</f>
        <v>0</v>
      </c>
      <c r="BL589" s="14" t="s">
        <v>135</v>
      </c>
      <c r="BM589" s="203" t="s">
        <v>2722</v>
      </c>
    </row>
    <row r="590" s="2" customFormat="1" ht="37.8" customHeight="1">
      <c r="A590" s="35"/>
      <c r="B590" s="36"/>
      <c r="C590" s="228" t="s">
        <v>2557</v>
      </c>
      <c r="D590" s="228" t="s">
        <v>347</v>
      </c>
      <c r="E590" s="229" t="s">
        <v>5326</v>
      </c>
      <c r="F590" s="230" t="s">
        <v>5327</v>
      </c>
      <c r="G590" s="231" t="s">
        <v>131</v>
      </c>
      <c r="H590" s="232">
        <v>1</v>
      </c>
      <c r="I590" s="233"/>
      <c r="J590" s="233"/>
      <c r="K590" s="234">
        <f>ROUND(P590*H590,2)</f>
        <v>0</v>
      </c>
      <c r="L590" s="230" t="s">
        <v>879</v>
      </c>
      <c r="M590" s="41"/>
      <c r="N590" s="235" t="s">
        <v>1</v>
      </c>
      <c r="O590" s="199" t="s">
        <v>42</v>
      </c>
      <c r="P590" s="200">
        <f>I590+J590</f>
        <v>0</v>
      </c>
      <c r="Q590" s="200">
        <f>ROUND(I590*H590,2)</f>
        <v>0</v>
      </c>
      <c r="R590" s="200">
        <f>ROUND(J590*H590,2)</f>
        <v>0</v>
      </c>
      <c r="S590" s="88"/>
      <c r="T590" s="201">
        <f>S590*H590</f>
        <v>0</v>
      </c>
      <c r="U590" s="201">
        <v>0</v>
      </c>
      <c r="V590" s="201">
        <f>U590*H590</f>
        <v>0</v>
      </c>
      <c r="W590" s="201">
        <v>0</v>
      </c>
      <c r="X590" s="202">
        <f>W590*H590</f>
        <v>0</v>
      </c>
      <c r="Y590" s="35"/>
      <c r="Z590" s="35"/>
      <c r="AA590" s="35"/>
      <c r="AB590" s="35"/>
      <c r="AC590" s="35"/>
      <c r="AD590" s="35"/>
      <c r="AE590" s="35"/>
      <c r="AR590" s="203" t="s">
        <v>135</v>
      </c>
      <c r="AT590" s="203" t="s">
        <v>347</v>
      </c>
      <c r="AU590" s="203" t="s">
        <v>87</v>
      </c>
      <c r="AY590" s="14" t="s">
        <v>134</v>
      </c>
      <c r="BE590" s="204">
        <f>IF(O590="základní",K590,0)</f>
        <v>0</v>
      </c>
      <c r="BF590" s="204">
        <f>IF(O590="snížená",K590,0)</f>
        <v>0</v>
      </c>
      <c r="BG590" s="204">
        <f>IF(O590="zákl. přenesená",K590,0)</f>
        <v>0</v>
      </c>
      <c r="BH590" s="204">
        <f>IF(O590="sníž. přenesená",K590,0)</f>
        <v>0</v>
      </c>
      <c r="BI590" s="204">
        <f>IF(O590="nulová",K590,0)</f>
        <v>0</v>
      </c>
      <c r="BJ590" s="14" t="s">
        <v>87</v>
      </c>
      <c r="BK590" s="204">
        <f>ROUND(P590*H590,2)</f>
        <v>0</v>
      </c>
      <c r="BL590" s="14" t="s">
        <v>135</v>
      </c>
      <c r="BM590" s="203" t="s">
        <v>2726</v>
      </c>
    </row>
    <row r="591" s="2" customFormat="1" ht="24.15" customHeight="1">
      <c r="A591" s="35"/>
      <c r="B591" s="36"/>
      <c r="C591" s="228" t="s">
        <v>2561</v>
      </c>
      <c r="D591" s="228" t="s">
        <v>347</v>
      </c>
      <c r="E591" s="229" t="s">
        <v>5328</v>
      </c>
      <c r="F591" s="230" t="s">
        <v>5329</v>
      </c>
      <c r="G591" s="231" t="s">
        <v>708</v>
      </c>
      <c r="H591" s="232">
        <v>15</v>
      </c>
      <c r="I591" s="233"/>
      <c r="J591" s="233"/>
      <c r="K591" s="234">
        <f>ROUND(P591*H591,2)</f>
        <v>0</v>
      </c>
      <c r="L591" s="230" t="s">
        <v>879</v>
      </c>
      <c r="M591" s="41"/>
      <c r="N591" s="235" t="s">
        <v>1</v>
      </c>
      <c r="O591" s="199" t="s">
        <v>42</v>
      </c>
      <c r="P591" s="200">
        <f>I591+J591</f>
        <v>0</v>
      </c>
      <c r="Q591" s="200">
        <f>ROUND(I591*H591,2)</f>
        <v>0</v>
      </c>
      <c r="R591" s="200">
        <f>ROUND(J591*H591,2)</f>
        <v>0</v>
      </c>
      <c r="S591" s="88"/>
      <c r="T591" s="201">
        <f>S591*H591</f>
        <v>0</v>
      </c>
      <c r="U591" s="201">
        <v>0</v>
      </c>
      <c r="V591" s="201">
        <f>U591*H591</f>
        <v>0</v>
      </c>
      <c r="W591" s="201">
        <v>0</v>
      </c>
      <c r="X591" s="202">
        <f>W591*H591</f>
        <v>0</v>
      </c>
      <c r="Y591" s="35"/>
      <c r="Z591" s="35"/>
      <c r="AA591" s="35"/>
      <c r="AB591" s="35"/>
      <c r="AC591" s="35"/>
      <c r="AD591" s="35"/>
      <c r="AE591" s="35"/>
      <c r="AR591" s="203" t="s">
        <v>135</v>
      </c>
      <c r="AT591" s="203" t="s">
        <v>347</v>
      </c>
      <c r="AU591" s="203" t="s">
        <v>87</v>
      </c>
      <c r="AY591" s="14" t="s">
        <v>134</v>
      </c>
      <c r="BE591" s="204">
        <f>IF(O591="základní",K591,0)</f>
        <v>0</v>
      </c>
      <c r="BF591" s="204">
        <f>IF(O591="snížená",K591,0)</f>
        <v>0</v>
      </c>
      <c r="BG591" s="204">
        <f>IF(O591="zákl. přenesená",K591,0)</f>
        <v>0</v>
      </c>
      <c r="BH591" s="204">
        <f>IF(O591="sníž. přenesená",K591,0)</f>
        <v>0</v>
      </c>
      <c r="BI591" s="204">
        <f>IF(O591="nulová",K591,0)</f>
        <v>0</v>
      </c>
      <c r="BJ591" s="14" t="s">
        <v>87</v>
      </c>
      <c r="BK591" s="204">
        <f>ROUND(P591*H591,2)</f>
        <v>0</v>
      </c>
      <c r="BL591" s="14" t="s">
        <v>135</v>
      </c>
      <c r="BM591" s="203" t="s">
        <v>2730</v>
      </c>
    </row>
    <row r="592" s="2" customFormat="1" ht="24.15" customHeight="1">
      <c r="A592" s="35"/>
      <c r="B592" s="36"/>
      <c r="C592" s="228" t="s">
        <v>2565</v>
      </c>
      <c r="D592" s="228" t="s">
        <v>347</v>
      </c>
      <c r="E592" s="229" t="s">
        <v>5330</v>
      </c>
      <c r="F592" s="230" t="s">
        <v>5331</v>
      </c>
      <c r="G592" s="231" t="s">
        <v>708</v>
      </c>
      <c r="H592" s="232">
        <v>15</v>
      </c>
      <c r="I592" s="233"/>
      <c r="J592" s="233"/>
      <c r="K592" s="234">
        <f>ROUND(P592*H592,2)</f>
        <v>0</v>
      </c>
      <c r="L592" s="230" t="s">
        <v>879</v>
      </c>
      <c r="M592" s="41"/>
      <c r="N592" s="235" t="s">
        <v>1</v>
      </c>
      <c r="O592" s="199" t="s">
        <v>42</v>
      </c>
      <c r="P592" s="200">
        <f>I592+J592</f>
        <v>0</v>
      </c>
      <c r="Q592" s="200">
        <f>ROUND(I592*H592,2)</f>
        <v>0</v>
      </c>
      <c r="R592" s="200">
        <f>ROUND(J592*H592,2)</f>
        <v>0</v>
      </c>
      <c r="S592" s="88"/>
      <c r="T592" s="201">
        <f>S592*H592</f>
        <v>0</v>
      </c>
      <c r="U592" s="201">
        <v>0</v>
      </c>
      <c r="V592" s="201">
        <f>U592*H592</f>
        <v>0</v>
      </c>
      <c r="W592" s="201">
        <v>0</v>
      </c>
      <c r="X592" s="202">
        <f>W592*H592</f>
        <v>0</v>
      </c>
      <c r="Y592" s="35"/>
      <c r="Z592" s="35"/>
      <c r="AA592" s="35"/>
      <c r="AB592" s="35"/>
      <c r="AC592" s="35"/>
      <c r="AD592" s="35"/>
      <c r="AE592" s="35"/>
      <c r="AR592" s="203" t="s">
        <v>135</v>
      </c>
      <c r="AT592" s="203" t="s">
        <v>347</v>
      </c>
      <c r="AU592" s="203" t="s">
        <v>87</v>
      </c>
      <c r="AY592" s="14" t="s">
        <v>134</v>
      </c>
      <c r="BE592" s="204">
        <f>IF(O592="základní",K592,0)</f>
        <v>0</v>
      </c>
      <c r="BF592" s="204">
        <f>IF(O592="snížená",K592,0)</f>
        <v>0</v>
      </c>
      <c r="BG592" s="204">
        <f>IF(O592="zákl. přenesená",K592,0)</f>
        <v>0</v>
      </c>
      <c r="BH592" s="204">
        <f>IF(O592="sníž. přenesená",K592,0)</f>
        <v>0</v>
      </c>
      <c r="BI592" s="204">
        <f>IF(O592="nulová",K592,0)</f>
        <v>0</v>
      </c>
      <c r="BJ592" s="14" t="s">
        <v>87</v>
      </c>
      <c r="BK592" s="204">
        <f>ROUND(P592*H592,2)</f>
        <v>0</v>
      </c>
      <c r="BL592" s="14" t="s">
        <v>135</v>
      </c>
      <c r="BM592" s="203" t="s">
        <v>2733</v>
      </c>
    </row>
    <row r="593" s="2" customFormat="1" ht="33" customHeight="1">
      <c r="A593" s="35"/>
      <c r="B593" s="36"/>
      <c r="C593" s="228" t="s">
        <v>1843</v>
      </c>
      <c r="D593" s="228" t="s">
        <v>347</v>
      </c>
      <c r="E593" s="229" t="s">
        <v>5332</v>
      </c>
      <c r="F593" s="230" t="s">
        <v>5333</v>
      </c>
      <c r="G593" s="231" t="s">
        <v>131</v>
      </c>
      <c r="H593" s="232">
        <v>1</v>
      </c>
      <c r="I593" s="233"/>
      <c r="J593" s="233"/>
      <c r="K593" s="234">
        <f>ROUND(P593*H593,2)</f>
        <v>0</v>
      </c>
      <c r="L593" s="230" t="s">
        <v>879</v>
      </c>
      <c r="M593" s="41"/>
      <c r="N593" s="235" t="s">
        <v>1</v>
      </c>
      <c r="O593" s="199" t="s">
        <v>42</v>
      </c>
      <c r="P593" s="200">
        <f>I593+J593</f>
        <v>0</v>
      </c>
      <c r="Q593" s="200">
        <f>ROUND(I593*H593,2)</f>
        <v>0</v>
      </c>
      <c r="R593" s="200">
        <f>ROUND(J593*H593,2)</f>
        <v>0</v>
      </c>
      <c r="S593" s="88"/>
      <c r="T593" s="201">
        <f>S593*H593</f>
        <v>0</v>
      </c>
      <c r="U593" s="201">
        <v>0</v>
      </c>
      <c r="V593" s="201">
        <f>U593*H593</f>
        <v>0</v>
      </c>
      <c r="W593" s="201">
        <v>0</v>
      </c>
      <c r="X593" s="202">
        <f>W593*H593</f>
        <v>0</v>
      </c>
      <c r="Y593" s="35"/>
      <c r="Z593" s="35"/>
      <c r="AA593" s="35"/>
      <c r="AB593" s="35"/>
      <c r="AC593" s="35"/>
      <c r="AD593" s="35"/>
      <c r="AE593" s="35"/>
      <c r="AR593" s="203" t="s">
        <v>135</v>
      </c>
      <c r="AT593" s="203" t="s">
        <v>347</v>
      </c>
      <c r="AU593" s="203" t="s">
        <v>87</v>
      </c>
      <c r="AY593" s="14" t="s">
        <v>134</v>
      </c>
      <c r="BE593" s="204">
        <f>IF(O593="základní",K593,0)</f>
        <v>0</v>
      </c>
      <c r="BF593" s="204">
        <f>IF(O593="snížená",K593,0)</f>
        <v>0</v>
      </c>
      <c r="BG593" s="204">
        <f>IF(O593="zákl. přenesená",K593,0)</f>
        <v>0</v>
      </c>
      <c r="BH593" s="204">
        <f>IF(O593="sníž. přenesená",K593,0)</f>
        <v>0</v>
      </c>
      <c r="BI593" s="204">
        <f>IF(O593="nulová",K593,0)</f>
        <v>0</v>
      </c>
      <c r="BJ593" s="14" t="s">
        <v>87</v>
      </c>
      <c r="BK593" s="204">
        <f>ROUND(P593*H593,2)</f>
        <v>0</v>
      </c>
      <c r="BL593" s="14" t="s">
        <v>135</v>
      </c>
      <c r="BM593" s="203" t="s">
        <v>2737</v>
      </c>
    </row>
    <row r="594" s="2" customFormat="1" ht="44.25" customHeight="1">
      <c r="A594" s="35"/>
      <c r="B594" s="36"/>
      <c r="C594" s="228" t="s">
        <v>2572</v>
      </c>
      <c r="D594" s="228" t="s">
        <v>347</v>
      </c>
      <c r="E594" s="229" t="s">
        <v>5334</v>
      </c>
      <c r="F594" s="230" t="s">
        <v>5335</v>
      </c>
      <c r="G594" s="231" t="s">
        <v>131</v>
      </c>
      <c r="H594" s="232">
        <v>1</v>
      </c>
      <c r="I594" s="233"/>
      <c r="J594" s="233"/>
      <c r="K594" s="234">
        <f>ROUND(P594*H594,2)</f>
        <v>0</v>
      </c>
      <c r="L594" s="230" t="s">
        <v>879</v>
      </c>
      <c r="M594" s="41"/>
      <c r="N594" s="235" t="s">
        <v>1</v>
      </c>
      <c r="O594" s="199" t="s">
        <v>42</v>
      </c>
      <c r="P594" s="200">
        <f>I594+J594</f>
        <v>0</v>
      </c>
      <c r="Q594" s="200">
        <f>ROUND(I594*H594,2)</f>
        <v>0</v>
      </c>
      <c r="R594" s="200">
        <f>ROUND(J594*H594,2)</f>
        <v>0</v>
      </c>
      <c r="S594" s="88"/>
      <c r="T594" s="201">
        <f>S594*H594</f>
        <v>0</v>
      </c>
      <c r="U594" s="201">
        <v>0</v>
      </c>
      <c r="V594" s="201">
        <f>U594*H594</f>
        <v>0</v>
      </c>
      <c r="W594" s="201">
        <v>0</v>
      </c>
      <c r="X594" s="202">
        <f>W594*H594</f>
        <v>0</v>
      </c>
      <c r="Y594" s="35"/>
      <c r="Z594" s="35"/>
      <c r="AA594" s="35"/>
      <c r="AB594" s="35"/>
      <c r="AC594" s="35"/>
      <c r="AD594" s="35"/>
      <c r="AE594" s="35"/>
      <c r="AR594" s="203" t="s">
        <v>135</v>
      </c>
      <c r="AT594" s="203" t="s">
        <v>347</v>
      </c>
      <c r="AU594" s="203" t="s">
        <v>87</v>
      </c>
      <c r="AY594" s="14" t="s">
        <v>134</v>
      </c>
      <c r="BE594" s="204">
        <f>IF(O594="základní",K594,0)</f>
        <v>0</v>
      </c>
      <c r="BF594" s="204">
        <f>IF(O594="snížená",K594,0)</f>
        <v>0</v>
      </c>
      <c r="BG594" s="204">
        <f>IF(O594="zákl. přenesená",K594,0)</f>
        <v>0</v>
      </c>
      <c r="BH594" s="204">
        <f>IF(O594="sníž. přenesená",K594,0)</f>
        <v>0</v>
      </c>
      <c r="BI594" s="204">
        <f>IF(O594="nulová",K594,0)</f>
        <v>0</v>
      </c>
      <c r="BJ594" s="14" t="s">
        <v>87</v>
      </c>
      <c r="BK594" s="204">
        <f>ROUND(P594*H594,2)</f>
        <v>0</v>
      </c>
      <c r="BL594" s="14" t="s">
        <v>135</v>
      </c>
      <c r="BM594" s="203" t="s">
        <v>5336</v>
      </c>
    </row>
    <row r="595" s="2" customFormat="1" ht="44.25" customHeight="1">
      <c r="A595" s="35"/>
      <c r="B595" s="36"/>
      <c r="C595" s="228" t="s">
        <v>2576</v>
      </c>
      <c r="D595" s="228" t="s">
        <v>347</v>
      </c>
      <c r="E595" s="229" t="s">
        <v>5337</v>
      </c>
      <c r="F595" s="230" t="s">
        <v>5338</v>
      </c>
      <c r="G595" s="231" t="s">
        <v>131</v>
      </c>
      <c r="H595" s="232">
        <v>1</v>
      </c>
      <c r="I595" s="233"/>
      <c r="J595" s="233"/>
      <c r="K595" s="234">
        <f>ROUND(P595*H595,2)</f>
        <v>0</v>
      </c>
      <c r="L595" s="230" t="s">
        <v>879</v>
      </c>
      <c r="M595" s="41"/>
      <c r="N595" s="235" t="s">
        <v>1</v>
      </c>
      <c r="O595" s="199" t="s">
        <v>42</v>
      </c>
      <c r="P595" s="200">
        <f>I595+J595</f>
        <v>0</v>
      </c>
      <c r="Q595" s="200">
        <f>ROUND(I595*H595,2)</f>
        <v>0</v>
      </c>
      <c r="R595" s="200">
        <f>ROUND(J595*H595,2)</f>
        <v>0</v>
      </c>
      <c r="S595" s="88"/>
      <c r="T595" s="201">
        <f>S595*H595</f>
        <v>0</v>
      </c>
      <c r="U595" s="201">
        <v>0</v>
      </c>
      <c r="V595" s="201">
        <f>U595*H595</f>
        <v>0</v>
      </c>
      <c r="W595" s="201">
        <v>0</v>
      </c>
      <c r="X595" s="202">
        <f>W595*H595</f>
        <v>0</v>
      </c>
      <c r="Y595" s="35"/>
      <c r="Z595" s="35"/>
      <c r="AA595" s="35"/>
      <c r="AB595" s="35"/>
      <c r="AC595" s="35"/>
      <c r="AD595" s="35"/>
      <c r="AE595" s="35"/>
      <c r="AR595" s="203" t="s">
        <v>135</v>
      </c>
      <c r="AT595" s="203" t="s">
        <v>347</v>
      </c>
      <c r="AU595" s="203" t="s">
        <v>87</v>
      </c>
      <c r="AY595" s="14" t="s">
        <v>134</v>
      </c>
      <c r="BE595" s="204">
        <f>IF(O595="základní",K595,0)</f>
        <v>0</v>
      </c>
      <c r="BF595" s="204">
        <f>IF(O595="snížená",K595,0)</f>
        <v>0</v>
      </c>
      <c r="BG595" s="204">
        <f>IF(O595="zákl. přenesená",K595,0)</f>
        <v>0</v>
      </c>
      <c r="BH595" s="204">
        <f>IF(O595="sníž. přenesená",K595,0)</f>
        <v>0</v>
      </c>
      <c r="BI595" s="204">
        <f>IF(O595="nulová",K595,0)</f>
        <v>0</v>
      </c>
      <c r="BJ595" s="14" t="s">
        <v>87</v>
      </c>
      <c r="BK595" s="204">
        <f>ROUND(P595*H595,2)</f>
        <v>0</v>
      </c>
      <c r="BL595" s="14" t="s">
        <v>135</v>
      </c>
      <c r="BM595" s="203" t="s">
        <v>5339</v>
      </c>
    </row>
    <row r="596" s="2" customFormat="1" ht="24.15" customHeight="1">
      <c r="A596" s="35"/>
      <c r="B596" s="36"/>
      <c r="C596" s="228" t="s">
        <v>2580</v>
      </c>
      <c r="D596" s="228" t="s">
        <v>347</v>
      </c>
      <c r="E596" s="229" t="s">
        <v>5340</v>
      </c>
      <c r="F596" s="230" t="s">
        <v>5341</v>
      </c>
      <c r="G596" s="231" t="s">
        <v>131</v>
      </c>
      <c r="H596" s="232">
        <v>1</v>
      </c>
      <c r="I596" s="233"/>
      <c r="J596" s="233"/>
      <c r="K596" s="234">
        <f>ROUND(P596*H596,2)</f>
        <v>0</v>
      </c>
      <c r="L596" s="230" t="s">
        <v>879</v>
      </c>
      <c r="M596" s="41"/>
      <c r="N596" s="235" t="s">
        <v>1</v>
      </c>
      <c r="O596" s="199" t="s">
        <v>42</v>
      </c>
      <c r="P596" s="200">
        <f>I596+J596</f>
        <v>0</v>
      </c>
      <c r="Q596" s="200">
        <f>ROUND(I596*H596,2)</f>
        <v>0</v>
      </c>
      <c r="R596" s="200">
        <f>ROUND(J596*H596,2)</f>
        <v>0</v>
      </c>
      <c r="S596" s="88"/>
      <c r="T596" s="201">
        <f>S596*H596</f>
        <v>0</v>
      </c>
      <c r="U596" s="201">
        <v>0</v>
      </c>
      <c r="V596" s="201">
        <f>U596*H596</f>
        <v>0</v>
      </c>
      <c r="W596" s="201">
        <v>0</v>
      </c>
      <c r="X596" s="202">
        <f>W596*H596</f>
        <v>0</v>
      </c>
      <c r="Y596" s="35"/>
      <c r="Z596" s="35"/>
      <c r="AA596" s="35"/>
      <c r="AB596" s="35"/>
      <c r="AC596" s="35"/>
      <c r="AD596" s="35"/>
      <c r="AE596" s="35"/>
      <c r="AR596" s="203" t="s">
        <v>135</v>
      </c>
      <c r="AT596" s="203" t="s">
        <v>347</v>
      </c>
      <c r="AU596" s="203" t="s">
        <v>87</v>
      </c>
      <c r="AY596" s="14" t="s">
        <v>134</v>
      </c>
      <c r="BE596" s="204">
        <f>IF(O596="základní",K596,0)</f>
        <v>0</v>
      </c>
      <c r="BF596" s="204">
        <f>IF(O596="snížená",K596,0)</f>
        <v>0</v>
      </c>
      <c r="BG596" s="204">
        <f>IF(O596="zákl. přenesená",K596,0)</f>
        <v>0</v>
      </c>
      <c r="BH596" s="204">
        <f>IF(O596="sníž. přenesená",K596,0)</f>
        <v>0</v>
      </c>
      <c r="BI596" s="204">
        <f>IF(O596="nulová",K596,0)</f>
        <v>0</v>
      </c>
      <c r="BJ596" s="14" t="s">
        <v>87</v>
      </c>
      <c r="BK596" s="204">
        <f>ROUND(P596*H596,2)</f>
        <v>0</v>
      </c>
      <c r="BL596" s="14" t="s">
        <v>135</v>
      </c>
      <c r="BM596" s="203" t="s">
        <v>2740</v>
      </c>
    </row>
    <row r="597" s="2" customFormat="1" ht="37.8" customHeight="1">
      <c r="A597" s="35"/>
      <c r="B597" s="36"/>
      <c r="C597" s="228" t="s">
        <v>2584</v>
      </c>
      <c r="D597" s="228" t="s">
        <v>347</v>
      </c>
      <c r="E597" s="229" t="s">
        <v>5342</v>
      </c>
      <c r="F597" s="230" t="s">
        <v>5343</v>
      </c>
      <c r="G597" s="231" t="s">
        <v>131</v>
      </c>
      <c r="H597" s="232">
        <v>1</v>
      </c>
      <c r="I597" s="233"/>
      <c r="J597" s="233"/>
      <c r="K597" s="234">
        <f>ROUND(P597*H597,2)</f>
        <v>0</v>
      </c>
      <c r="L597" s="230" t="s">
        <v>879</v>
      </c>
      <c r="M597" s="41"/>
      <c r="N597" s="235" t="s">
        <v>1</v>
      </c>
      <c r="O597" s="199" t="s">
        <v>42</v>
      </c>
      <c r="P597" s="200">
        <f>I597+J597</f>
        <v>0</v>
      </c>
      <c r="Q597" s="200">
        <f>ROUND(I597*H597,2)</f>
        <v>0</v>
      </c>
      <c r="R597" s="200">
        <f>ROUND(J597*H597,2)</f>
        <v>0</v>
      </c>
      <c r="S597" s="88"/>
      <c r="T597" s="201">
        <f>S597*H597</f>
        <v>0</v>
      </c>
      <c r="U597" s="201">
        <v>0</v>
      </c>
      <c r="V597" s="201">
        <f>U597*H597</f>
        <v>0</v>
      </c>
      <c r="W597" s="201">
        <v>0</v>
      </c>
      <c r="X597" s="202">
        <f>W597*H597</f>
        <v>0</v>
      </c>
      <c r="Y597" s="35"/>
      <c r="Z597" s="35"/>
      <c r="AA597" s="35"/>
      <c r="AB597" s="35"/>
      <c r="AC597" s="35"/>
      <c r="AD597" s="35"/>
      <c r="AE597" s="35"/>
      <c r="AR597" s="203" t="s">
        <v>135</v>
      </c>
      <c r="AT597" s="203" t="s">
        <v>347</v>
      </c>
      <c r="AU597" s="203" t="s">
        <v>87</v>
      </c>
      <c r="AY597" s="14" t="s">
        <v>134</v>
      </c>
      <c r="BE597" s="204">
        <f>IF(O597="základní",K597,0)</f>
        <v>0</v>
      </c>
      <c r="BF597" s="204">
        <f>IF(O597="snížená",K597,0)</f>
        <v>0</v>
      </c>
      <c r="BG597" s="204">
        <f>IF(O597="zákl. přenesená",K597,0)</f>
        <v>0</v>
      </c>
      <c r="BH597" s="204">
        <f>IF(O597="sníž. přenesená",K597,0)</f>
        <v>0</v>
      </c>
      <c r="BI597" s="204">
        <f>IF(O597="nulová",K597,0)</f>
        <v>0</v>
      </c>
      <c r="BJ597" s="14" t="s">
        <v>87</v>
      </c>
      <c r="BK597" s="204">
        <f>ROUND(P597*H597,2)</f>
        <v>0</v>
      </c>
      <c r="BL597" s="14" t="s">
        <v>135</v>
      </c>
      <c r="BM597" s="203" t="s">
        <v>5344</v>
      </c>
    </row>
    <row r="598" s="2" customFormat="1" ht="37.8" customHeight="1">
      <c r="A598" s="35"/>
      <c r="B598" s="36"/>
      <c r="C598" s="228" t="s">
        <v>2588</v>
      </c>
      <c r="D598" s="228" t="s">
        <v>347</v>
      </c>
      <c r="E598" s="229" t="s">
        <v>5345</v>
      </c>
      <c r="F598" s="230" t="s">
        <v>5346</v>
      </c>
      <c r="G598" s="231" t="s">
        <v>131</v>
      </c>
      <c r="H598" s="232">
        <v>1</v>
      </c>
      <c r="I598" s="233"/>
      <c r="J598" s="233"/>
      <c r="K598" s="234">
        <f>ROUND(P598*H598,2)</f>
        <v>0</v>
      </c>
      <c r="L598" s="230" t="s">
        <v>879</v>
      </c>
      <c r="M598" s="41"/>
      <c r="N598" s="235" t="s">
        <v>1</v>
      </c>
      <c r="O598" s="199" t="s">
        <v>42</v>
      </c>
      <c r="P598" s="200">
        <f>I598+J598</f>
        <v>0</v>
      </c>
      <c r="Q598" s="200">
        <f>ROUND(I598*H598,2)</f>
        <v>0</v>
      </c>
      <c r="R598" s="200">
        <f>ROUND(J598*H598,2)</f>
        <v>0</v>
      </c>
      <c r="S598" s="88"/>
      <c r="T598" s="201">
        <f>S598*H598</f>
        <v>0</v>
      </c>
      <c r="U598" s="201">
        <v>0</v>
      </c>
      <c r="V598" s="201">
        <f>U598*H598</f>
        <v>0</v>
      </c>
      <c r="W598" s="201">
        <v>0</v>
      </c>
      <c r="X598" s="202">
        <f>W598*H598</f>
        <v>0</v>
      </c>
      <c r="Y598" s="35"/>
      <c r="Z598" s="35"/>
      <c r="AA598" s="35"/>
      <c r="AB598" s="35"/>
      <c r="AC598" s="35"/>
      <c r="AD598" s="35"/>
      <c r="AE598" s="35"/>
      <c r="AR598" s="203" t="s">
        <v>135</v>
      </c>
      <c r="AT598" s="203" t="s">
        <v>347</v>
      </c>
      <c r="AU598" s="203" t="s">
        <v>87</v>
      </c>
      <c r="AY598" s="14" t="s">
        <v>134</v>
      </c>
      <c r="BE598" s="204">
        <f>IF(O598="základní",K598,0)</f>
        <v>0</v>
      </c>
      <c r="BF598" s="204">
        <f>IF(O598="snížená",K598,0)</f>
        <v>0</v>
      </c>
      <c r="BG598" s="204">
        <f>IF(O598="zákl. přenesená",K598,0)</f>
        <v>0</v>
      </c>
      <c r="BH598" s="204">
        <f>IF(O598="sníž. přenesená",K598,0)</f>
        <v>0</v>
      </c>
      <c r="BI598" s="204">
        <f>IF(O598="nulová",K598,0)</f>
        <v>0</v>
      </c>
      <c r="BJ598" s="14" t="s">
        <v>87</v>
      </c>
      <c r="BK598" s="204">
        <f>ROUND(P598*H598,2)</f>
        <v>0</v>
      </c>
      <c r="BL598" s="14" t="s">
        <v>135</v>
      </c>
      <c r="BM598" s="203" t="s">
        <v>5347</v>
      </c>
    </row>
    <row r="599" s="2" customFormat="1" ht="37.8" customHeight="1">
      <c r="A599" s="35"/>
      <c r="B599" s="36"/>
      <c r="C599" s="228" t="s">
        <v>1858</v>
      </c>
      <c r="D599" s="228" t="s">
        <v>347</v>
      </c>
      <c r="E599" s="229" t="s">
        <v>5348</v>
      </c>
      <c r="F599" s="230" t="s">
        <v>5349</v>
      </c>
      <c r="G599" s="231" t="s">
        <v>131</v>
      </c>
      <c r="H599" s="232">
        <v>1</v>
      </c>
      <c r="I599" s="233"/>
      <c r="J599" s="233"/>
      <c r="K599" s="234">
        <f>ROUND(P599*H599,2)</f>
        <v>0</v>
      </c>
      <c r="L599" s="230" t="s">
        <v>879</v>
      </c>
      <c r="M599" s="41"/>
      <c r="N599" s="235" t="s">
        <v>1</v>
      </c>
      <c r="O599" s="199" t="s">
        <v>42</v>
      </c>
      <c r="P599" s="200">
        <f>I599+J599</f>
        <v>0</v>
      </c>
      <c r="Q599" s="200">
        <f>ROUND(I599*H599,2)</f>
        <v>0</v>
      </c>
      <c r="R599" s="200">
        <f>ROUND(J599*H599,2)</f>
        <v>0</v>
      </c>
      <c r="S599" s="88"/>
      <c r="T599" s="201">
        <f>S599*H599</f>
        <v>0</v>
      </c>
      <c r="U599" s="201">
        <v>0</v>
      </c>
      <c r="V599" s="201">
        <f>U599*H599</f>
        <v>0</v>
      </c>
      <c r="W599" s="201">
        <v>0</v>
      </c>
      <c r="X599" s="202">
        <f>W599*H599</f>
        <v>0</v>
      </c>
      <c r="Y599" s="35"/>
      <c r="Z599" s="35"/>
      <c r="AA599" s="35"/>
      <c r="AB599" s="35"/>
      <c r="AC599" s="35"/>
      <c r="AD599" s="35"/>
      <c r="AE599" s="35"/>
      <c r="AR599" s="203" t="s">
        <v>135</v>
      </c>
      <c r="AT599" s="203" t="s">
        <v>347</v>
      </c>
      <c r="AU599" s="203" t="s">
        <v>87</v>
      </c>
      <c r="AY599" s="14" t="s">
        <v>134</v>
      </c>
      <c r="BE599" s="204">
        <f>IF(O599="základní",K599,0)</f>
        <v>0</v>
      </c>
      <c r="BF599" s="204">
        <f>IF(O599="snížená",K599,0)</f>
        <v>0</v>
      </c>
      <c r="BG599" s="204">
        <f>IF(O599="zákl. přenesená",K599,0)</f>
        <v>0</v>
      </c>
      <c r="BH599" s="204">
        <f>IF(O599="sníž. přenesená",K599,0)</f>
        <v>0</v>
      </c>
      <c r="BI599" s="204">
        <f>IF(O599="nulová",K599,0)</f>
        <v>0</v>
      </c>
      <c r="BJ599" s="14" t="s">
        <v>87</v>
      </c>
      <c r="BK599" s="204">
        <f>ROUND(P599*H599,2)</f>
        <v>0</v>
      </c>
      <c r="BL599" s="14" t="s">
        <v>135</v>
      </c>
      <c r="BM599" s="203" t="s">
        <v>5350</v>
      </c>
    </row>
    <row r="600" s="2" customFormat="1" ht="55.5" customHeight="1">
      <c r="A600" s="35"/>
      <c r="B600" s="36"/>
      <c r="C600" s="228" t="s">
        <v>2595</v>
      </c>
      <c r="D600" s="228" t="s">
        <v>347</v>
      </c>
      <c r="E600" s="229" t="s">
        <v>5351</v>
      </c>
      <c r="F600" s="230" t="s">
        <v>5352</v>
      </c>
      <c r="G600" s="231" t="s">
        <v>131</v>
      </c>
      <c r="H600" s="232">
        <v>1</v>
      </c>
      <c r="I600" s="233"/>
      <c r="J600" s="233"/>
      <c r="K600" s="234">
        <f>ROUND(P600*H600,2)</f>
        <v>0</v>
      </c>
      <c r="L600" s="230" t="s">
        <v>879</v>
      </c>
      <c r="M600" s="41"/>
      <c r="N600" s="235" t="s">
        <v>1</v>
      </c>
      <c r="O600" s="199" t="s">
        <v>42</v>
      </c>
      <c r="P600" s="200">
        <f>I600+J600</f>
        <v>0</v>
      </c>
      <c r="Q600" s="200">
        <f>ROUND(I600*H600,2)</f>
        <v>0</v>
      </c>
      <c r="R600" s="200">
        <f>ROUND(J600*H600,2)</f>
        <v>0</v>
      </c>
      <c r="S600" s="88"/>
      <c r="T600" s="201">
        <f>S600*H600</f>
        <v>0</v>
      </c>
      <c r="U600" s="201">
        <v>0</v>
      </c>
      <c r="V600" s="201">
        <f>U600*H600</f>
        <v>0</v>
      </c>
      <c r="W600" s="201">
        <v>0</v>
      </c>
      <c r="X600" s="202">
        <f>W600*H600</f>
        <v>0</v>
      </c>
      <c r="Y600" s="35"/>
      <c r="Z600" s="35"/>
      <c r="AA600" s="35"/>
      <c r="AB600" s="35"/>
      <c r="AC600" s="35"/>
      <c r="AD600" s="35"/>
      <c r="AE600" s="35"/>
      <c r="AR600" s="203" t="s">
        <v>135</v>
      </c>
      <c r="AT600" s="203" t="s">
        <v>347</v>
      </c>
      <c r="AU600" s="203" t="s">
        <v>87</v>
      </c>
      <c r="AY600" s="14" t="s">
        <v>134</v>
      </c>
      <c r="BE600" s="204">
        <f>IF(O600="základní",K600,0)</f>
        <v>0</v>
      </c>
      <c r="BF600" s="204">
        <f>IF(O600="snížená",K600,0)</f>
        <v>0</v>
      </c>
      <c r="BG600" s="204">
        <f>IF(O600="zákl. přenesená",K600,0)</f>
        <v>0</v>
      </c>
      <c r="BH600" s="204">
        <f>IF(O600="sníž. přenesená",K600,0)</f>
        <v>0</v>
      </c>
      <c r="BI600" s="204">
        <f>IF(O600="nulová",K600,0)</f>
        <v>0</v>
      </c>
      <c r="BJ600" s="14" t="s">
        <v>87</v>
      </c>
      <c r="BK600" s="204">
        <f>ROUND(P600*H600,2)</f>
        <v>0</v>
      </c>
      <c r="BL600" s="14" t="s">
        <v>135</v>
      </c>
      <c r="BM600" s="203" t="s">
        <v>5353</v>
      </c>
    </row>
    <row r="601" s="2" customFormat="1" ht="33" customHeight="1">
      <c r="A601" s="35"/>
      <c r="B601" s="36"/>
      <c r="C601" s="228" t="s">
        <v>1862</v>
      </c>
      <c r="D601" s="228" t="s">
        <v>347</v>
      </c>
      <c r="E601" s="229" t="s">
        <v>5354</v>
      </c>
      <c r="F601" s="230" t="s">
        <v>5355</v>
      </c>
      <c r="G601" s="231" t="s">
        <v>131</v>
      </c>
      <c r="H601" s="232">
        <v>2</v>
      </c>
      <c r="I601" s="233"/>
      <c r="J601" s="233"/>
      <c r="K601" s="234">
        <f>ROUND(P601*H601,2)</f>
        <v>0</v>
      </c>
      <c r="L601" s="230" t="s">
        <v>879</v>
      </c>
      <c r="M601" s="41"/>
      <c r="N601" s="235" t="s">
        <v>1</v>
      </c>
      <c r="O601" s="199" t="s">
        <v>42</v>
      </c>
      <c r="P601" s="200">
        <f>I601+J601</f>
        <v>0</v>
      </c>
      <c r="Q601" s="200">
        <f>ROUND(I601*H601,2)</f>
        <v>0</v>
      </c>
      <c r="R601" s="200">
        <f>ROUND(J601*H601,2)</f>
        <v>0</v>
      </c>
      <c r="S601" s="88"/>
      <c r="T601" s="201">
        <f>S601*H601</f>
        <v>0</v>
      </c>
      <c r="U601" s="201">
        <v>0</v>
      </c>
      <c r="V601" s="201">
        <f>U601*H601</f>
        <v>0</v>
      </c>
      <c r="W601" s="201">
        <v>0</v>
      </c>
      <c r="X601" s="202">
        <f>W601*H601</f>
        <v>0</v>
      </c>
      <c r="Y601" s="35"/>
      <c r="Z601" s="35"/>
      <c r="AA601" s="35"/>
      <c r="AB601" s="35"/>
      <c r="AC601" s="35"/>
      <c r="AD601" s="35"/>
      <c r="AE601" s="35"/>
      <c r="AR601" s="203" t="s">
        <v>135</v>
      </c>
      <c r="AT601" s="203" t="s">
        <v>347</v>
      </c>
      <c r="AU601" s="203" t="s">
        <v>87</v>
      </c>
      <c r="AY601" s="14" t="s">
        <v>134</v>
      </c>
      <c r="BE601" s="204">
        <f>IF(O601="základní",K601,0)</f>
        <v>0</v>
      </c>
      <c r="BF601" s="204">
        <f>IF(O601="snížená",K601,0)</f>
        <v>0</v>
      </c>
      <c r="BG601" s="204">
        <f>IF(O601="zákl. přenesená",K601,0)</f>
        <v>0</v>
      </c>
      <c r="BH601" s="204">
        <f>IF(O601="sníž. přenesená",K601,0)</f>
        <v>0</v>
      </c>
      <c r="BI601" s="204">
        <f>IF(O601="nulová",K601,0)</f>
        <v>0</v>
      </c>
      <c r="BJ601" s="14" t="s">
        <v>87</v>
      </c>
      <c r="BK601" s="204">
        <f>ROUND(P601*H601,2)</f>
        <v>0</v>
      </c>
      <c r="BL601" s="14" t="s">
        <v>135</v>
      </c>
      <c r="BM601" s="203" t="s">
        <v>5356</v>
      </c>
    </row>
    <row r="602" s="2" customFormat="1" ht="33" customHeight="1">
      <c r="A602" s="35"/>
      <c r="B602" s="36"/>
      <c r="C602" s="228" t="s">
        <v>2602</v>
      </c>
      <c r="D602" s="228" t="s">
        <v>347</v>
      </c>
      <c r="E602" s="229" t="s">
        <v>5357</v>
      </c>
      <c r="F602" s="230" t="s">
        <v>5358</v>
      </c>
      <c r="G602" s="231" t="s">
        <v>131</v>
      </c>
      <c r="H602" s="232">
        <v>1</v>
      </c>
      <c r="I602" s="233"/>
      <c r="J602" s="233"/>
      <c r="K602" s="234">
        <f>ROUND(P602*H602,2)</f>
        <v>0</v>
      </c>
      <c r="L602" s="230" t="s">
        <v>879</v>
      </c>
      <c r="M602" s="41"/>
      <c r="N602" s="235" t="s">
        <v>1</v>
      </c>
      <c r="O602" s="199" t="s">
        <v>42</v>
      </c>
      <c r="P602" s="200">
        <f>I602+J602</f>
        <v>0</v>
      </c>
      <c r="Q602" s="200">
        <f>ROUND(I602*H602,2)</f>
        <v>0</v>
      </c>
      <c r="R602" s="200">
        <f>ROUND(J602*H602,2)</f>
        <v>0</v>
      </c>
      <c r="S602" s="88"/>
      <c r="T602" s="201">
        <f>S602*H602</f>
        <v>0</v>
      </c>
      <c r="U602" s="201">
        <v>0</v>
      </c>
      <c r="V602" s="201">
        <f>U602*H602</f>
        <v>0</v>
      </c>
      <c r="W602" s="201">
        <v>0</v>
      </c>
      <c r="X602" s="202">
        <f>W602*H602</f>
        <v>0</v>
      </c>
      <c r="Y602" s="35"/>
      <c r="Z602" s="35"/>
      <c r="AA602" s="35"/>
      <c r="AB602" s="35"/>
      <c r="AC602" s="35"/>
      <c r="AD602" s="35"/>
      <c r="AE602" s="35"/>
      <c r="AR602" s="203" t="s">
        <v>135</v>
      </c>
      <c r="AT602" s="203" t="s">
        <v>347</v>
      </c>
      <c r="AU602" s="203" t="s">
        <v>87</v>
      </c>
      <c r="AY602" s="14" t="s">
        <v>134</v>
      </c>
      <c r="BE602" s="204">
        <f>IF(O602="základní",K602,0)</f>
        <v>0</v>
      </c>
      <c r="BF602" s="204">
        <f>IF(O602="snížená",K602,0)</f>
        <v>0</v>
      </c>
      <c r="BG602" s="204">
        <f>IF(O602="zákl. přenesená",K602,0)</f>
        <v>0</v>
      </c>
      <c r="BH602" s="204">
        <f>IF(O602="sníž. přenesená",K602,0)</f>
        <v>0</v>
      </c>
      <c r="BI602" s="204">
        <f>IF(O602="nulová",K602,0)</f>
        <v>0</v>
      </c>
      <c r="BJ602" s="14" t="s">
        <v>87</v>
      </c>
      <c r="BK602" s="204">
        <f>ROUND(P602*H602,2)</f>
        <v>0</v>
      </c>
      <c r="BL602" s="14" t="s">
        <v>135</v>
      </c>
      <c r="BM602" s="203" t="s">
        <v>2748</v>
      </c>
    </row>
    <row r="603" s="2" customFormat="1" ht="33" customHeight="1">
      <c r="A603" s="35"/>
      <c r="B603" s="36"/>
      <c r="C603" s="228" t="s">
        <v>1865</v>
      </c>
      <c r="D603" s="228" t="s">
        <v>347</v>
      </c>
      <c r="E603" s="229" t="s">
        <v>5359</v>
      </c>
      <c r="F603" s="230" t="s">
        <v>5360</v>
      </c>
      <c r="G603" s="231" t="s">
        <v>131</v>
      </c>
      <c r="H603" s="232">
        <v>1</v>
      </c>
      <c r="I603" s="233"/>
      <c r="J603" s="233"/>
      <c r="K603" s="234">
        <f>ROUND(P603*H603,2)</f>
        <v>0</v>
      </c>
      <c r="L603" s="230" t="s">
        <v>879</v>
      </c>
      <c r="M603" s="41"/>
      <c r="N603" s="235" t="s">
        <v>1</v>
      </c>
      <c r="O603" s="199" t="s">
        <v>42</v>
      </c>
      <c r="P603" s="200">
        <f>I603+J603</f>
        <v>0</v>
      </c>
      <c r="Q603" s="200">
        <f>ROUND(I603*H603,2)</f>
        <v>0</v>
      </c>
      <c r="R603" s="200">
        <f>ROUND(J603*H603,2)</f>
        <v>0</v>
      </c>
      <c r="S603" s="88"/>
      <c r="T603" s="201">
        <f>S603*H603</f>
        <v>0</v>
      </c>
      <c r="U603" s="201">
        <v>0</v>
      </c>
      <c r="V603" s="201">
        <f>U603*H603</f>
        <v>0</v>
      </c>
      <c r="W603" s="201">
        <v>0</v>
      </c>
      <c r="X603" s="202">
        <f>W603*H603</f>
        <v>0</v>
      </c>
      <c r="Y603" s="35"/>
      <c r="Z603" s="35"/>
      <c r="AA603" s="35"/>
      <c r="AB603" s="35"/>
      <c r="AC603" s="35"/>
      <c r="AD603" s="35"/>
      <c r="AE603" s="35"/>
      <c r="AR603" s="203" t="s">
        <v>135</v>
      </c>
      <c r="AT603" s="203" t="s">
        <v>347</v>
      </c>
      <c r="AU603" s="203" t="s">
        <v>87</v>
      </c>
      <c r="AY603" s="14" t="s">
        <v>134</v>
      </c>
      <c r="BE603" s="204">
        <f>IF(O603="základní",K603,0)</f>
        <v>0</v>
      </c>
      <c r="BF603" s="204">
        <f>IF(O603="snížená",K603,0)</f>
        <v>0</v>
      </c>
      <c r="BG603" s="204">
        <f>IF(O603="zákl. přenesená",K603,0)</f>
        <v>0</v>
      </c>
      <c r="BH603" s="204">
        <f>IF(O603="sníž. přenesená",K603,0)</f>
        <v>0</v>
      </c>
      <c r="BI603" s="204">
        <f>IF(O603="nulová",K603,0)</f>
        <v>0</v>
      </c>
      <c r="BJ603" s="14" t="s">
        <v>87</v>
      </c>
      <c r="BK603" s="204">
        <f>ROUND(P603*H603,2)</f>
        <v>0</v>
      </c>
      <c r="BL603" s="14" t="s">
        <v>135</v>
      </c>
      <c r="BM603" s="203" t="s">
        <v>5361</v>
      </c>
    </row>
    <row r="604" s="2" customFormat="1" ht="33" customHeight="1">
      <c r="A604" s="35"/>
      <c r="B604" s="36"/>
      <c r="C604" s="228" t="s">
        <v>2609</v>
      </c>
      <c r="D604" s="228" t="s">
        <v>347</v>
      </c>
      <c r="E604" s="229" t="s">
        <v>5362</v>
      </c>
      <c r="F604" s="230" t="s">
        <v>5363</v>
      </c>
      <c r="G604" s="231" t="s">
        <v>131</v>
      </c>
      <c r="H604" s="232">
        <v>1</v>
      </c>
      <c r="I604" s="233"/>
      <c r="J604" s="233"/>
      <c r="K604" s="234">
        <f>ROUND(P604*H604,2)</f>
        <v>0</v>
      </c>
      <c r="L604" s="230" t="s">
        <v>879</v>
      </c>
      <c r="M604" s="41"/>
      <c r="N604" s="235" t="s">
        <v>1</v>
      </c>
      <c r="O604" s="199" t="s">
        <v>42</v>
      </c>
      <c r="P604" s="200">
        <f>I604+J604</f>
        <v>0</v>
      </c>
      <c r="Q604" s="200">
        <f>ROUND(I604*H604,2)</f>
        <v>0</v>
      </c>
      <c r="R604" s="200">
        <f>ROUND(J604*H604,2)</f>
        <v>0</v>
      </c>
      <c r="S604" s="88"/>
      <c r="T604" s="201">
        <f>S604*H604</f>
        <v>0</v>
      </c>
      <c r="U604" s="201">
        <v>0</v>
      </c>
      <c r="V604" s="201">
        <f>U604*H604</f>
        <v>0</v>
      </c>
      <c r="W604" s="201">
        <v>0</v>
      </c>
      <c r="X604" s="202">
        <f>W604*H604</f>
        <v>0</v>
      </c>
      <c r="Y604" s="35"/>
      <c r="Z604" s="35"/>
      <c r="AA604" s="35"/>
      <c r="AB604" s="35"/>
      <c r="AC604" s="35"/>
      <c r="AD604" s="35"/>
      <c r="AE604" s="35"/>
      <c r="AR604" s="203" t="s">
        <v>135</v>
      </c>
      <c r="AT604" s="203" t="s">
        <v>347</v>
      </c>
      <c r="AU604" s="203" t="s">
        <v>87</v>
      </c>
      <c r="AY604" s="14" t="s">
        <v>134</v>
      </c>
      <c r="BE604" s="204">
        <f>IF(O604="základní",K604,0)</f>
        <v>0</v>
      </c>
      <c r="BF604" s="204">
        <f>IF(O604="snížená",K604,0)</f>
        <v>0</v>
      </c>
      <c r="BG604" s="204">
        <f>IF(O604="zákl. přenesená",K604,0)</f>
        <v>0</v>
      </c>
      <c r="BH604" s="204">
        <f>IF(O604="sníž. přenesená",K604,0)</f>
        <v>0</v>
      </c>
      <c r="BI604" s="204">
        <f>IF(O604="nulová",K604,0)</f>
        <v>0</v>
      </c>
      <c r="BJ604" s="14" t="s">
        <v>87</v>
      </c>
      <c r="BK604" s="204">
        <f>ROUND(P604*H604,2)</f>
        <v>0</v>
      </c>
      <c r="BL604" s="14" t="s">
        <v>135</v>
      </c>
      <c r="BM604" s="203" t="s">
        <v>5364</v>
      </c>
    </row>
    <row r="605" s="2" customFormat="1" ht="24.15" customHeight="1">
      <c r="A605" s="35"/>
      <c r="B605" s="36"/>
      <c r="C605" s="228" t="s">
        <v>1869</v>
      </c>
      <c r="D605" s="228" t="s">
        <v>347</v>
      </c>
      <c r="E605" s="229" t="s">
        <v>5365</v>
      </c>
      <c r="F605" s="230" t="s">
        <v>5366</v>
      </c>
      <c r="G605" s="231" t="s">
        <v>131</v>
      </c>
      <c r="H605" s="232">
        <v>12</v>
      </c>
      <c r="I605" s="233"/>
      <c r="J605" s="233"/>
      <c r="K605" s="234">
        <f>ROUND(P605*H605,2)</f>
        <v>0</v>
      </c>
      <c r="L605" s="230" t="s">
        <v>879</v>
      </c>
      <c r="M605" s="41"/>
      <c r="N605" s="235" t="s">
        <v>1</v>
      </c>
      <c r="O605" s="199" t="s">
        <v>42</v>
      </c>
      <c r="P605" s="200">
        <f>I605+J605</f>
        <v>0</v>
      </c>
      <c r="Q605" s="200">
        <f>ROUND(I605*H605,2)</f>
        <v>0</v>
      </c>
      <c r="R605" s="200">
        <f>ROUND(J605*H605,2)</f>
        <v>0</v>
      </c>
      <c r="S605" s="88"/>
      <c r="T605" s="201">
        <f>S605*H605</f>
        <v>0</v>
      </c>
      <c r="U605" s="201">
        <v>0</v>
      </c>
      <c r="V605" s="201">
        <f>U605*H605</f>
        <v>0</v>
      </c>
      <c r="W605" s="201">
        <v>0</v>
      </c>
      <c r="X605" s="202">
        <f>W605*H605</f>
        <v>0</v>
      </c>
      <c r="Y605" s="35"/>
      <c r="Z605" s="35"/>
      <c r="AA605" s="35"/>
      <c r="AB605" s="35"/>
      <c r="AC605" s="35"/>
      <c r="AD605" s="35"/>
      <c r="AE605" s="35"/>
      <c r="AR605" s="203" t="s">
        <v>135</v>
      </c>
      <c r="AT605" s="203" t="s">
        <v>347</v>
      </c>
      <c r="AU605" s="203" t="s">
        <v>87</v>
      </c>
      <c r="AY605" s="14" t="s">
        <v>134</v>
      </c>
      <c r="BE605" s="204">
        <f>IF(O605="základní",K605,0)</f>
        <v>0</v>
      </c>
      <c r="BF605" s="204">
        <f>IF(O605="snížená",K605,0)</f>
        <v>0</v>
      </c>
      <c r="BG605" s="204">
        <f>IF(O605="zákl. přenesená",K605,0)</f>
        <v>0</v>
      </c>
      <c r="BH605" s="204">
        <f>IF(O605="sníž. přenesená",K605,0)</f>
        <v>0</v>
      </c>
      <c r="BI605" s="204">
        <f>IF(O605="nulová",K605,0)</f>
        <v>0</v>
      </c>
      <c r="BJ605" s="14" t="s">
        <v>87</v>
      </c>
      <c r="BK605" s="204">
        <f>ROUND(P605*H605,2)</f>
        <v>0</v>
      </c>
      <c r="BL605" s="14" t="s">
        <v>135</v>
      </c>
      <c r="BM605" s="203" t="s">
        <v>5367</v>
      </c>
    </row>
    <row r="606" s="2" customFormat="1" ht="24.15" customHeight="1">
      <c r="A606" s="35"/>
      <c r="B606" s="36"/>
      <c r="C606" s="228" t="s">
        <v>2616</v>
      </c>
      <c r="D606" s="228" t="s">
        <v>347</v>
      </c>
      <c r="E606" s="229" t="s">
        <v>5368</v>
      </c>
      <c r="F606" s="230" t="s">
        <v>5369</v>
      </c>
      <c r="G606" s="231" t="s">
        <v>131</v>
      </c>
      <c r="H606" s="232">
        <v>12</v>
      </c>
      <c r="I606" s="233"/>
      <c r="J606" s="233"/>
      <c r="K606" s="234">
        <f>ROUND(P606*H606,2)</f>
        <v>0</v>
      </c>
      <c r="L606" s="230" t="s">
        <v>879</v>
      </c>
      <c r="M606" s="41"/>
      <c r="N606" s="235" t="s">
        <v>1</v>
      </c>
      <c r="O606" s="199" t="s">
        <v>42</v>
      </c>
      <c r="P606" s="200">
        <f>I606+J606</f>
        <v>0</v>
      </c>
      <c r="Q606" s="200">
        <f>ROUND(I606*H606,2)</f>
        <v>0</v>
      </c>
      <c r="R606" s="200">
        <f>ROUND(J606*H606,2)</f>
        <v>0</v>
      </c>
      <c r="S606" s="88"/>
      <c r="T606" s="201">
        <f>S606*H606</f>
        <v>0</v>
      </c>
      <c r="U606" s="201">
        <v>0</v>
      </c>
      <c r="V606" s="201">
        <f>U606*H606</f>
        <v>0</v>
      </c>
      <c r="W606" s="201">
        <v>0</v>
      </c>
      <c r="X606" s="202">
        <f>W606*H606</f>
        <v>0</v>
      </c>
      <c r="Y606" s="35"/>
      <c r="Z606" s="35"/>
      <c r="AA606" s="35"/>
      <c r="AB606" s="35"/>
      <c r="AC606" s="35"/>
      <c r="AD606" s="35"/>
      <c r="AE606" s="35"/>
      <c r="AR606" s="203" t="s">
        <v>135</v>
      </c>
      <c r="AT606" s="203" t="s">
        <v>347</v>
      </c>
      <c r="AU606" s="203" t="s">
        <v>87</v>
      </c>
      <c r="AY606" s="14" t="s">
        <v>134</v>
      </c>
      <c r="BE606" s="204">
        <f>IF(O606="základní",K606,0)</f>
        <v>0</v>
      </c>
      <c r="BF606" s="204">
        <f>IF(O606="snížená",K606,0)</f>
        <v>0</v>
      </c>
      <c r="BG606" s="204">
        <f>IF(O606="zákl. přenesená",K606,0)</f>
        <v>0</v>
      </c>
      <c r="BH606" s="204">
        <f>IF(O606="sníž. přenesená",K606,0)</f>
        <v>0</v>
      </c>
      <c r="BI606" s="204">
        <f>IF(O606="nulová",K606,0)</f>
        <v>0</v>
      </c>
      <c r="BJ606" s="14" t="s">
        <v>87</v>
      </c>
      <c r="BK606" s="204">
        <f>ROUND(P606*H606,2)</f>
        <v>0</v>
      </c>
      <c r="BL606" s="14" t="s">
        <v>135</v>
      </c>
      <c r="BM606" s="203" t="s">
        <v>5370</v>
      </c>
    </row>
    <row r="607" s="2" customFormat="1" ht="24.15" customHeight="1">
      <c r="A607" s="35"/>
      <c r="B607" s="36"/>
      <c r="C607" s="228" t="s">
        <v>1872</v>
      </c>
      <c r="D607" s="228" t="s">
        <v>347</v>
      </c>
      <c r="E607" s="229" t="s">
        <v>5371</v>
      </c>
      <c r="F607" s="230" t="s">
        <v>5372</v>
      </c>
      <c r="G607" s="231" t="s">
        <v>131</v>
      </c>
      <c r="H607" s="232">
        <v>12</v>
      </c>
      <c r="I607" s="233"/>
      <c r="J607" s="233"/>
      <c r="K607" s="234">
        <f>ROUND(P607*H607,2)</f>
        <v>0</v>
      </c>
      <c r="L607" s="230" t="s">
        <v>879</v>
      </c>
      <c r="M607" s="41"/>
      <c r="N607" s="235" t="s">
        <v>1</v>
      </c>
      <c r="O607" s="199" t="s">
        <v>42</v>
      </c>
      <c r="P607" s="200">
        <f>I607+J607</f>
        <v>0</v>
      </c>
      <c r="Q607" s="200">
        <f>ROUND(I607*H607,2)</f>
        <v>0</v>
      </c>
      <c r="R607" s="200">
        <f>ROUND(J607*H607,2)</f>
        <v>0</v>
      </c>
      <c r="S607" s="88"/>
      <c r="T607" s="201">
        <f>S607*H607</f>
        <v>0</v>
      </c>
      <c r="U607" s="201">
        <v>0</v>
      </c>
      <c r="V607" s="201">
        <f>U607*H607</f>
        <v>0</v>
      </c>
      <c r="W607" s="201">
        <v>0</v>
      </c>
      <c r="X607" s="202">
        <f>W607*H607</f>
        <v>0</v>
      </c>
      <c r="Y607" s="35"/>
      <c r="Z607" s="35"/>
      <c r="AA607" s="35"/>
      <c r="AB607" s="35"/>
      <c r="AC607" s="35"/>
      <c r="AD607" s="35"/>
      <c r="AE607" s="35"/>
      <c r="AR607" s="203" t="s">
        <v>135</v>
      </c>
      <c r="AT607" s="203" t="s">
        <v>347</v>
      </c>
      <c r="AU607" s="203" t="s">
        <v>87</v>
      </c>
      <c r="AY607" s="14" t="s">
        <v>134</v>
      </c>
      <c r="BE607" s="204">
        <f>IF(O607="základní",K607,0)</f>
        <v>0</v>
      </c>
      <c r="BF607" s="204">
        <f>IF(O607="snížená",K607,0)</f>
        <v>0</v>
      </c>
      <c r="BG607" s="204">
        <f>IF(O607="zákl. přenesená",K607,0)</f>
        <v>0</v>
      </c>
      <c r="BH607" s="204">
        <f>IF(O607="sníž. přenesená",K607,0)</f>
        <v>0</v>
      </c>
      <c r="BI607" s="204">
        <f>IF(O607="nulová",K607,0)</f>
        <v>0</v>
      </c>
      <c r="BJ607" s="14" t="s">
        <v>87</v>
      </c>
      <c r="BK607" s="204">
        <f>ROUND(P607*H607,2)</f>
        <v>0</v>
      </c>
      <c r="BL607" s="14" t="s">
        <v>135</v>
      </c>
      <c r="BM607" s="203" t="s">
        <v>5373</v>
      </c>
    </row>
    <row r="608" s="2" customFormat="1" ht="24.15" customHeight="1">
      <c r="A608" s="35"/>
      <c r="B608" s="36"/>
      <c r="C608" s="228" t="s">
        <v>2623</v>
      </c>
      <c r="D608" s="228" t="s">
        <v>347</v>
      </c>
      <c r="E608" s="229" t="s">
        <v>5374</v>
      </c>
      <c r="F608" s="230" t="s">
        <v>5375</v>
      </c>
      <c r="G608" s="231" t="s">
        <v>131</v>
      </c>
      <c r="H608" s="232">
        <v>2</v>
      </c>
      <c r="I608" s="233"/>
      <c r="J608" s="233"/>
      <c r="K608" s="234">
        <f>ROUND(P608*H608,2)</f>
        <v>0</v>
      </c>
      <c r="L608" s="230" t="s">
        <v>879</v>
      </c>
      <c r="M608" s="41"/>
      <c r="N608" s="235" t="s">
        <v>1</v>
      </c>
      <c r="O608" s="199" t="s">
        <v>42</v>
      </c>
      <c r="P608" s="200">
        <f>I608+J608</f>
        <v>0</v>
      </c>
      <c r="Q608" s="200">
        <f>ROUND(I608*H608,2)</f>
        <v>0</v>
      </c>
      <c r="R608" s="200">
        <f>ROUND(J608*H608,2)</f>
        <v>0</v>
      </c>
      <c r="S608" s="88"/>
      <c r="T608" s="201">
        <f>S608*H608</f>
        <v>0</v>
      </c>
      <c r="U608" s="201">
        <v>0</v>
      </c>
      <c r="V608" s="201">
        <f>U608*H608</f>
        <v>0</v>
      </c>
      <c r="W608" s="201">
        <v>0</v>
      </c>
      <c r="X608" s="202">
        <f>W608*H608</f>
        <v>0</v>
      </c>
      <c r="Y608" s="35"/>
      <c r="Z608" s="35"/>
      <c r="AA608" s="35"/>
      <c r="AB608" s="35"/>
      <c r="AC608" s="35"/>
      <c r="AD608" s="35"/>
      <c r="AE608" s="35"/>
      <c r="AR608" s="203" t="s">
        <v>135</v>
      </c>
      <c r="AT608" s="203" t="s">
        <v>347</v>
      </c>
      <c r="AU608" s="203" t="s">
        <v>87</v>
      </c>
      <c r="AY608" s="14" t="s">
        <v>134</v>
      </c>
      <c r="BE608" s="204">
        <f>IF(O608="základní",K608,0)</f>
        <v>0</v>
      </c>
      <c r="BF608" s="204">
        <f>IF(O608="snížená",K608,0)</f>
        <v>0</v>
      </c>
      <c r="BG608" s="204">
        <f>IF(O608="zákl. přenesená",K608,0)</f>
        <v>0</v>
      </c>
      <c r="BH608" s="204">
        <f>IF(O608="sníž. přenesená",K608,0)</f>
        <v>0</v>
      </c>
      <c r="BI608" s="204">
        <f>IF(O608="nulová",K608,0)</f>
        <v>0</v>
      </c>
      <c r="BJ608" s="14" t="s">
        <v>87</v>
      </c>
      <c r="BK608" s="204">
        <f>ROUND(P608*H608,2)</f>
        <v>0</v>
      </c>
      <c r="BL608" s="14" t="s">
        <v>135</v>
      </c>
      <c r="BM608" s="203" t="s">
        <v>2752</v>
      </c>
    </row>
    <row r="609" s="2" customFormat="1" ht="24.15" customHeight="1">
      <c r="A609" s="35"/>
      <c r="B609" s="36"/>
      <c r="C609" s="228" t="s">
        <v>2627</v>
      </c>
      <c r="D609" s="228" t="s">
        <v>347</v>
      </c>
      <c r="E609" s="229" t="s">
        <v>5376</v>
      </c>
      <c r="F609" s="230" t="s">
        <v>5377</v>
      </c>
      <c r="G609" s="231" t="s">
        <v>131</v>
      </c>
      <c r="H609" s="232">
        <v>1</v>
      </c>
      <c r="I609" s="233"/>
      <c r="J609" s="233"/>
      <c r="K609" s="234">
        <f>ROUND(P609*H609,2)</f>
        <v>0</v>
      </c>
      <c r="L609" s="230" t="s">
        <v>879</v>
      </c>
      <c r="M609" s="41"/>
      <c r="N609" s="235" t="s">
        <v>1</v>
      </c>
      <c r="O609" s="199" t="s">
        <v>42</v>
      </c>
      <c r="P609" s="200">
        <f>I609+J609</f>
        <v>0</v>
      </c>
      <c r="Q609" s="200">
        <f>ROUND(I609*H609,2)</f>
        <v>0</v>
      </c>
      <c r="R609" s="200">
        <f>ROUND(J609*H609,2)</f>
        <v>0</v>
      </c>
      <c r="S609" s="88"/>
      <c r="T609" s="201">
        <f>S609*H609</f>
        <v>0</v>
      </c>
      <c r="U609" s="201">
        <v>0</v>
      </c>
      <c r="V609" s="201">
        <f>U609*H609</f>
        <v>0</v>
      </c>
      <c r="W609" s="201">
        <v>0</v>
      </c>
      <c r="X609" s="202">
        <f>W609*H609</f>
        <v>0</v>
      </c>
      <c r="Y609" s="35"/>
      <c r="Z609" s="35"/>
      <c r="AA609" s="35"/>
      <c r="AB609" s="35"/>
      <c r="AC609" s="35"/>
      <c r="AD609" s="35"/>
      <c r="AE609" s="35"/>
      <c r="AR609" s="203" t="s">
        <v>135</v>
      </c>
      <c r="AT609" s="203" t="s">
        <v>347</v>
      </c>
      <c r="AU609" s="203" t="s">
        <v>87</v>
      </c>
      <c r="AY609" s="14" t="s">
        <v>134</v>
      </c>
      <c r="BE609" s="204">
        <f>IF(O609="základní",K609,0)</f>
        <v>0</v>
      </c>
      <c r="BF609" s="204">
        <f>IF(O609="snížená",K609,0)</f>
        <v>0</v>
      </c>
      <c r="BG609" s="204">
        <f>IF(O609="zákl. přenesená",K609,0)</f>
        <v>0</v>
      </c>
      <c r="BH609" s="204">
        <f>IF(O609="sníž. přenesená",K609,0)</f>
        <v>0</v>
      </c>
      <c r="BI609" s="204">
        <f>IF(O609="nulová",K609,0)</f>
        <v>0</v>
      </c>
      <c r="BJ609" s="14" t="s">
        <v>87</v>
      </c>
      <c r="BK609" s="204">
        <f>ROUND(P609*H609,2)</f>
        <v>0</v>
      </c>
      <c r="BL609" s="14" t="s">
        <v>135</v>
      </c>
      <c r="BM609" s="203" t="s">
        <v>5378</v>
      </c>
    </row>
    <row r="610" s="2" customFormat="1" ht="33" customHeight="1">
      <c r="A610" s="35"/>
      <c r="B610" s="36"/>
      <c r="C610" s="228" t="s">
        <v>2631</v>
      </c>
      <c r="D610" s="228" t="s">
        <v>347</v>
      </c>
      <c r="E610" s="229" t="s">
        <v>5379</v>
      </c>
      <c r="F610" s="230" t="s">
        <v>5380</v>
      </c>
      <c r="G610" s="231" t="s">
        <v>131</v>
      </c>
      <c r="H610" s="232">
        <v>1</v>
      </c>
      <c r="I610" s="233"/>
      <c r="J610" s="233"/>
      <c r="K610" s="234">
        <f>ROUND(P610*H610,2)</f>
        <v>0</v>
      </c>
      <c r="L610" s="230" t="s">
        <v>879</v>
      </c>
      <c r="M610" s="41"/>
      <c r="N610" s="235" t="s">
        <v>1</v>
      </c>
      <c r="O610" s="199" t="s">
        <v>42</v>
      </c>
      <c r="P610" s="200">
        <f>I610+J610</f>
        <v>0</v>
      </c>
      <c r="Q610" s="200">
        <f>ROUND(I610*H610,2)</f>
        <v>0</v>
      </c>
      <c r="R610" s="200">
        <f>ROUND(J610*H610,2)</f>
        <v>0</v>
      </c>
      <c r="S610" s="88"/>
      <c r="T610" s="201">
        <f>S610*H610</f>
        <v>0</v>
      </c>
      <c r="U610" s="201">
        <v>0</v>
      </c>
      <c r="V610" s="201">
        <f>U610*H610</f>
        <v>0</v>
      </c>
      <c r="W610" s="201">
        <v>0</v>
      </c>
      <c r="X610" s="202">
        <f>W610*H610</f>
        <v>0</v>
      </c>
      <c r="Y610" s="35"/>
      <c r="Z610" s="35"/>
      <c r="AA610" s="35"/>
      <c r="AB610" s="35"/>
      <c r="AC610" s="35"/>
      <c r="AD610" s="35"/>
      <c r="AE610" s="35"/>
      <c r="AR610" s="203" t="s">
        <v>135</v>
      </c>
      <c r="AT610" s="203" t="s">
        <v>347</v>
      </c>
      <c r="AU610" s="203" t="s">
        <v>87</v>
      </c>
      <c r="AY610" s="14" t="s">
        <v>134</v>
      </c>
      <c r="BE610" s="204">
        <f>IF(O610="základní",K610,0)</f>
        <v>0</v>
      </c>
      <c r="BF610" s="204">
        <f>IF(O610="snížená",K610,0)</f>
        <v>0</v>
      </c>
      <c r="BG610" s="204">
        <f>IF(O610="zákl. přenesená",K610,0)</f>
        <v>0</v>
      </c>
      <c r="BH610" s="204">
        <f>IF(O610="sníž. přenesená",K610,0)</f>
        <v>0</v>
      </c>
      <c r="BI610" s="204">
        <f>IF(O610="nulová",K610,0)</f>
        <v>0</v>
      </c>
      <c r="BJ610" s="14" t="s">
        <v>87</v>
      </c>
      <c r="BK610" s="204">
        <f>ROUND(P610*H610,2)</f>
        <v>0</v>
      </c>
      <c r="BL610" s="14" t="s">
        <v>135</v>
      </c>
      <c r="BM610" s="203" t="s">
        <v>5381</v>
      </c>
    </row>
    <row r="611" s="2" customFormat="1" ht="24.15" customHeight="1">
      <c r="A611" s="35"/>
      <c r="B611" s="36"/>
      <c r="C611" s="228" t="s">
        <v>1876</v>
      </c>
      <c r="D611" s="228" t="s">
        <v>347</v>
      </c>
      <c r="E611" s="229" t="s">
        <v>5382</v>
      </c>
      <c r="F611" s="230" t="s">
        <v>5383</v>
      </c>
      <c r="G611" s="231" t="s">
        <v>131</v>
      </c>
      <c r="H611" s="232">
        <v>2</v>
      </c>
      <c r="I611" s="233"/>
      <c r="J611" s="233"/>
      <c r="K611" s="234">
        <f>ROUND(P611*H611,2)</f>
        <v>0</v>
      </c>
      <c r="L611" s="230" t="s">
        <v>879</v>
      </c>
      <c r="M611" s="41"/>
      <c r="N611" s="235" t="s">
        <v>1</v>
      </c>
      <c r="O611" s="199" t="s">
        <v>42</v>
      </c>
      <c r="P611" s="200">
        <f>I611+J611</f>
        <v>0</v>
      </c>
      <c r="Q611" s="200">
        <f>ROUND(I611*H611,2)</f>
        <v>0</v>
      </c>
      <c r="R611" s="200">
        <f>ROUND(J611*H611,2)</f>
        <v>0</v>
      </c>
      <c r="S611" s="88"/>
      <c r="T611" s="201">
        <f>S611*H611</f>
        <v>0</v>
      </c>
      <c r="U611" s="201">
        <v>0</v>
      </c>
      <c r="V611" s="201">
        <f>U611*H611</f>
        <v>0</v>
      </c>
      <c r="W611" s="201">
        <v>0</v>
      </c>
      <c r="X611" s="202">
        <f>W611*H611</f>
        <v>0</v>
      </c>
      <c r="Y611" s="35"/>
      <c r="Z611" s="35"/>
      <c r="AA611" s="35"/>
      <c r="AB611" s="35"/>
      <c r="AC611" s="35"/>
      <c r="AD611" s="35"/>
      <c r="AE611" s="35"/>
      <c r="AR611" s="203" t="s">
        <v>135</v>
      </c>
      <c r="AT611" s="203" t="s">
        <v>347</v>
      </c>
      <c r="AU611" s="203" t="s">
        <v>87</v>
      </c>
      <c r="AY611" s="14" t="s">
        <v>134</v>
      </c>
      <c r="BE611" s="204">
        <f>IF(O611="základní",K611,0)</f>
        <v>0</v>
      </c>
      <c r="BF611" s="204">
        <f>IF(O611="snížená",K611,0)</f>
        <v>0</v>
      </c>
      <c r="BG611" s="204">
        <f>IF(O611="zákl. přenesená",K611,0)</f>
        <v>0</v>
      </c>
      <c r="BH611" s="204">
        <f>IF(O611="sníž. přenesená",K611,0)</f>
        <v>0</v>
      </c>
      <c r="BI611" s="204">
        <f>IF(O611="nulová",K611,0)</f>
        <v>0</v>
      </c>
      <c r="BJ611" s="14" t="s">
        <v>87</v>
      </c>
      <c r="BK611" s="204">
        <f>ROUND(P611*H611,2)</f>
        <v>0</v>
      </c>
      <c r="BL611" s="14" t="s">
        <v>135</v>
      </c>
      <c r="BM611" s="203" t="s">
        <v>5384</v>
      </c>
    </row>
    <row r="612" s="2" customFormat="1" ht="24.15" customHeight="1">
      <c r="A612" s="35"/>
      <c r="B612" s="36"/>
      <c r="C612" s="228" t="s">
        <v>2638</v>
      </c>
      <c r="D612" s="228" t="s">
        <v>347</v>
      </c>
      <c r="E612" s="229" t="s">
        <v>5385</v>
      </c>
      <c r="F612" s="230" t="s">
        <v>5386</v>
      </c>
      <c r="G612" s="231" t="s">
        <v>131</v>
      </c>
      <c r="H612" s="232">
        <v>1</v>
      </c>
      <c r="I612" s="233"/>
      <c r="J612" s="233"/>
      <c r="K612" s="234">
        <f>ROUND(P612*H612,2)</f>
        <v>0</v>
      </c>
      <c r="L612" s="230" t="s">
        <v>879</v>
      </c>
      <c r="M612" s="41"/>
      <c r="N612" s="235" t="s">
        <v>1</v>
      </c>
      <c r="O612" s="199" t="s">
        <v>42</v>
      </c>
      <c r="P612" s="200">
        <f>I612+J612</f>
        <v>0</v>
      </c>
      <c r="Q612" s="200">
        <f>ROUND(I612*H612,2)</f>
        <v>0</v>
      </c>
      <c r="R612" s="200">
        <f>ROUND(J612*H612,2)</f>
        <v>0</v>
      </c>
      <c r="S612" s="88"/>
      <c r="T612" s="201">
        <f>S612*H612</f>
        <v>0</v>
      </c>
      <c r="U612" s="201">
        <v>0</v>
      </c>
      <c r="V612" s="201">
        <f>U612*H612</f>
        <v>0</v>
      </c>
      <c r="W612" s="201">
        <v>0</v>
      </c>
      <c r="X612" s="202">
        <f>W612*H612</f>
        <v>0</v>
      </c>
      <c r="Y612" s="35"/>
      <c r="Z612" s="35"/>
      <c r="AA612" s="35"/>
      <c r="AB612" s="35"/>
      <c r="AC612" s="35"/>
      <c r="AD612" s="35"/>
      <c r="AE612" s="35"/>
      <c r="AR612" s="203" t="s">
        <v>135</v>
      </c>
      <c r="AT612" s="203" t="s">
        <v>347</v>
      </c>
      <c r="AU612" s="203" t="s">
        <v>87</v>
      </c>
      <c r="AY612" s="14" t="s">
        <v>134</v>
      </c>
      <c r="BE612" s="204">
        <f>IF(O612="základní",K612,0)</f>
        <v>0</v>
      </c>
      <c r="BF612" s="204">
        <f>IF(O612="snížená",K612,0)</f>
        <v>0</v>
      </c>
      <c r="BG612" s="204">
        <f>IF(O612="zákl. přenesená",K612,0)</f>
        <v>0</v>
      </c>
      <c r="BH612" s="204">
        <f>IF(O612="sníž. přenesená",K612,0)</f>
        <v>0</v>
      </c>
      <c r="BI612" s="204">
        <f>IF(O612="nulová",K612,0)</f>
        <v>0</v>
      </c>
      <c r="BJ612" s="14" t="s">
        <v>87</v>
      </c>
      <c r="BK612" s="204">
        <f>ROUND(P612*H612,2)</f>
        <v>0</v>
      </c>
      <c r="BL612" s="14" t="s">
        <v>135</v>
      </c>
      <c r="BM612" s="203" t="s">
        <v>5387</v>
      </c>
    </row>
    <row r="613" s="2" customFormat="1" ht="24.15" customHeight="1">
      <c r="A613" s="35"/>
      <c r="B613" s="36"/>
      <c r="C613" s="228" t="s">
        <v>1879</v>
      </c>
      <c r="D613" s="228" t="s">
        <v>347</v>
      </c>
      <c r="E613" s="229" t="s">
        <v>5388</v>
      </c>
      <c r="F613" s="230" t="s">
        <v>5389</v>
      </c>
      <c r="G613" s="231" t="s">
        <v>131</v>
      </c>
      <c r="H613" s="232">
        <v>1</v>
      </c>
      <c r="I613" s="233"/>
      <c r="J613" s="233"/>
      <c r="K613" s="234">
        <f>ROUND(P613*H613,2)</f>
        <v>0</v>
      </c>
      <c r="L613" s="230" t="s">
        <v>879</v>
      </c>
      <c r="M613" s="41"/>
      <c r="N613" s="235" t="s">
        <v>1</v>
      </c>
      <c r="O613" s="199" t="s">
        <v>42</v>
      </c>
      <c r="P613" s="200">
        <f>I613+J613</f>
        <v>0</v>
      </c>
      <c r="Q613" s="200">
        <f>ROUND(I613*H613,2)</f>
        <v>0</v>
      </c>
      <c r="R613" s="200">
        <f>ROUND(J613*H613,2)</f>
        <v>0</v>
      </c>
      <c r="S613" s="88"/>
      <c r="T613" s="201">
        <f>S613*H613</f>
        <v>0</v>
      </c>
      <c r="U613" s="201">
        <v>0</v>
      </c>
      <c r="V613" s="201">
        <f>U613*H613</f>
        <v>0</v>
      </c>
      <c r="W613" s="201">
        <v>0</v>
      </c>
      <c r="X613" s="202">
        <f>W613*H613</f>
        <v>0</v>
      </c>
      <c r="Y613" s="35"/>
      <c r="Z613" s="35"/>
      <c r="AA613" s="35"/>
      <c r="AB613" s="35"/>
      <c r="AC613" s="35"/>
      <c r="AD613" s="35"/>
      <c r="AE613" s="35"/>
      <c r="AR613" s="203" t="s">
        <v>135</v>
      </c>
      <c r="AT613" s="203" t="s">
        <v>347</v>
      </c>
      <c r="AU613" s="203" t="s">
        <v>87</v>
      </c>
      <c r="AY613" s="14" t="s">
        <v>134</v>
      </c>
      <c r="BE613" s="204">
        <f>IF(O613="základní",K613,0)</f>
        <v>0</v>
      </c>
      <c r="BF613" s="204">
        <f>IF(O613="snížená",K613,0)</f>
        <v>0</v>
      </c>
      <c r="BG613" s="204">
        <f>IF(O613="zákl. přenesená",K613,0)</f>
        <v>0</v>
      </c>
      <c r="BH613" s="204">
        <f>IF(O613="sníž. přenesená",K613,0)</f>
        <v>0</v>
      </c>
      <c r="BI613" s="204">
        <f>IF(O613="nulová",K613,0)</f>
        <v>0</v>
      </c>
      <c r="BJ613" s="14" t="s">
        <v>87</v>
      </c>
      <c r="BK613" s="204">
        <f>ROUND(P613*H613,2)</f>
        <v>0</v>
      </c>
      <c r="BL613" s="14" t="s">
        <v>135</v>
      </c>
      <c r="BM613" s="203" t="s">
        <v>5390</v>
      </c>
    </row>
    <row r="614" s="2" customFormat="1" ht="24.15" customHeight="1">
      <c r="A614" s="35"/>
      <c r="B614" s="36"/>
      <c r="C614" s="228" t="s">
        <v>2645</v>
      </c>
      <c r="D614" s="228" t="s">
        <v>347</v>
      </c>
      <c r="E614" s="229" t="s">
        <v>5391</v>
      </c>
      <c r="F614" s="230" t="s">
        <v>5392</v>
      </c>
      <c r="G614" s="231" t="s">
        <v>131</v>
      </c>
      <c r="H614" s="232">
        <v>1</v>
      </c>
      <c r="I614" s="233"/>
      <c r="J614" s="233"/>
      <c r="K614" s="234">
        <f>ROUND(P614*H614,2)</f>
        <v>0</v>
      </c>
      <c r="L614" s="230" t="s">
        <v>879</v>
      </c>
      <c r="M614" s="41"/>
      <c r="N614" s="235" t="s">
        <v>1</v>
      </c>
      <c r="O614" s="199" t="s">
        <v>42</v>
      </c>
      <c r="P614" s="200">
        <f>I614+J614</f>
        <v>0</v>
      </c>
      <c r="Q614" s="200">
        <f>ROUND(I614*H614,2)</f>
        <v>0</v>
      </c>
      <c r="R614" s="200">
        <f>ROUND(J614*H614,2)</f>
        <v>0</v>
      </c>
      <c r="S614" s="88"/>
      <c r="T614" s="201">
        <f>S614*H614</f>
        <v>0</v>
      </c>
      <c r="U614" s="201">
        <v>0</v>
      </c>
      <c r="V614" s="201">
        <f>U614*H614</f>
        <v>0</v>
      </c>
      <c r="W614" s="201">
        <v>0</v>
      </c>
      <c r="X614" s="202">
        <f>W614*H614</f>
        <v>0</v>
      </c>
      <c r="Y614" s="35"/>
      <c r="Z614" s="35"/>
      <c r="AA614" s="35"/>
      <c r="AB614" s="35"/>
      <c r="AC614" s="35"/>
      <c r="AD614" s="35"/>
      <c r="AE614" s="35"/>
      <c r="AR614" s="203" t="s">
        <v>135</v>
      </c>
      <c r="AT614" s="203" t="s">
        <v>347</v>
      </c>
      <c r="AU614" s="203" t="s">
        <v>87</v>
      </c>
      <c r="AY614" s="14" t="s">
        <v>134</v>
      </c>
      <c r="BE614" s="204">
        <f>IF(O614="základní",K614,0)</f>
        <v>0</v>
      </c>
      <c r="BF614" s="204">
        <f>IF(O614="snížená",K614,0)</f>
        <v>0</v>
      </c>
      <c r="BG614" s="204">
        <f>IF(O614="zákl. přenesená",K614,0)</f>
        <v>0</v>
      </c>
      <c r="BH614" s="204">
        <f>IF(O614="sníž. přenesená",K614,0)</f>
        <v>0</v>
      </c>
      <c r="BI614" s="204">
        <f>IF(O614="nulová",K614,0)</f>
        <v>0</v>
      </c>
      <c r="BJ614" s="14" t="s">
        <v>87</v>
      </c>
      <c r="BK614" s="204">
        <f>ROUND(P614*H614,2)</f>
        <v>0</v>
      </c>
      <c r="BL614" s="14" t="s">
        <v>135</v>
      </c>
      <c r="BM614" s="203" t="s">
        <v>5393</v>
      </c>
    </row>
    <row r="615" s="2" customFormat="1" ht="37.8" customHeight="1">
      <c r="A615" s="35"/>
      <c r="B615" s="36"/>
      <c r="C615" s="228" t="s">
        <v>1883</v>
      </c>
      <c r="D615" s="228" t="s">
        <v>347</v>
      </c>
      <c r="E615" s="229" t="s">
        <v>5394</v>
      </c>
      <c r="F615" s="230" t="s">
        <v>5395</v>
      </c>
      <c r="G615" s="231" t="s">
        <v>131</v>
      </c>
      <c r="H615" s="232">
        <v>1</v>
      </c>
      <c r="I615" s="233"/>
      <c r="J615" s="233"/>
      <c r="K615" s="234">
        <f>ROUND(P615*H615,2)</f>
        <v>0</v>
      </c>
      <c r="L615" s="230" t="s">
        <v>879</v>
      </c>
      <c r="M615" s="41"/>
      <c r="N615" s="235" t="s">
        <v>1</v>
      </c>
      <c r="O615" s="199" t="s">
        <v>42</v>
      </c>
      <c r="P615" s="200">
        <f>I615+J615</f>
        <v>0</v>
      </c>
      <c r="Q615" s="200">
        <f>ROUND(I615*H615,2)</f>
        <v>0</v>
      </c>
      <c r="R615" s="200">
        <f>ROUND(J615*H615,2)</f>
        <v>0</v>
      </c>
      <c r="S615" s="88"/>
      <c r="T615" s="201">
        <f>S615*H615</f>
        <v>0</v>
      </c>
      <c r="U615" s="201">
        <v>0</v>
      </c>
      <c r="V615" s="201">
        <f>U615*H615</f>
        <v>0</v>
      </c>
      <c r="W615" s="201">
        <v>0</v>
      </c>
      <c r="X615" s="202">
        <f>W615*H615</f>
        <v>0</v>
      </c>
      <c r="Y615" s="35"/>
      <c r="Z615" s="35"/>
      <c r="AA615" s="35"/>
      <c r="AB615" s="35"/>
      <c r="AC615" s="35"/>
      <c r="AD615" s="35"/>
      <c r="AE615" s="35"/>
      <c r="AR615" s="203" t="s">
        <v>135</v>
      </c>
      <c r="AT615" s="203" t="s">
        <v>347</v>
      </c>
      <c r="AU615" s="203" t="s">
        <v>87</v>
      </c>
      <c r="AY615" s="14" t="s">
        <v>134</v>
      </c>
      <c r="BE615" s="204">
        <f>IF(O615="základní",K615,0)</f>
        <v>0</v>
      </c>
      <c r="BF615" s="204">
        <f>IF(O615="snížená",K615,0)</f>
        <v>0</v>
      </c>
      <c r="BG615" s="204">
        <f>IF(O615="zákl. přenesená",K615,0)</f>
        <v>0</v>
      </c>
      <c r="BH615" s="204">
        <f>IF(O615="sníž. přenesená",K615,0)</f>
        <v>0</v>
      </c>
      <c r="BI615" s="204">
        <f>IF(O615="nulová",K615,0)</f>
        <v>0</v>
      </c>
      <c r="BJ615" s="14" t="s">
        <v>87</v>
      </c>
      <c r="BK615" s="204">
        <f>ROUND(P615*H615,2)</f>
        <v>0</v>
      </c>
      <c r="BL615" s="14" t="s">
        <v>135</v>
      </c>
      <c r="BM615" s="203" t="s">
        <v>5396</v>
      </c>
    </row>
    <row r="616" s="2" customFormat="1" ht="49.05" customHeight="1">
      <c r="A616" s="35"/>
      <c r="B616" s="36"/>
      <c r="C616" s="228" t="s">
        <v>2652</v>
      </c>
      <c r="D616" s="228" t="s">
        <v>347</v>
      </c>
      <c r="E616" s="229" t="s">
        <v>5397</v>
      </c>
      <c r="F616" s="230" t="s">
        <v>5398</v>
      </c>
      <c r="G616" s="231" t="s">
        <v>131</v>
      </c>
      <c r="H616" s="232">
        <v>1</v>
      </c>
      <c r="I616" s="233"/>
      <c r="J616" s="233"/>
      <c r="K616" s="234">
        <f>ROUND(P616*H616,2)</f>
        <v>0</v>
      </c>
      <c r="L616" s="230" t="s">
        <v>879</v>
      </c>
      <c r="M616" s="41"/>
      <c r="N616" s="235" t="s">
        <v>1</v>
      </c>
      <c r="O616" s="199" t="s">
        <v>42</v>
      </c>
      <c r="P616" s="200">
        <f>I616+J616</f>
        <v>0</v>
      </c>
      <c r="Q616" s="200">
        <f>ROUND(I616*H616,2)</f>
        <v>0</v>
      </c>
      <c r="R616" s="200">
        <f>ROUND(J616*H616,2)</f>
        <v>0</v>
      </c>
      <c r="S616" s="88"/>
      <c r="T616" s="201">
        <f>S616*H616</f>
        <v>0</v>
      </c>
      <c r="U616" s="201">
        <v>0</v>
      </c>
      <c r="V616" s="201">
        <f>U616*H616</f>
        <v>0</v>
      </c>
      <c r="W616" s="201">
        <v>0</v>
      </c>
      <c r="X616" s="202">
        <f>W616*H616</f>
        <v>0</v>
      </c>
      <c r="Y616" s="35"/>
      <c r="Z616" s="35"/>
      <c r="AA616" s="35"/>
      <c r="AB616" s="35"/>
      <c r="AC616" s="35"/>
      <c r="AD616" s="35"/>
      <c r="AE616" s="35"/>
      <c r="AR616" s="203" t="s">
        <v>135</v>
      </c>
      <c r="AT616" s="203" t="s">
        <v>347</v>
      </c>
      <c r="AU616" s="203" t="s">
        <v>87</v>
      </c>
      <c r="AY616" s="14" t="s">
        <v>134</v>
      </c>
      <c r="BE616" s="204">
        <f>IF(O616="základní",K616,0)</f>
        <v>0</v>
      </c>
      <c r="BF616" s="204">
        <f>IF(O616="snížená",K616,0)</f>
        <v>0</v>
      </c>
      <c r="BG616" s="204">
        <f>IF(O616="zákl. přenesená",K616,0)</f>
        <v>0</v>
      </c>
      <c r="BH616" s="204">
        <f>IF(O616="sníž. přenesená",K616,0)</f>
        <v>0</v>
      </c>
      <c r="BI616" s="204">
        <f>IF(O616="nulová",K616,0)</f>
        <v>0</v>
      </c>
      <c r="BJ616" s="14" t="s">
        <v>87</v>
      </c>
      <c r="BK616" s="204">
        <f>ROUND(P616*H616,2)</f>
        <v>0</v>
      </c>
      <c r="BL616" s="14" t="s">
        <v>135</v>
      </c>
      <c r="BM616" s="203" t="s">
        <v>5399</v>
      </c>
    </row>
    <row r="617" s="2" customFormat="1" ht="37.8" customHeight="1">
      <c r="A617" s="35"/>
      <c r="B617" s="36"/>
      <c r="C617" s="228" t="s">
        <v>1887</v>
      </c>
      <c r="D617" s="228" t="s">
        <v>347</v>
      </c>
      <c r="E617" s="229" t="s">
        <v>5400</v>
      </c>
      <c r="F617" s="230" t="s">
        <v>5401</v>
      </c>
      <c r="G617" s="231" t="s">
        <v>131</v>
      </c>
      <c r="H617" s="232">
        <v>1</v>
      </c>
      <c r="I617" s="233"/>
      <c r="J617" s="233"/>
      <c r="K617" s="234">
        <f>ROUND(P617*H617,2)</f>
        <v>0</v>
      </c>
      <c r="L617" s="230" t="s">
        <v>879</v>
      </c>
      <c r="M617" s="41"/>
      <c r="N617" s="235" t="s">
        <v>1</v>
      </c>
      <c r="O617" s="199" t="s">
        <v>42</v>
      </c>
      <c r="P617" s="200">
        <f>I617+J617</f>
        <v>0</v>
      </c>
      <c r="Q617" s="200">
        <f>ROUND(I617*H617,2)</f>
        <v>0</v>
      </c>
      <c r="R617" s="200">
        <f>ROUND(J617*H617,2)</f>
        <v>0</v>
      </c>
      <c r="S617" s="88"/>
      <c r="T617" s="201">
        <f>S617*H617</f>
        <v>0</v>
      </c>
      <c r="U617" s="201">
        <v>0</v>
      </c>
      <c r="V617" s="201">
        <f>U617*H617</f>
        <v>0</v>
      </c>
      <c r="W617" s="201">
        <v>0</v>
      </c>
      <c r="X617" s="202">
        <f>W617*H617</f>
        <v>0</v>
      </c>
      <c r="Y617" s="35"/>
      <c r="Z617" s="35"/>
      <c r="AA617" s="35"/>
      <c r="AB617" s="35"/>
      <c r="AC617" s="35"/>
      <c r="AD617" s="35"/>
      <c r="AE617" s="35"/>
      <c r="AR617" s="203" t="s">
        <v>135</v>
      </c>
      <c r="AT617" s="203" t="s">
        <v>347</v>
      </c>
      <c r="AU617" s="203" t="s">
        <v>87</v>
      </c>
      <c r="AY617" s="14" t="s">
        <v>134</v>
      </c>
      <c r="BE617" s="204">
        <f>IF(O617="základní",K617,0)</f>
        <v>0</v>
      </c>
      <c r="BF617" s="204">
        <f>IF(O617="snížená",K617,0)</f>
        <v>0</v>
      </c>
      <c r="BG617" s="204">
        <f>IF(O617="zákl. přenesená",K617,0)</f>
        <v>0</v>
      </c>
      <c r="BH617" s="204">
        <f>IF(O617="sníž. přenesená",K617,0)</f>
        <v>0</v>
      </c>
      <c r="BI617" s="204">
        <f>IF(O617="nulová",K617,0)</f>
        <v>0</v>
      </c>
      <c r="BJ617" s="14" t="s">
        <v>87</v>
      </c>
      <c r="BK617" s="204">
        <f>ROUND(P617*H617,2)</f>
        <v>0</v>
      </c>
      <c r="BL617" s="14" t="s">
        <v>135</v>
      </c>
      <c r="BM617" s="203" t="s">
        <v>5402</v>
      </c>
    </row>
    <row r="618" s="2" customFormat="1" ht="24.15" customHeight="1">
      <c r="A618" s="35"/>
      <c r="B618" s="36"/>
      <c r="C618" s="228" t="s">
        <v>2659</v>
      </c>
      <c r="D618" s="228" t="s">
        <v>347</v>
      </c>
      <c r="E618" s="229" t="s">
        <v>5403</v>
      </c>
      <c r="F618" s="230" t="s">
        <v>5404</v>
      </c>
      <c r="G618" s="231" t="s">
        <v>131</v>
      </c>
      <c r="H618" s="232">
        <v>2</v>
      </c>
      <c r="I618" s="233"/>
      <c r="J618" s="233"/>
      <c r="K618" s="234">
        <f>ROUND(P618*H618,2)</f>
        <v>0</v>
      </c>
      <c r="L618" s="230" t="s">
        <v>879</v>
      </c>
      <c r="M618" s="41"/>
      <c r="N618" s="235" t="s">
        <v>1</v>
      </c>
      <c r="O618" s="199" t="s">
        <v>42</v>
      </c>
      <c r="P618" s="200">
        <f>I618+J618</f>
        <v>0</v>
      </c>
      <c r="Q618" s="200">
        <f>ROUND(I618*H618,2)</f>
        <v>0</v>
      </c>
      <c r="R618" s="200">
        <f>ROUND(J618*H618,2)</f>
        <v>0</v>
      </c>
      <c r="S618" s="88"/>
      <c r="T618" s="201">
        <f>S618*H618</f>
        <v>0</v>
      </c>
      <c r="U618" s="201">
        <v>0</v>
      </c>
      <c r="V618" s="201">
        <f>U618*H618</f>
        <v>0</v>
      </c>
      <c r="W618" s="201">
        <v>0</v>
      </c>
      <c r="X618" s="202">
        <f>W618*H618</f>
        <v>0</v>
      </c>
      <c r="Y618" s="35"/>
      <c r="Z618" s="35"/>
      <c r="AA618" s="35"/>
      <c r="AB618" s="35"/>
      <c r="AC618" s="35"/>
      <c r="AD618" s="35"/>
      <c r="AE618" s="35"/>
      <c r="AR618" s="203" t="s">
        <v>135</v>
      </c>
      <c r="AT618" s="203" t="s">
        <v>347</v>
      </c>
      <c r="AU618" s="203" t="s">
        <v>87</v>
      </c>
      <c r="AY618" s="14" t="s">
        <v>134</v>
      </c>
      <c r="BE618" s="204">
        <f>IF(O618="základní",K618,0)</f>
        <v>0</v>
      </c>
      <c r="BF618" s="204">
        <f>IF(O618="snížená",K618,0)</f>
        <v>0</v>
      </c>
      <c r="BG618" s="204">
        <f>IF(O618="zákl. přenesená",K618,0)</f>
        <v>0</v>
      </c>
      <c r="BH618" s="204">
        <f>IF(O618="sníž. přenesená",K618,0)</f>
        <v>0</v>
      </c>
      <c r="BI618" s="204">
        <f>IF(O618="nulová",K618,0)</f>
        <v>0</v>
      </c>
      <c r="BJ618" s="14" t="s">
        <v>87</v>
      </c>
      <c r="BK618" s="204">
        <f>ROUND(P618*H618,2)</f>
        <v>0</v>
      </c>
      <c r="BL618" s="14" t="s">
        <v>135</v>
      </c>
      <c r="BM618" s="203" t="s">
        <v>5405</v>
      </c>
    </row>
    <row r="619" s="2" customFormat="1" ht="24.15" customHeight="1">
      <c r="A619" s="35"/>
      <c r="B619" s="36"/>
      <c r="C619" s="228" t="s">
        <v>2663</v>
      </c>
      <c r="D619" s="228" t="s">
        <v>347</v>
      </c>
      <c r="E619" s="229" t="s">
        <v>5406</v>
      </c>
      <c r="F619" s="230" t="s">
        <v>5407</v>
      </c>
      <c r="G619" s="231" t="s">
        <v>131</v>
      </c>
      <c r="H619" s="232">
        <v>2</v>
      </c>
      <c r="I619" s="233"/>
      <c r="J619" s="233"/>
      <c r="K619" s="234">
        <f>ROUND(P619*H619,2)</f>
        <v>0</v>
      </c>
      <c r="L619" s="230" t="s">
        <v>879</v>
      </c>
      <c r="M619" s="41"/>
      <c r="N619" s="235" t="s">
        <v>1</v>
      </c>
      <c r="O619" s="199" t="s">
        <v>42</v>
      </c>
      <c r="P619" s="200">
        <f>I619+J619</f>
        <v>0</v>
      </c>
      <c r="Q619" s="200">
        <f>ROUND(I619*H619,2)</f>
        <v>0</v>
      </c>
      <c r="R619" s="200">
        <f>ROUND(J619*H619,2)</f>
        <v>0</v>
      </c>
      <c r="S619" s="88"/>
      <c r="T619" s="201">
        <f>S619*H619</f>
        <v>0</v>
      </c>
      <c r="U619" s="201">
        <v>0</v>
      </c>
      <c r="V619" s="201">
        <f>U619*H619</f>
        <v>0</v>
      </c>
      <c r="W619" s="201">
        <v>0</v>
      </c>
      <c r="X619" s="202">
        <f>W619*H619</f>
        <v>0</v>
      </c>
      <c r="Y619" s="35"/>
      <c r="Z619" s="35"/>
      <c r="AA619" s="35"/>
      <c r="AB619" s="35"/>
      <c r="AC619" s="35"/>
      <c r="AD619" s="35"/>
      <c r="AE619" s="35"/>
      <c r="AR619" s="203" t="s">
        <v>135</v>
      </c>
      <c r="AT619" s="203" t="s">
        <v>347</v>
      </c>
      <c r="AU619" s="203" t="s">
        <v>87</v>
      </c>
      <c r="AY619" s="14" t="s">
        <v>134</v>
      </c>
      <c r="BE619" s="204">
        <f>IF(O619="základní",K619,0)</f>
        <v>0</v>
      </c>
      <c r="BF619" s="204">
        <f>IF(O619="snížená",K619,0)</f>
        <v>0</v>
      </c>
      <c r="BG619" s="204">
        <f>IF(O619="zákl. přenesená",K619,0)</f>
        <v>0</v>
      </c>
      <c r="BH619" s="204">
        <f>IF(O619="sníž. přenesená",K619,0)</f>
        <v>0</v>
      </c>
      <c r="BI619" s="204">
        <f>IF(O619="nulová",K619,0)</f>
        <v>0</v>
      </c>
      <c r="BJ619" s="14" t="s">
        <v>87</v>
      </c>
      <c r="BK619" s="204">
        <f>ROUND(P619*H619,2)</f>
        <v>0</v>
      </c>
      <c r="BL619" s="14" t="s">
        <v>135</v>
      </c>
      <c r="BM619" s="203" t="s">
        <v>5408</v>
      </c>
    </row>
    <row r="620" s="2" customFormat="1" ht="55.5" customHeight="1">
      <c r="A620" s="35"/>
      <c r="B620" s="36"/>
      <c r="C620" s="228" t="s">
        <v>2667</v>
      </c>
      <c r="D620" s="228" t="s">
        <v>347</v>
      </c>
      <c r="E620" s="229" t="s">
        <v>5409</v>
      </c>
      <c r="F620" s="230" t="s">
        <v>5410</v>
      </c>
      <c r="G620" s="231" t="s">
        <v>708</v>
      </c>
      <c r="H620" s="232">
        <v>1</v>
      </c>
      <c r="I620" s="233"/>
      <c r="J620" s="233"/>
      <c r="K620" s="234">
        <f>ROUND(P620*H620,2)</f>
        <v>0</v>
      </c>
      <c r="L620" s="230" t="s">
        <v>879</v>
      </c>
      <c r="M620" s="41"/>
      <c r="N620" s="235" t="s">
        <v>1</v>
      </c>
      <c r="O620" s="199" t="s">
        <v>42</v>
      </c>
      <c r="P620" s="200">
        <f>I620+J620</f>
        <v>0</v>
      </c>
      <c r="Q620" s="200">
        <f>ROUND(I620*H620,2)</f>
        <v>0</v>
      </c>
      <c r="R620" s="200">
        <f>ROUND(J620*H620,2)</f>
        <v>0</v>
      </c>
      <c r="S620" s="88"/>
      <c r="T620" s="201">
        <f>S620*H620</f>
        <v>0</v>
      </c>
      <c r="U620" s="201">
        <v>0</v>
      </c>
      <c r="V620" s="201">
        <f>U620*H620</f>
        <v>0</v>
      </c>
      <c r="W620" s="201">
        <v>0</v>
      </c>
      <c r="X620" s="202">
        <f>W620*H620</f>
        <v>0</v>
      </c>
      <c r="Y620" s="35"/>
      <c r="Z620" s="35"/>
      <c r="AA620" s="35"/>
      <c r="AB620" s="35"/>
      <c r="AC620" s="35"/>
      <c r="AD620" s="35"/>
      <c r="AE620" s="35"/>
      <c r="AR620" s="203" t="s">
        <v>135</v>
      </c>
      <c r="AT620" s="203" t="s">
        <v>347</v>
      </c>
      <c r="AU620" s="203" t="s">
        <v>87</v>
      </c>
      <c r="AY620" s="14" t="s">
        <v>134</v>
      </c>
      <c r="BE620" s="204">
        <f>IF(O620="základní",K620,0)</f>
        <v>0</v>
      </c>
      <c r="BF620" s="204">
        <f>IF(O620="snížená",K620,0)</f>
        <v>0</v>
      </c>
      <c r="BG620" s="204">
        <f>IF(O620="zákl. přenesená",K620,0)</f>
        <v>0</v>
      </c>
      <c r="BH620" s="204">
        <f>IF(O620="sníž. přenesená",K620,0)</f>
        <v>0</v>
      </c>
      <c r="BI620" s="204">
        <f>IF(O620="nulová",K620,0)</f>
        <v>0</v>
      </c>
      <c r="BJ620" s="14" t="s">
        <v>87</v>
      </c>
      <c r="BK620" s="204">
        <f>ROUND(P620*H620,2)</f>
        <v>0</v>
      </c>
      <c r="BL620" s="14" t="s">
        <v>135</v>
      </c>
      <c r="BM620" s="203" t="s">
        <v>2755</v>
      </c>
    </row>
    <row r="621" s="2" customFormat="1" ht="49.05" customHeight="1">
      <c r="A621" s="35"/>
      <c r="B621" s="36"/>
      <c r="C621" s="228" t="s">
        <v>1912</v>
      </c>
      <c r="D621" s="228" t="s">
        <v>347</v>
      </c>
      <c r="E621" s="229" t="s">
        <v>5411</v>
      </c>
      <c r="F621" s="230" t="s">
        <v>5412</v>
      </c>
      <c r="G621" s="231" t="s">
        <v>708</v>
      </c>
      <c r="H621" s="232">
        <v>1</v>
      </c>
      <c r="I621" s="233"/>
      <c r="J621" s="233"/>
      <c r="K621" s="234">
        <f>ROUND(P621*H621,2)</f>
        <v>0</v>
      </c>
      <c r="L621" s="230" t="s">
        <v>879</v>
      </c>
      <c r="M621" s="41"/>
      <c r="N621" s="235" t="s">
        <v>1</v>
      </c>
      <c r="O621" s="199" t="s">
        <v>42</v>
      </c>
      <c r="P621" s="200">
        <f>I621+J621</f>
        <v>0</v>
      </c>
      <c r="Q621" s="200">
        <f>ROUND(I621*H621,2)</f>
        <v>0</v>
      </c>
      <c r="R621" s="200">
        <f>ROUND(J621*H621,2)</f>
        <v>0</v>
      </c>
      <c r="S621" s="88"/>
      <c r="T621" s="201">
        <f>S621*H621</f>
        <v>0</v>
      </c>
      <c r="U621" s="201">
        <v>0</v>
      </c>
      <c r="V621" s="201">
        <f>U621*H621</f>
        <v>0</v>
      </c>
      <c r="W621" s="201">
        <v>0</v>
      </c>
      <c r="X621" s="202">
        <f>W621*H621</f>
        <v>0</v>
      </c>
      <c r="Y621" s="35"/>
      <c r="Z621" s="35"/>
      <c r="AA621" s="35"/>
      <c r="AB621" s="35"/>
      <c r="AC621" s="35"/>
      <c r="AD621" s="35"/>
      <c r="AE621" s="35"/>
      <c r="AR621" s="203" t="s">
        <v>135</v>
      </c>
      <c r="AT621" s="203" t="s">
        <v>347</v>
      </c>
      <c r="AU621" s="203" t="s">
        <v>87</v>
      </c>
      <c r="AY621" s="14" t="s">
        <v>134</v>
      </c>
      <c r="BE621" s="204">
        <f>IF(O621="základní",K621,0)</f>
        <v>0</v>
      </c>
      <c r="BF621" s="204">
        <f>IF(O621="snížená",K621,0)</f>
        <v>0</v>
      </c>
      <c r="BG621" s="204">
        <f>IF(O621="zákl. přenesená",K621,0)</f>
        <v>0</v>
      </c>
      <c r="BH621" s="204">
        <f>IF(O621="sníž. přenesená",K621,0)</f>
        <v>0</v>
      </c>
      <c r="BI621" s="204">
        <f>IF(O621="nulová",K621,0)</f>
        <v>0</v>
      </c>
      <c r="BJ621" s="14" t="s">
        <v>87</v>
      </c>
      <c r="BK621" s="204">
        <f>ROUND(P621*H621,2)</f>
        <v>0</v>
      </c>
      <c r="BL621" s="14" t="s">
        <v>135</v>
      </c>
      <c r="BM621" s="203" t="s">
        <v>2759</v>
      </c>
    </row>
    <row r="622" s="2" customFormat="1" ht="62.7" customHeight="1">
      <c r="A622" s="35"/>
      <c r="B622" s="36"/>
      <c r="C622" s="228" t="s">
        <v>2674</v>
      </c>
      <c r="D622" s="228" t="s">
        <v>347</v>
      </c>
      <c r="E622" s="229" t="s">
        <v>5413</v>
      </c>
      <c r="F622" s="230" t="s">
        <v>5414</v>
      </c>
      <c r="G622" s="231" t="s">
        <v>708</v>
      </c>
      <c r="H622" s="232">
        <v>1</v>
      </c>
      <c r="I622" s="233"/>
      <c r="J622" s="233"/>
      <c r="K622" s="234">
        <f>ROUND(P622*H622,2)</f>
        <v>0</v>
      </c>
      <c r="L622" s="230" t="s">
        <v>879</v>
      </c>
      <c r="M622" s="41"/>
      <c r="N622" s="235" t="s">
        <v>1</v>
      </c>
      <c r="O622" s="199" t="s">
        <v>42</v>
      </c>
      <c r="P622" s="200">
        <f>I622+J622</f>
        <v>0</v>
      </c>
      <c r="Q622" s="200">
        <f>ROUND(I622*H622,2)</f>
        <v>0</v>
      </c>
      <c r="R622" s="200">
        <f>ROUND(J622*H622,2)</f>
        <v>0</v>
      </c>
      <c r="S622" s="88"/>
      <c r="T622" s="201">
        <f>S622*H622</f>
        <v>0</v>
      </c>
      <c r="U622" s="201">
        <v>0</v>
      </c>
      <c r="V622" s="201">
        <f>U622*H622</f>
        <v>0</v>
      </c>
      <c r="W622" s="201">
        <v>0</v>
      </c>
      <c r="X622" s="202">
        <f>W622*H622</f>
        <v>0</v>
      </c>
      <c r="Y622" s="35"/>
      <c r="Z622" s="35"/>
      <c r="AA622" s="35"/>
      <c r="AB622" s="35"/>
      <c r="AC622" s="35"/>
      <c r="AD622" s="35"/>
      <c r="AE622" s="35"/>
      <c r="AR622" s="203" t="s">
        <v>135</v>
      </c>
      <c r="AT622" s="203" t="s">
        <v>347</v>
      </c>
      <c r="AU622" s="203" t="s">
        <v>87</v>
      </c>
      <c r="AY622" s="14" t="s">
        <v>134</v>
      </c>
      <c r="BE622" s="204">
        <f>IF(O622="základní",K622,0)</f>
        <v>0</v>
      </c>
      <c r="BF622" s="204">
        <f>IF(O622="snížená",K622,0)</f>
        <v>0</v>
      </c>
      <c r="BG622" s="204">
        <f>IF(O622="zákl. přenesená",K622,0)</f>
        <v>0</v>
      </c>
      <c r="BH622" s="204">
        <f>IF(O622="sníž. přenesená",K622,0)</f>
        <v>0</v>
      </c>
      <c r="BI622" s="204">
        <f>IF(O622="nulová",K622,0)</f>
        <v>0</v>
      </c>
      <c r="BJ622" s="14" t="s">
        <v>87</v>
      </c>
      <c r="BK622" s="204">
        <f>ROUND(P622*H622,2)</f>
        <v>0</v>
      </c>
      <c r="BL622" s="14" t="s">
        <v>135</v>
      </c>
      <c r="BM622" s="203" t="s">
        <v>2762</v>
      </c>
    </row>
    <row r="623" s="2" customFormat="1" ht="37.8" customHeight="1">
      <c r="A623" s="35"/>
      <c r="B623" s="36"/>
      <c r="C623" s="228" t="s">
        <v>2678</v>
      </c>
      <c r="D623" s="228" t="s">
        <v>347</v>
      </c>
      <c r="E623" s="229" t="s">
        <v>5415</v>
      </c>
      <c r="F623" s="230" t="s">
        <v>5416</v>
      </c>
      <c r="G623" s="231" t="s">
        <v>131</v>
      </c>
      <c r="H623" s="232">
        <v>1</v>
      </c>
      <c r="I623" s="233"/>
      <c r="J623" s="233"/>
      <c r="K623" s="234">
        <f>ROUND(P623*H623,2)</f>
        <v>0</v>
      </c>
      <c r="L623" s="230" t="s">
        <v>879</v>
      </c>
      <c r="M623" s="41"/>
      <c r="N623" s="235" t="s">
        <v>1</v>
      </c>
      <c r="O623" s="199" t="s">
        <v>42</v>
      </c>
      <c r="P623" s="200">
        <f>I623+J623</f>
        <v>0</v>
      </c>
      <c r="Q623" s="200">
        <f>ROUND(I623*H623,2)</f>
        <v>0</v>
      </c>
      <c r="R623" s="200">
        <f>ROUND(J623*H623,2)</f>
        <v>0</v>
      </c>
      <c r="S623" s="88"/>
      <c r="T623" s="201">
        <f>S623*H623</f>
        <v>0</v>
      </c>
      <c r="U623" s="201">
        <v>0</v>
      </c>
      <c r="V623" s="201">
        <f>U623*H623</f>
        <v>0</v>
      </c>
      <c r="W623" s="201">
        <v>0</v>
      </c>
      <c r="X623" s="202">
        <f>W623*H623</f>
        <v>0</v>
      </c>
      <c r="Y623" s="35"/>
      <c r="Z623" s="35"/>
      <c r="AA623" s="35"/>
      <c r="AB623" s="35"/>
      <c r="AC623" s="35"/>
      <c r="AD623" s="35"/>
      <c r="AE623" s="35"/>
      <c r="AR623" s="203" t="s">
        <v>135</v>
      </c>
      <c r="AT623" s="203" t="s">
        <v>347</v>
      </c>
      <c r="AU623" s="203" t="s">
        <v>87</v>
      </c>
      <c r="AY623" s="14" t="s">
        <v>134</v>
      </c>
      <c r="BE623" s="204">
        <f>IF(O623="základní",K623,0)</f>
        <v>0</v>
      </c>
      <c r="BF623" s="204">
        <f>IF(O623="snížená",K623,0)</f>
        <v>0</v>
      </c>
      <c r="BG623" s="204">
        <f>IF(O623="zákl. přenesená",K623,0)</f>
        <v>0</v>
      </c>
      <c r="BH623" s="204">
        <f>IF(O623="sníž. přenesená",K623,0)</f>
        <v>0</v>
      </c>
      <c r="BI623" s="204">
        <f>IF(O623="nulová",K623,0)</f>
        <v>0</v>
      </c>
      <c r="BJ623" s="14" t="s">
        <v>87</v>
      </c>
      <c r="BK623" s="204">
        <f>ROUND(P623*H623,2)</f>
        <v>0</v>
      </c>
      <c r="BL623" s="14" t="s">
        <v>135</v>
      </c>
      <c r="BM623" s="203" t="s">
        <v>2766</v>
      </c>
    </row>
    <row r="624" s="2" customFormat="1" ht="44.25" customHeight="1">
      <c r="A624" s="35"/>
      <c r="B624" s="36"/>
      <c r="C624" s="228" t="s">
        <v>2682</v>
      </c>
      <c r="D624" s="228" t="s">
        <v>347</v>
      </c>
      <c r="E624" s="229" t="s">
        <v>5417</v>
      </c>
      <c r="F624" s="230" t="s">
        <v>5418</v>
      </c>
      <c r="G624" s="231" t="s">
        <v>131</v>
      </c>
      <c r="H624" s="232">
        <v>1</v>
      </c>
      <c r="I624" s="233"/>
      <c r="J624" s="233"/>
      <c r="K624" s="234">
        <f>ROUND(P624*H624,2)</f>
        <v>0</v>
      </c>
      <c r="L624" s="230" t="s">
        <v>879</v>
      </c>
      <c r="M624" s="41"/>
      <c r="N624" s="235" t="s">
        <v>1</v>
      </c>
      <c r="O624" s="199" t="s">
        <v>42</v>
      </c>
      <c r="P624" s="200">
        <f>I624+J624</f>
        <v>0</v>
      </c>
      <c r="Q624" s="200">
        <f>ROUND(I624*H624,2)</f>
        <v>0</v>
      </c>
      <c r="R624" s="200">
        <f>ROUND(J624*H624,2)</f>
        <v>0</v>
      </c>
      <c r="S624" s="88"/>
      <c r="T624" s="201">
        <f>S624*H624</f>
        <v>0</v>
      </c>
      <c r="U624" s="201">
        <v>0</v>
      </c>
      <c r="V624" s="201">
        <f>U624*H624</f>
        <v>0</v>
      </c>
      <c r="W624" s="201">
        <v>0</v>
      </c>
      <c r="X624" s="202">
        <f>W624*H624</f>
        <v>0</v>
      </c>
      <c r="Y624" s="35"/>
      <c r="Z624" s="35"/>
      <c r="AA624" s="35"/>
      <c r="AB624" s="35"/>
      <c r="AC624" s="35"/>
      <c r="AD624" s="35"/>
      <c r="AE624" s="35"/>
      <c r="AR624" s="203" t="s">
        <v>135</v>
      </c>
      <c r="AT624" s="203" t="s">
        <v>347</v>
      </c>
      <c r="AU624" s="203" t="s">
        <v>87</v>
      </c>
      <c r="AY624" s="14" t="s">
        <v>134</v>
      </c>
      <c r="BE624" s="204">
        <f>IF(O624="základní",K624,0)</f>
        <v>0</v>
      </c>
      <c r="BF624" s="204">
        <f>IF(O624="snížená",K624,0)</f>
        <v>0</v>
      </c>
      <c r="BG624" s="204">
        <f>IF(O624="zákl. přenesená",K624,0)</f>
        <v>0</v>
      </c>
      <c r="BH624" s="204">
        <f>IF(O624="sníž. přenesená",K624,0)</f>
        <v>0</v>
      </c>
      <c r="BI624" s="204">
        <f>IF(O624="nulová",K624,0)</f>
        <v>0</v>
      </c>
      <c r="BJ624" s="14" t="s">
        <v>87</v>
      </c>
      <c r="BK624" s="204">
        <f>ROUND(P624*H624,2)</f>
        <v>0</v>
      </c>
      <c r="BL624" s="14" t="s">
        <v>135</v>
      </c>
      <c r="BM624" s="203" t="s">
        <v>2770</v>
      </c>
    </row>
    <row r="625" s="2" customFormat="1" ht="33" customHeight="1">
      <c r="A625" s="35"/>
      <c r="B625" s="36"/>
      <c r="C625" s="228" t="s">
        <v>2686</v>
      </c>
      <c r="D625" s="228" t="s">
        <v>347</v>
      </c>
      <c r="E625" s="229" t="s">
        <v>5419</v>
      </c>
      <c r="F625" s="230" t="s">
        <v>5420</v>
      </c>
      <c r="G625" s="231" t="s">
        <v>131</v>
      </c>
      <c r="H625" s="232">
        <v>1</v>
      </c>
      <c r="I625" s="233"/>
      <c r="J625" s="233"/>
      <c r="K625" s="234">
        <f>ROUND(P625*H625,2)</f>
        <v>0</v>
      </c>
      <c r="L625" s="230" t="s">
        <v>879</v>
      </c>
      <c r="M625" s="41"/>
      <c r="N625" s="235" t="s">
        <v>1</v>
      </c>
      <c r="O625" s="199" t="s">
        <v>42</v>
      </c>
      <c r="P625" s="200">
        <f>I625+J625</f>
        <v>0</v>
      </c>
      <c r="Q625" s="200">
        <f>ROUND(I625*H625,2)</f>
        <v>0</v>
      </c>
      <c r="R625" s="200">
        <f>ROUND(J625*H625,2)</f>
        <v>0</v>
      </c>
      <c r="S625" s="88"/>
      <c r="T625" s="201">
        <f>S625*H625</f>
        <v>0</v>
      </c>
      <c r="U625" s="201">
        <v>0</v>
      </c>
      <c r="V625" s="201">
        <f>U625*H625</f>
        <v>0</v>
      </c>
      <c r="W625" s="201">
        <v>0</v>
      </c>
      <c r="X625" s="202">
        <f>W625*H625</f>
        <v>0</v>
      </c>
      <c r="Y625" s="35"/>
      <c r="Z625" s="35"/>
      <c r="AA625" s="35"/>
      <c r="AB625" s="35"/>
      <c r="AC625" s="35"/>
      <c r="AD625" s="35"/>
      <c r="AE625" s="35"/>
      <c r="AR625" s="203" t="s">
        <v>135</v>
      </c>
      <c r="AT625" s="203" t="s">
        <v>347</v>
      </c>
      <c r="AU625" s="203" t="s">
        <v>87</v>
      </c>
      <c r="AY625" s="14" t="s">
        <v>134</v>
      </c>
      <c r="BE625" s="204">
        <f>IF(O625="základní",K625,0)</f>
        <v>0</v>
      </c>
      <c r="BF625" s="204">
        <f>IF(O625="snížená",K625,0)</f>
        <v>0</v>
      </c>
      <c r="BG625" s="204">
        <f>IF(O625="zákl. přenesená",K625,0)</f>
        <v>0</v>
      </c>
      <c r="BH625" s="204">
        <f>IF(O625="sníž. přenesená",K625,0)</f>
        <v>0</v>
      </c>
      <c r="BI625" s="204">
        <f>IF(O625="nulová",K625,0)</f>
        <v>0</v>
      </c>
      <c r="BJ625" s="14" t="s">
        <v>87</v>
      </c>
      <c r="BK625" s="204">
        <f>ROUND(P625*H625,2)</f>
        <v>0</v>
      </c>
      <c r="BL625" s="14" t="s">
        <v>135</v>
      </c>
      <c r="BM625" s="203" t="s">
        <v>2774</v>
      </c>
    </row>
    <row r="626" s="2" customFormat="1" ht="24.15" customHeight="1">
      <c r="A626" s="35"/>
      <c r="B626" s="36"/>
      <c r="C626" s="228" t="s">
        <v>2690</v>
      </c>
      <c r="D626" s="228" t="s">
        <v>347</v>
      </c>
      <c r="E626" s="229" t="s">
        <v>5421</v>
      </c>
      <c r="F626" s="230" t="s">
        <v>5422</v>
      </c>
      <c r="G626" s="231" t="s">
        <v>131</v>
      </c>
      <c r="H626" s="232">
        <v>1</v>
      </c>
      <c r="I626" s="233"/>
      <c r="J626" s="233"/>
      <c r="K626" s="234">
        <f>ROUND(P626*H626,2)</f>
        <v>0</v>
      </c>
      <c r="L626" s="230" t="s">
        <v>879</v>
      </c>
      <c r="M626" s="41"/>
      <c r="N626" s="235" t="s">
        <v>1</v>
      </c>
      <c r="O626" s="199" t="s">
        <v>42</v>
      </c>
      <c r="P626" s="200">
        <f>I626+J626</f>
        <v>0</v>
      </c>
      <c r="Q626" s="200">
        <f>ROUND(I626*H626,2)</f>
        <v>0</v>
      </c>
      <c r="R626" s="200">
        <f>ROUND(J626*H626,2)</f>
        <v>0</v>
      </c>
      <c r="S626" s="88"/>
      <c r="T626" s="201">
        <f>S626*H626</f>
        <v>0</v>
      </c>
      <c r="U626" s="201">
        <v>0</v>
      </c>
      <c r="V626" s="201">
        <f>U626*H626</f>
        <v>0</v>
      </c>
      <c r="W626" s="201">
        <v>0</v>
      </c>
      <c r="X626" s="202">
        <f>W626*H626</f>
        <v>0</v>
      </c>
      <c r="Y626" s="35"/>
      <c r="Z626" s="35"/>
      <c r="AA626" s="35"/>
      <c r="AB626" s="35"/>
      <c r="AC626" s="35"/>
      <c r="AD626" s="35"/>
      <c r="AE626" s="35"/>
      <c r="AR626" s="203" t="s">
        <v>135</v>
      </c>
      <c r="AT626" s="203" t="s">
        <v>347</v>
      </c>
      <c r="AU626" s="203" t="s">
        <v>87</v>
      </c>
      <c r="AY626" s="14" t="s">
        <v>134</v>
      </c>
      <c r="BE626" s="204">
        <f>IF(O626="základní",K626,0)</f>
        <v>0</v>
      </c>
      <c r="BF626" s="204">
        <f>IF(O626="snížená",K626,0)</f>
        <v>0</v>
      </c>
      <c r="BG626" s="204">
        <f>IF(O626="zákl. přenesená",K626,0)</f>
        <v>0</v>
      </c>
      <c r="BH626" s="204">
        <f>IF(O626="sníž. přenesená",K626,0)</f>
        <v>0</v>
      </c>
      <c r="BI626" s="204">
        <f>IF(O626="nulová",K626,0)</f>
        <v>0</v>
      </c>
      <c r="BJ626" s="14" t="s">
        <v>87</v>
      </c>
      <c r="BK626" s="204">
        <f>ROUND(P626*H626,2)</f>
        <v>0</v>
      </c>
      <c r="BL626" s="14" t="s">
        <v>135</v>
      </c>
      <c r="BM626" s="203" t="s">
        <v>2778</v>
      </c>
    </row>
    <row r="627" s="2" customFormat="1" ht="33" customHeight="1">
      <c r="A627" s="35"/>
      <c r="B627" s="36"/>
      <c r="C627" s="228" t="s">
        <v>1915</v>
      </c>
      <c r="D627" s="228" t="s">
        <v>347</v>
      </c>
      <c r="E627" s="229" t="s">
        <v>5423</v>
      </c>
      <c r="F627" s="230" t="s">
        <v>5424</v>
      </c>
      <c r="G627" s="231" t="s">
        <v>131</v>
      </c>
      <c r="H627" s="232">
        <v>2</v>
      </c>
      <c r="I627" s="233"/>
      <c r="J627" s="233"/>
      <c r="K627" s="234">
        <f>ROUND(P627*H627,2)</f>
        <v>0</v>
      </c>
      <c r="L627" s="230" t="s">
        <v>879</v>
      </c>
      <c r="M627" s="41"/>
      <c r="N627" s="235" t="s">
        <v>1</v>
      </c>
      <c r="O627" s="199" t="s">
        <v>42</v>
      </c>
      <c r="P627" s="200">
        <f>I627+J627</f>
        <v>0</v>
      </c>
      <c r="Q627" s="200">
        <f>ROUND(I627*H627,2)</f>
        <v>0</v>
      </c>
      <c r="R627" s="200">
        <f>ROUND(J627*H627,2)</f>
        <v>0</v>
      </c>
      <c r="S627" s="88"/>
      <c r="T627" s="201">
        <f>S627*H627</f>
        <v>0</v>
      </c>
      <c r="U627" s="201">
        <v>0</v>
      </c>
      <c r="V627" s="201">
        <f>U627*H627</f>
        <v>0</v>
      </c>
      <c r="W627" s="201">
        <v>0</v>
      </c>
      <c r="X627" s="202">
        <f>W627*H627</f>
        <v>0</v>
      </c>
      <c r="Y627" s="35"/>
      <c r="Z627" s="35"/>
      <c r="AA627" s="35"/>
      <c r="AB627" s="35"/>
      <c r="AC627" s="35"/>
      <c r="AD627" s="35"/>
      <c r="AE627" s="35"/>
      <c r="AR627" s="203" t="s">
        <v>135</v>
      </c>
      <c r="AT627" s="203" t="s">
        <v>347</v>
      </c>
      <c r="AU627" s="203" t="s">
        <v>87</v>
      </c>
      <c r="AY627" s="14" t="s">
        <v>134</v>
      </c>
      <c r="BE627" s="204">
        <f>IF(O627="základní",K627,0)</f>
        <v>0</v>
      </c>
      <c r="BF627" s="204">
        <f>IF(O627="snížená",K627,0)</f>
        <v>0</v>
      </c>
      <c r="BG627" s="204">
        <f>IF(O627="zákl. přenesená",K627,0)</f>
        <v>0</v>
      </c>
      <c r="BH627" s="204">
        <f>IF(O627="sníž. přenesená",K627,0)</f>
        <v>0</v>
      </c>
      <c r="BI627" s="204">
        <f>IF(O627="nulová",K627,0)</f>
        <v>0</v>
      </c>
      <c r="BJ627" s="14" t="s">
        <v>87</v>
      </c>
      <c r="BK627" s="204">
        <f>ROUND(P627*H627,2)</f>
        <v>0</v>
      </c>
      <c r="BL627" s="14" t="s">
        <v>135</v>
      </c>
      <c r="BM627" s="203" t="s">
        <v>2782</v>
      </c>
    </row>
    <row r="628" s="2" customFormat="1" ht="33" customHeight="1">
      <c r="A628" s="35"/>
      <c r="B628" s="36"/>
      <c r="C628" s="228" t="s">
        <v>2697</v>
      </c>
      <c r="D628" s="228" t="s">
        <v>347</v>
      </c>
      <c r="E628" s="229" t="s">
        <v>5425</v>
      </c>
      <c r="F628" s="230" t="s">
        <v>5426</v>
      </c>
      <c r="G628" s="231" t="s">
        <v>131</v>
      </c>
      <c r="H628" s="232">
        <v>1</v>
      </c>
      <c r="I628" s="233"/>
      <c r="J628" s="233"/>
      <c r="K628" s="234">
        <f>ROUND(P628*H628,2)</f>
        <v>0</v>
      </c>
      <c r="L628" s="230" t="s">
        <v>879</v>
      </c>
      <c r="M628" s="41"/>
      <c r="N628" s="235" t="s">
        <v>1</v>
      </c>
      <c r="O628" s="199" t="s">
        <v>42</v>
      </c>
      <c r="P628" s="200">
        <f>I628+J628</f>
        <v>0</v>
      </c>
      <c r="Q628" s="200">
        <f>ROUND(I628*H628,2)</f>
        <v>0</v>
      </c>
      <c r="R628" s="200">
        <f>ROUND(J628*H628,2)</f>
        <v>0</v>
      </c>
      <c r="S628" s="88"/>
      <c r="T628" s="201">
        <f>S628*H628</f>
        <v>0</v>
      </c>
      <c r="U628" s="201">
        <v>0</v>
      </c>
      <c r="V628" s="201">
        <f>U628*H628</f>
        <v>0</v>
      </c>
      <c r="W628" s="201">
        <v>0</v>
      </c>
      <c r="X628" s="202">
        <f>W628*H628</f>
        <v>0</v>
      </c>
      <c r="Y628" s="35"/>
      <c r="Z628" s="35"/>
      <c r="AA628" s="35"/>
      <c r="AB628" s="35"/>
      <c r="AC628" s="35"/>
      <c r="AD628" s="35"/>
      <c r="AE628" s="35"/>
      <c r="AR628" s="203" t="s">
        <v>135</v>
      </c>
      <c r="AT628" s="203" t="s">
        <v>347</v>
      </c>
      <c r="AU628" s="203" t="s">
        <v>87</v>
      </c>
      <c r="AY628" s="14" t="s">
        <v>134</v>
      </c>
      <c r="BE628" s="204">
        <f>IF(O628="základní",K628,0)</f>
        <v>0</v>
      </c>
      <c r="BF628" s="204">
        <f>IF(O628="snížená",K628,0)</f>
        <v>0</v>
      </c>
      <c r="BG628" s="204">
        <f>IF(O628="zákl. přenesená",K628,0)</f>
        <v>0</v>
      </c>
      <c r="BH628" s="204">
        <f>IF(O628="sníž. přenesená",K628,0)</f>
        <v>0</v>
      </c>
      <c r="BI628" s="204">
        <f>IF(O628="nulová",K628,0)</f>
        <v>0</v>
      </c>
      <c r="BJ628" s="14" t="s">
        <v>87</v>
      </c>
      <c r="BK628" s="204">
        <f>ROUND(P628*H628,2)</f>
        <v>0</v>
      </c>
      <c r="BL628" s="14" t="s">
        <v>135</v>
      </c>
      <c r="BM628" s="203" t="s">
        <v>2786</v>
      </c>
    </row>
    <row r="629" s="2" customFormat="1" ht="33" customHeight="1">
      <c r="A629" s="35"/>
      <c r="B629" s="36"/>
      <c r="C629" s="228" t="s">
        <v>1920</v>
      </c>
      <c r="D629" s="228" t="s">
        <v>347</v>
      </c>
      <c r="E629" s="229" t="s">
        <v>5427</v>
      </c>
      <c r="F629" s="230" t="s">
        <v>5428</v>
      </c>
      <c r="G629" s="231" t="s">
        <v>131</v>
      </c>
      <c r="H629" s="232">
        <v>1</v>
      </c>
      <c r="I629" s="233"/>
      <c r="J629" s="233"/>
      <c r="K629" s="234">
        <f>ROUND(P629*H629,2)</f>
        <v>0</v>
      </c>
      <c r="L629" s="230" t="s">
        <v>879</v>
      </c>
      <c r="M629" s="41"/>
      <c r="N629" s="235" t="s">
        <v>1</v>
      </c>
      <c r="O629" s="199" t="s">
        <v>42</v>
      </c>
      <c r="P629" s="200">
        <f>I629+J629</f>
        <v>0</v>
      </c>
      <c r="Q629" s="200">
        <f>ROUND(I629*H629,2)</f>
        <v>0</v>
      </c>
      <c r="R629" s="200">
        <f>ROUND(J629*H629,2)</f>
        <v>0</v>
      </c>
      <c r="S629" s="88"/>
      <c r="T629" s="201">
        <f>S629*H629</f>
        <v>0</v>
      </c>
      <c r="U629" s="201">
        <v>0</v>
      </c>
      <c r="V629" s="201">
        <f>U629*H629</f>
        <v>0</v>
      </c>
      <c r="W629" s="201">
        <v>0</v>
      </c>
      <c r="X629" s="202">
        <f>W629*H629</f>
        <v>0</v>
      </c>
      <c r="Y629" s="35"/>
      <c r="Z629" s="35"/>
      <c r="AA629" s="35"/>
      <c r="AB629" s="35"/>
      <c r="AC629" s="35"/>
      <c r="AD629" s="35"/>
      <c r="AE629" s="35"/>
      <c r="AR629" s="203" t="s">
        <v>135</v>
      </c>
      <c r="AT629" s="203" t="s">
        <v>347</v>
      </c>
      <c r="AU629" s="203" t="s">
        <v>87</v>
      </c>
      <c r="AY629" s="14" t="s">
        <v>134</v>
      </c>
      <c r="BE629" s="204">
        <f>IF(O629="základní",K629,0)</f>
        <v>0</v>
      </c>
      <c r="BF629" s="204">
        <f>IF(O629="snížená",K629,0)</f>
        <v>0</v>
      </c>
      <c r="BG629" s="204">
        <f>IF(O629="zákl. přenesená",K629,0)</f>
        <v>0</v>
      </c>
      <c r="BH629" s="204">
        <f>IF(O629="sníž. přenesená",K629,0)</f>
        <v>0</v>
      </c>
      <c r="BI629" s="204">
        <f>IF(O629="nulová",K629,0)</f>
        <v>0</v>
      </c>
      <c r="BJ629" s="14" t="s">
        <v>87</v>
      </c>
      <c r="BK629" s="204">
        <f>ROUND(P629*H629,2)</f>
        <v>0</v>
      </c>
      <c r="BL629" s="14" t="s">
        <v>135</v>
      </c>
      <c r="BM629" s="203" t="s">
        <v>5429</v>
      </c>
    </row>
    <row r="630" s="2" customFormat="1" ht="33" customHeight="1">
      <c r="A630" s="35"/>
      <c r="B630" s="36"/>
      <c r="C630" s="228" t="s">
        <v>2704</v>
      </c>
      <c r="D630" s="228" t="s">
        <v>347</v>
      </c>
      <c r="E630" s="229" t="s">
        <v>5430</v>
      </c>
      <c r="F630" s="230" t="s">
        <v>5431</v>
      </c>
      <c r="G630" s="231" t="s">
        <v>131</v>
      </c>
      <c r="H630" s="232">
        <v>1</v>
      </c>
      <c r="I630" s="233"/>
      <c r="J630" s="233"/>
      <c r="K630" s="234">
        <f>ROUND(P630*H630,2)</f>
        <v>0</v>
      </c>
      <c r="L630" s="230" t="s">
        <v>879</v>
      </c>
      <c r="M630" s="41"/>
      <c r="N630" s="235" t="s">
        <v>1</v>
      </c>
      <c r="O630" s="199" t="s">
        <v>42</v>
      </c>
      <c r="P630" s="200">
        <f>I630+J630</f>
        <v>0</v>
      </c>
      <c r="Q630" s="200">
        <f>ROUND(I630*H630,2)</f>
        <v>0</v>
      </c>
      <c r="R630" s="200">
        <f>ROUND(J630*H630,2)</f>
        <v>0</v>
      </c>
      <c r="S630" s="88"/>
      <c r="T630" s="201">
        <f>S630*H630</f>
        <v>0</v>
      </c>
      <c r="U630" s="201">
        <v>0</v>
      </c>
      <c r="V630" s="201">
        <f>U630*H630</f>
        <v>0</v>
      </c>
      <c r="W630" s="201">
        <v>0</v>
      </c>
      <c r="X630" s="202">
        <f>W630*H630</f>
        <v>0</v>
      </c>
      <c r="Y630" s="35"/>
      <c r="Z630" s="35"/>
      <c r="AA630" s="35"/>
      <c r="AB630" s="35"/>
      <c r="AC630" s="35"/>
      <c r="AD630" s="35"/>
      <c r="AE630" s="35"/>
      <c r="AR630" s="203" t="s">
        <v>135</v>
      </c>
      <c r="AT630" s="203" t="s">
        <v>347</v>
      </c>
      <c r="AU630" s="203" t="s">
        <v>87</v>
      </c>
      <c r="AY630" s="14" t="s">
        <v>134</v>
      </c>
      <c r="BE630" s="204">
        <f>IF(O630="základní",K630,0)</f>
        <v>0</v>
      </c>
      <c r="BF630" s="204">
        <f>IF(O630="snížená",K630,0)</f>
        <v>0</v>
      </c>
      <c r="BG630" s="204">
        <f>IF(O630="zákl. přenesená",K630,0)</f>
        <v>0</v>
      </c>
      <c r="BH630" s="204">
        <f>IF(O630="sníž. přenesená",K630,0)</f>
        <v>0</v>
      </c>
      <c r="BI630" s="204">
        <f>IF(O630="nulová",K630,0)</f>
        <v>0</v>
      </c>
      <c r="BJ630" s="14" t="s">
        <v>87</v>
      </c>
      <c r="BK630" s="204">
        <f>ROUND(P630*H630,2)</f>
        <v>0</v>
      </c>
      <c r="BL630" s="14" t="s">
        <v>135</v>
      </c>
      <c r="BM630" s="203" t="s">
        <v>2790</v>
      </c>
    </row>
    <row r="631" s="2" customFormat="1" ht="24.15" customHeight="1">
      <c r="A631" s="35"/>
      <c r="B631" s="36"/>
      <c r="C631" s="228" t="s">
        <v>1924</v>
      </c>
      <c r="D631" s="228" t="s">
        <v>347</v>
      </c>
      <c r="E631" s="229" t="s">
        <v>5432</v>
      </c>
      <c r="F631" s="230" t="s">
        <v>5433</v>
      </c>
      <c r="G631" s="231" t="s">
        <v>131</v>
      </c>
      <c r="H631" s="232">
        <v>2</v>
      </c>
      <c r="I631" s="233"/>
      <c r="J631" s="233"/>
      <c r="K631" s="234">
        <f>ROUND(P631*H631,2)</f>
        <v>0</v>
      </c>
      <c r="L631" s="230" t="s">
        <v>879</v>
      </c>
      <c r="M631" s="41"/>
      <c r="N631" s="235" t="s">
        <v>1</v>
      </c>
      <c r="O631" s="199" t="s">
        <v>42</v>
      </c>
      <c r="P631" s="200">
        <f>I631+J631</f>
        <v>0</v>
      </c>
      <c r="Q631" s="200">
        <f>ROUND(I631*H631,2)</f>
        <v>0</v>
      </c>
      <c r="R631" s="200">
        <f>ROUND(J631*H631,2)</f>
        <v>0</v>
      </c>
      <c r="S631" s="88"/>
      <c r="T631" s="201">
        <f>S631*H631</f>
        <v>0</v>
      </c>
      <c r="U631" s="201">
        <v>0</v>
      </c>
      <c r="V631" s="201">
        <f>U631*H631</f>
        <v>0</v>
      </c>
      <c r="W631" s="201">
        <v>0</v>
      </c>
      <c r="X631" s="202">
        <f>W631*H631</f>
        <v>0</v>
      </c>
      <c r="Y631" s="35"/>
      <c r="Z631" s="35"/>
      <c r="AA631" s="35"/>
      <c r="AB631" s="35"/>
      <c r="AC631" s="35"/>
      <c r="AD631" s="35"/>
      <c r="AE631" s="35"/>
      <c r="AR631" s="203" t="s">
        <v>135</v>
      </c>
      <c r="AT631" s="203" t="s">
        <v>347</v>
      </c>
      <c r="AU631" s="203" t="s">
        <v>87</v>
      </c>
      <c r="AY631" s="14" t="s">
        <v>134</v>
      </c>
      <c r="BE631" s="204">
        <f>IF(O631="základní",K631,0)</f>
        <v>0</v>
      </c>
      <c r="BF631" s="204">
        <f>IF(O631="snížená",K631,0)</f>
        <v>0</v>
      </c>
      <c r="BG631" s="204">
        <f>IF(O631="zákl. přenesená",K631,0)</f>
        <v>0</v>
      </c>
      <c r="BH631" s="204">
        <f>IF(O631="sníž. přenesená",K631,0)</f>
        <v>0</v>
      </c>
      <c r="BI631" s="204">
        <f>IF(O631="nulová",K631,0)</f>
        <v>0</v>
      </c>
      <c r="BJ631" s="14" t="s">
        <v>87</v>
      </c>
      <c r="BK631" s="204">
        <f>ROUND(P631*H631,2)</f>
        <v>0</v>
      </c>
      <c r="BL631" s="14" t="s">
        <v>135</v>
      </c>
      <c r="BM631" s="203" t="s">
        <v>2794</v>
      </c>
    </row>
    <row r="632" s="2" customFormat="1" ht="24.15" customHeight="1">
      <c r="A632" s="35"/>
      <c r="B632" s="36"/>
      <c r="C632" s="228" t="s">
        <v>2711</v>
      </c>
      <c r="D632" s="228" t="s">
        <v>347</v>
      </c>
      <c r="E632" s="229" t="s">
        <v>5434</v>
      </c>
      <c r="F632" s="230" t="s">
        <v>5435</v>
      </c>
      <c r="G632" s="231" t="s">
        <v>131</v>
      </c>
      <c r="H632" s="232">
        <v>1</v>
      </c>
      <c r="I632" s="233"/>
      <c r="J632" s="233"/>
      <c r="K632" s="234">
        <f>ROUND(P632*H632,2)</f>
        <v>0</v>
      </c>
      <c r="L632" s="230" t="s">
        <v>879</v>
      </c>
      <c r="M632" s="41"/>
      <c r="N632" s="235" t="s">
        <v>1</v>
      </c>
      <c r="O632" s="199" t="s">
        <v>42</v>
      </c>
      <c r="P632" s="200">
        <f>I632+J632</f>
        <v>0</v>
      </c>
      <c r="Q632" s="200">
        <f>ROUND(I632*H632,2)</f>
        <v>0</v>
      </c>
      <c r="R632" s="200">
        <f>ROUND(J632*H632,2)</f>
        <v>0</v>
      </c>
      <c r="S632" s="88"/>
      <c r="T632" s="201">
        <f>S632*H632</f>
        <v>0</v>
      </c>
      <c r="U632" s="201">
        <v>0</v>
      </c>
      <c r="V632" s="201">
        <f>U632*H632</f>
        <v>0</v>
      </c>
      <c r="W632" s="201">
        <v>0</v>
      </c>
      <c r="X632" s="202">
        <f>W632*H632</f>
        <v>0</v>
      </c>
      <c r="Y632" s="35"/>
      <c r="Z632" s="35"/>
      <c r="AA632" s="35"/>
      <c r="AB632" s="35"/>
      <c r="AC632" s="35"/>
      <c r="AD632" s="35"/>
      <c r="AE632" s="35"/>
      <c r="AR632" s="203" t="s">
        <v>135</v>
      </c>
      <c r="AT632" s="203" t="s">
        <v>347</v>
      </c>
      <c r="AU632" s="203" t="s">
        <v>87</v>
      </c>
      <c r="AY632" s="14" t="s">
        <v>134</v>
      </c>
      <c r="BE632" s="204">
        <f>IF(O632="základní",K632,0)</f>
        <v>0</v>
      </c>
      <c r="BF632" s="204">
        <f>IF(O632="snížená",K632,0)</f>
        <v>0</v>
      </c>
      <c r="BG632" s="204">
        <f>IF(O632="zákl. přenesená",K632,0)</f>
        <v>0</v>
      </c>
      <c r="BH632" s="204">
        <f>IF(O632="sníž. přenesená",K632,0)</f>
        <v>0</v>
      </c>
      <c r="BI632" s="204">
        <f>IF(O632="nulová",K632,0)</f>
        <v>0</v>
      </c>
      <c r="BJ632" s="14" t="s">
        <v>87</v>
      </c>
      <c r="BK632" s="204">
        <f>ROUND(P632*H632,2)</f>
        <v>0</v>
      </c>
      <c r="BL632" s="14" t="s">
        <v>135</v>
      </c>
      <c r="BM632" s="203" t="s">
        <v>5436</v>
      </c>
    </row>
    <row r="633" s="2" customFormat="1" ht="24.15" customHeight="1">
      <c r="A633" s="35"/>
      <c r="B633" s="36"/>
      <c r="C633" s="228" t="s">
        <v>2715</v>
      </c>
      <c r="D633" s="228" t="s">
        <v>347</v>
      </c>
      <c r="E633" s="229" t="s">
        <v>5437</v>
      </c>
      <c r="F633" s="230" t="s">
        <v>5438</v>
      </c>
      <c r="G633" s="231" t="s">
        <v>131</v>
      </c>
      <c r="H633" s="232">
        <v>1</v>
      </c>
      <c r="I633" s="233"/>
      <c r="J633" s="233"/>
      <c r="K633" s="234">
        <f>ROUND(P633*H633,2)</f>
        <v>0</v>
      </c>
      <c r="L633" s="230" t="s">
        <v>879</v>
      </c>
      <c r="M633" s="41"/>
      <c r="N633" s="235" t="s">
        <v>1</v>
      </c>
      <c r="O633" s="199" t="s">
        <v>42</v>
      </c>
      <c r="P633" s="200">
        <f>I633+J633</f>
        <v>0</v>
      </c>
      <c r="Q633" s="200">
        <f>ROUND(I633*H633,2)</f>
        <v>0</v>
      </c>
      <c r="R633" s="200">
        <f>ROUND(J633*H633,2)</f>
        <v>0</v>
      </c>
      <c r="S633" s="88"/>
      <c r="T633" s="201">
        <f>S633*H633</f>
        <v>0</v>
      </c>
      <c r="U633" s="201">
        <v>0</v>
      </c>
      <c r="V633" s="201">
        <f>U633*H633</f>
        <v>0</v>
      </c>
      <c r="W633" s="201">
        <v>0</v>
      </c>
      <c r="X633" s="202">
        <f>W633*H633</f>
        <v>0</v>
      </c>
      <c r="Y633" s="35"/>
      <c r="Z633" s="35"/>
      <c r="AA633" s="35"/>
      <c r="AB633" s="35"/>
      <c r="AC633" s="35"/>
      <c r="AD633" s="35"/>
      <c r="AE633" s="35"/>
      <c r="AR633" s="203" t="s">
        <v>135</v>
      </c>
      <c r="AT633" s="203" t="s">
        <v>347</v>
      </c>
      <c r="AU633" s="203" t="s">
        <v>87</v>
      </c>
      <c r="AY633" s="14" t="s">
        <v>134</v>
      </c>
      <c r="BE633" s="204">
        <f>IF(O633="základní",K633,0)</f>
        <v>0</v>
      </c>
      <c r="BF633" s="204">
        <f>IF(O633="snížená",K633,0)</f>
        <v>0</v>
      </c>
      <c r="BG633" s="204">
        <f>IF(O633="zákl. přenesená",K633,0)</f>
        <v>0</v>
      </c>
      <c r="BH633" s="204">
        <f>IF(O633="sníž. přenesená",K633,0)</f>
        <v>0</v>
      </c>
      <c r="BI633" s="204">
        <f>IF(O633="nulová",K633,0)</f>
        <v>0</v>
      </c>
      <c r="BJ633" s="14" t="s">
        <v>87</v>
      </c>
      <c r="BK633" s="204">
        <f>ROUND(P633*H633,2)</f>
        <v>0</v>
      </c>
      <c r="BL633" s="14" t="s">
        <v>135</v>
      </c>
      <c r="BM633" s="203" t="s">
        <v>5439</v>
      </c>
    </row>
    <row r="634" s="2" customFormat="1" ht="24.15" customHeight="1">
      <c r="A634" s="35"/>
      <c r="B634" s="36"/>
      <c r="C634" s="228" t="s">
        <v>2719</v>
      </c>
      <c r="D634" s="228" t="s">
        <v>347</v>
      </c>
      <c r="E634" s="229" t="s">
        <v>5440</v>
      </c>
      <c r="F634" s="230" t="s">
        <v>5441</v>
      </c>
      <c r="G634" s="231" t="s">
        <v>131</v>
      </c>
      <c r="H634" s="232">
        <v>1</v>
      </c>
      <c r="I634" s="233"/>
      <c r="J634" s="233"/>
      <c r="K634" s="234">
        <f>ROUND(P634*H634,2)</f>
        <v>0</v>
      </c>
      <c r="L634" s="230" t="s">
        <v>879</v>
      </c>
      <c r="M634" s="41"/>
      <c r="N634" s="235" t="s">
        <v>1</v>
      </c>
      <c r="O634" s="199" t="s">
        <v>42</v>
      </c>
      <c r="P634" s="200">
        <f>I634+J634</f>
        <v>0</v>
      </c>
      <c r="Q634" s="200">
        <f>ROUND(I634*H634,2)</f>
        <v>0</v>
      </c>
      <c r="R634" s="200">
        <f>ROUND(J634*H634,2)</f>
        <v>0</v>
      </c>
      <c r="S634" s="88"/>
      <c r="T634" s="201">
        <f>S634*H634</f>
        <v>0</v>
      </c>
      <c r="U634" s="201">
        <v>0</v>
      </c>
      <c r="V634" s="201">
        <f>U634*H634</f>
        <v>0</v>
      </c>
      <c r="W634" s="201">
        <v>0</v>
      </c>
      <c r="X634" s="202">
        <f>W634*H634</f>
        <v>0</v>
      </c>
      <c r="Y634" s="35"/>
      <c r="Z634" s="35"/>
      <c r="AA634" s="35"/>
      <c r="AB634" s="35"/>
      <c r="AC634" s="35"/>
      <c r="AD634" s="35"/>
      <c r="AE634" s="35"/>
      <c r="AR634" s="203" t="s">
        <v>135</v>
      </c>
      <c r="AT634" s="203" t="s">
        <v>347</v>
      </c>
      <c r="AU634" s="203" t="s">
        <v>87</v>
      </c>
      <c r="AY634" s="14" t="s">
        <v>134</v>
      </c>
      <c r="BE634" s="204">
        <f>IF(O634="základní",K634,0)</f>
        <v>0</v>
      </c>
      <c r="BF634" s="204">
        <f>IF(O634="snížená",K634,0)</f>
        <v>0</v>
      </c>
      <c r="BG634" s="204">
        <f>IF(O634="zákl. přenesená",K634,0)</f>
        <v>0</v>
      </c>
      <c r="BH634" s="204">
        <f>IF(O634="sníž. přenesená",K634,0)</f>
        <v>0</v>
      </c>
      <c r="BI634" s="204">
        <f>IF(O634="nulová",K634,0)</f>
        <v>0</v>
      </c>
      <c r="BJ634" s="14" t="s">
        <v>87</v>
      </c>
      <c r="BK634" s="204">
        <f>ROUND(P634*H634,2)</f>
        <v>0</v>
      </c>
      <c r="BL634" s="14" t="s">
        <v>135</v>
      </c>
      <c r="BM634" s="203" t="s">
        <v>5442</v>
      </c>
    </row>
    <row r="635" s="2" customFormat="1" ht="24.15" customHeight="1">
      <c r="A635" s="35"/>
      <c r="B635" s="36"/>
      <c r="C635" s="228" t="s">
        <v>2723</v>
      </c>
      <c r="D635" s="228" t="s">
        <v>347</v>
      </c>
      <c r="E635" s="229" t="s">
        <v>5443</v>
      </c>
      <c r="F635" s="230" t="s">
        <v>5444</v>
      </c>
      <c r="G635" s="231" t="s">
        <v>131</v>
      </c>
      <c r="H635" s="232">
        <v>1</v>
      </c>
      <c r="I635" s="233"/>
      <c r="J635" s="233"/>
      <c r="K635" s="234">
        <f>ROUND(P635*H635,2)</f>
        <v>0</v>
      </c>
      <c r="L635" s="230" t="s">
        <v>879</v>
      </c>
      <c r="M635" s="41"/>
      <c r="N635" s="235" t="s">
        <v>1</v>
      </c>
      <c r="O635" s="199" t="s">
        <v>42</v>
      </c>
      <c r="P635" s="200">
        <f>I635+J635</f>
        <v>0</v>
      </c>
      <c r="Q635" s="200">
        <f>ROUND(I635*H635,2)</f>
        <v>0</v>
      </c>
      <c r="R635" s="200">
        <f>ROUND(J635*H635,2)</f>
        <v>0</v>
      </c>
      <c r="S635" s="88"/>
      <c r="T635" s="201">
        <f>S635*H635</f>
        <v>0</v>
      </c>
      <c r="U635" s="201">
        <v>0</v>
      </c>
      <c r="V635" s="201">
        <f>U635*H635</f>
        <v>0</v>
      </c>
      <c r="W635" s="201">
        <v>0</v>
      </c>
      <c r="X635" s="202">
        <f>W635*H635</f>
        <v>0</v>
      </c>
      <c r="Y635" s="35"/>
      <c r="Z635" s="35"/>
      <c r="AA635" s="35"/>
      <c r="AB635" s="35"/>
      <c r="AC635" s="35"/>
      <c r="AD635" s="35"/>
      <c r="AE635" s="35"/>
      <c r="AR635" s="203" t="s">
        <v>135</v>
      </c>
      <c r="AT635" s="203" t="s">
        <v>347</v>
      </c>
      <c r="AU635" s="203" t="s">
        <v>87</v>
      </c>
      <c r="AY635" s="14" t="s">
        <v>134</v>
      </c>
      <c r="BE635" s="204">
        <f>IF(O635="základní",K635,0)</f>
        <v>0</v>
      </c>
      <c r="BF635" s="204">
        <f>IF(O635="snížená",K635,0)</f>
        <v>0</v>
      </c>
      <c r="BG635" s="204">
        <f>IF(O635="zákl. přenesená",K635,0)</f>
        <v>0</v>
      </c>
      <c r="BH635" s="204">
        <f>IF(O635="sníž. přenesená",K635,0)</f>
        <v>0</v>
      </c>
      <c r="BI635" s="204">
        <f>IF(O635="nulová",K635,0)</f>
        <v>0</v>
      </c>
      <c r="BJ635" s="14" t="s">
        <v>87</v>
      </c>
      <c r="BK635" s="204">
        <f>ROUND(P635*H635,2)</f>
        <v>0</v>
      </c>
      <c r="BL635" s="14" t="s">
        <v>135</v>
      </c>
      <c r="BM635" s="203" t="s">
        <v>2798</v>
      </c>
    </row>
    <row r="636" s="2" customFormat="1" ht="24.15" customHeight="1">
      <c r="A636" s="35"/>
      <c r="B636" s="36"/>
      <c r="C636" s="228" t="s">
        <v>2727</v>
      </c>
      <c r="D636" s="228" t="s">
        <v>347</v>
      </c>
      <c r="E636" s="229" t="s">
        <v>5445</v>
      </c>
      <c r="F636" s="230" t="s">
        <v>5446</v>
      </c>
      <c r="G636" s="231" t="s">
        <v>131</v>
      </c>
      <c r="H636" s="232">
        <v>1</v>
      </c>
      <c r="I636" s="233"/>
      <c r="J636" s="233"/>
      <c r="K636" s="234">
        <f>ROUND(P636*H636,2)</f>
        <v>0</v>
      </c>
      <c r="L636" s="230" t="s">
        <v>879</v>
      </c>
      <c r="M636" s="41"/>
      <c r="N636" s="235" t="s">
        <v>1</v>
      </c>
      <c r="O636" s="199" t="s">
        <v>42</v>
      </c>
      <c r="P636" s="200">
        <f>I636+J636</f>
        <v>0</v>
      </c>
      <c r="Q636" s="200">
        <f>ROUND(I636*H636,2)</f>
        <v>0</v>
      </c>
      <c r="R636" s="200">
        <f>ROUND(J636*H636,2)</f>
        <v>0</v>
      </c>
      <c r="S636" s="88"/>
      <c r="T636" s="201">
        <f>S636*H636</f>
        <v>0</v>
      </c>
      <c r="U636" s="201">
        <v>0</v>
      </c>
      <c r="V636" s="201">
        <f>U636*H636</f>
        <v>0</v>
      </c>
      <c r="W636" s="201">
        <v>0</v>
      </c>
      <c r="X636" s="202">
        <f>W636*H636</f>
        <v>0</v>
      </c>
      <c r="Y636" s="35"/>
      <c r="Z636" s="35"/>
      <c r="AA636" s="35"/>
      <c r="AB636" s="35"/>
      <c r="AC636" s="35"/>
      <c r="AD636" s="35"/>
      <c r="AE636" s="35"/>
      <c r="AR636" s="203" t="s">
        <v>135</v>
      </c>
      <c r="AT636" s="203" t="s">
        <v>347</v>
      </c>
      <c r="AU636" s="203" t="s">
        <v>87</v>
      </c>
      <c r="AY636" s="14" t="s">
        <v>134</v>
      </c>
      <c r="BE636" s="204">
        <f>IF(O636="základní",K636,0)</f>
        <v>0</v>
      </c>
      <c r="BF636" s="204">
        <f>IF(O636="snížená",K636,0)</f>
        <v>0</v>
      </c>
      <c r="BG636" s="204">
        <f>IF(O636="zákl. přenesená",K636,0)</f>
        <v>0</v>
      </c>
      <c r="BH636" s="204">
        <f>IF(O636="sníž. přenesená",K636,0)</f>
        <v>0</v>
      </c>
      <c r="BI636" s="204">
        <f>IF(O636="nulová",K636,0)</f>
        <v>0</v>
      </c>
      <c r="BJ636" s="14" t="s">
        <v>87</v>
      </c>
      <c r="BK636" s="204">
        <f>ROUND(P636*H636,2)</f>
        <v>0</v>
      </c>
      <c r="BL636" s="14" t="s">
        <v>135</v>
      </c>
      <c r="BM636" s="203" t="s">
        <v>5447</v>
      </c>
    </row>
    <row r="637" s="2" customFormat="1" ht="24.15" customHeight="1">
      <c r="A637" s="35"/>
      <c r="B637" s="36"/>
      <c r="C637" s="228" t="s">
        <v>1928</v>
      </c>
      <c r="D637" s="228" t="s">
        <v>347</v>
      </c>
      <c r="E637" s="229" t="s">
        <v>5448</v>
      </c>
      <c r="F637" s="230" t="s">
        <v>5449</v>
      </c>
      <c r="G637" s="231" t="s">
        <v>131</v>
      </c>
      <c r="H637" s="232">
        <v>2</v>
      </c>
      <c r="I637" s="233"/>
      <c r="J637" s="233"/>
      <c r="K637" s="234">
        <f>ROUND(P637*H637,2)</f>
        <v>0</v>
      </c>
      <c r="L637" s="230" t="s">
        <v>879</v>
      </c>
      <c r="M637" s="41"/>
      <c r="N637" s="235" t="s">
        <v>1</v>
      </c>
      <c r="O637" s="199" t="s">
        <v>42</v>
      </c>
      <c r="P637" s="200">
        <f>I637+J637</f>
        <v>0</v>
      </c>
      <c r="Q637" s="200">
        <f>ROUND(I637*H637,2)</f>
        <v>0</v>
      </c>
      <c r="R637" s="200">
        <f>ROUND(J637*H637,2)</f>
        <v>0</v>
      </c>
      <c r="S637" s="88"/>
      <c r="T637" s="201">
        <f>S637*H637</f>
        <v>0</v>
      </c>
      <c r="U637" s="201">
        <v>0</v>
      </c>
      <c r="V637" s="201">
        <f>U637*H637</f>
        <v>0</v>
      </c>
      <c r="W637" s="201">
        <v>0</v>
      </c>
      <c r="X637" s="202">
        <f>W637*H637</f>
        <v>0</v>
      </c>
      <c r="Y637" s="35"/>
      <c r="Z637" s="35"/>
      <c r="AA637" s="35"/>
      <c r="AB637" s="35"/>
      <c r="AC637" s="35"/>
      <c r="AD637" s="35"/>
      <c r="AE637" s="35"/>
      <c r="AR637" s="203" t="s">
        <v>135</v>
      </c>
      <c r="AT637" s="203" t="s">
        <v>347</v>
      </c>
      <c r="AU637" s="203" t="s">
        <v>87</v>
      </c>
      <c r="AY637" s="14" t="s">
        <v>134</v>
      </c>
      <c r="BE637" s="204">
        <f>IF(O637="základní",K637,0)</f>
        <v>0</v>
      </c>
      <c r="BF637" s="204">
        <f>IF(O637="snížená",K637,0)</f>
        <v>0</v>
      </c>
      <c r="BG637" s="204">
        <f>IF(O637="zákl. přenesená",K637,0)</f>
        <v>0</v>
      </c>
      <c r="BH637" s="204">
        <f>IF(O637="sníž. přenesená",K637,0)</f>
        <v>0</v>
      </c>
      <c r="BI637" s="204">
        <f>IF(O637="nulová",K637,0)</f>
        <v>0</v>
      </c>
      <c r="BJ637" s="14" t="s">
        <v>87</v>
      </c>
      <c r="BK637" s="204">
        <f>ROUND(P637*H637,2)</f>
        <v>0</v>
      </c>
      <c r="BL637" s="14" t="s">
        <v>135</v>
      </c>
      <c r="BM637" s="203" t="s">
        <v>2810</v>
      </c>
    </row>
    <row r="638" s="2" customFormat="1" ht="24.15" customHeight="1">
      <c r="A638" s="35"/>
      <c r="B638" s="36"/>
      <c r="C638" s="228" t="s">
        <v>2734</v>
      </c>
      <c r="D638" s="228" t="s">
        <v>347</v>
      </c>
      <c r="E638" s="229" t="s">
        <v>5450</v>
      </c>
      <c r="F638" s="230" t="s">
        <v>5451</v>
      </c>
      <c r="G638" s="231" t="s">
        <v>131</v>
      </c>
      <c r="H638" s="232">
        <v>1</v>
      </c>
      <c r="I638" s="233"/>
      <c r="J638" s="233"/>
      <c r="K638" s="234">
        <f>ROUND(P638*H638,2)</f>
        <v>0</v>
      </c>
      <c r="L638" s="230" t="s">
        <v>879</v>
      </c>
      <c r="M638" s="41"/>
      <c r="N638" s="235" t="s">
        <v>1</v>
      </c>
      <c r="O638" s="199" t="s">
        <v>42</v>
      </c>
      <c r="P638" s="200">
        <f>I638+J638</f>
        <v>0</v>
      </c>
      <c r="Q638" s="200">
        <f>ROUND(I638*H638,2)</f>
        <v>0</v>
      </c>
      <c r="R638" s="200">
        <f>ROUND(J638*H638,2)</f>
        <v>0</v>
      </c>
      <c r="S638" s="88"/>
      <c r="T638" s="201">
        <f>S638*H638</f>
        <v>0</v>
      </c>
      <c r="U638" s="201">
        <v>0</v>
      </c>
      <c r="V638" s="201">
        <f>U638*H638</f>
        <v>0</v>
      </c>
      <c r="W638" s="201">
        <v>0</v>
      </c>
      <c r="X638" s="202">
        <f>W638*H638</f>
        <v>0</v>
      </c>
      <c r="Y638" s="35"/>
      <c r="Z638" s="35"/>
      <c r="AA638" s="35"/>
      <c r="AB638" s="35"/>
      <c r="AC638" s="35"/>
      <c r="AD638" s="35"/>
      <c r="AE638" s="35"/>
      <c r="AR638" s="203" t="s">
        <v>135</v>
      </c>
      <c r="AT638" s="203" t="s">
        <v>347</v>
      </c>
      <c r="AU638" s="203" t="s">
        <v>87</v>
      </c>
      <c r="AY638" s="14" t="s">
        <v>134</v>
      </c>
      <c r="BE638" s="204">
        <f>IF(O638="základní",K638,0)</f>
        <v>0</v>
      </c>
      <c r="BF638" s="204">
        <f>IF(O638="snížená",K638,0)</f>
        <v>0</v>
      </c>
      <c r="BG638" s="204">
        <f>IF(O638="zákl. přenesená",K638,0)</f>
        <v>0</v>
      </c>
      <c r="BH638" s="204">
        <f>IF(O638="sníž. přenesená",K638,0)</f>
        <v>0</v>
      </c>
      <c r="BI638" s="204">
        <f>IF(O638="nulová",K638,0)</f>
        <v>0</v>
      </c>
      <c r="BJ638" s="14" t="s">
        <v>87</v>
      </c>
      <c r="BK638" s="204">
        <f>ROUND(P638*H638,2)</f>
        <v>0</v>
      </c>
      <c r="BL638" s="14" t="s">
        <v>135</v>
      </c>
      <c r="BM638" s="203" t="s">
        <v>2814</v>
      </c>
    </row>
    <row r="639" s="2" customFormat="1" ht="24.15" customHeight="1">
      <c r="A639" s="35"/>
      <c r="B639" s="36"/>
      <c r="C639" s="228" t="s">
        <v>1932</v>
      </c>
      <c r="D639" s="228" t="s">
        <v>347</v>
      </c>
      <c r="E639" s="229" t="s">
        <v>5452</v>
      </c>
      <c r="F639" s="230" t="s">
        <v>5453</v>
      </c>
      <c r="G639" s="231" t="s">
        <v>131</v>
      </c>
      <c r="H639" s="232">
        <v>1</v>
      </c>
      <c r="I639" s="233"/>
      <c r="J639" s="233"/>
      <c r="K639" s="234">
        <f>ROUND(P639*H639,2)</f>
        <v>0</v>
      </c>
      <c r="L639" s="230" t="s">
        <v>879</v>
      </c>
      <c r="M639" s="41"/>
      <c r="N639" s="235" t="s">
        <v>1</v>
      </c>
      <c r="O639" s="199" t="s">
        <v>42</v>
      </c>
      <c r="P639" s="200">
        <f>I639+J639</f>
        <v>0</v>
      </c>
      <c r="Q639" s="200">
        <f>ROUND(I639*H639,2)</f>
        <v>0</v>
      </c>
      <c r="R639" s="200">
        <f>ROUND(J639*H639,2)</f>
        <v>0</v>
      </c>
      <c r="S639" s="88"/>
      <c r="T639" s="201">
        <f>S639*H639</f>
        <v>0</v>
      </c>
      <c r="U639" s="201">
        <v>0</v>
      </c>
      <c r="V639" s="201">
        <f>U639*H639</f>
        <v>0</v>
      </c>
      <c r="W639" s="201">
        <v>0</v>
      </c>
      <c r="X639" s="202">
        <f>W639*H639</f>
        <v>0</v>
      </c>
      <c r="Y639" s="35"/>
      <c r="Z639" s="35"/>
      <c r="AA639" s="35"/>
      <c r="AB639" s="35"/>
      <c r="AC639" s="35"/>
      <c r="AD639" s="35"/>
      <c r="AE639" s="35"/>
      <c r="AR639" s="203" t="s">
        <v>135</v>
      </c>
      <c r="AT639" s="203" t="s">
        <v>347</v>
      </c>
      <c r="AU639" s="203" t="s">
        <v>87</v>
      </c>
      <c r="AY639" s="14" t="s">
        <v>134</v>
      </c>
      <c r="BE639" s="204">
        <f>IF(O639="základní",K639,0)</f>
        <v>0</v>
      </c>
      <c r="BF639" s="204">
        <f>IF(O639="snížená",K639,0)</f>
        <v>0</v>
      </c>
      <c r="BG639" s="204">
        <f>IF(O639="zákl. přenesená",K639,0)</f>
        <v>0</v>
      </c>
      <c r="BH639" s="204">
        <f>IF(O639="sníž. přenesená",K639,0)</f>
        <v>0</v>
      </c>
      <c r="BI639" s="204">
        <f>IF(O639="nulová",K639,0)</f>
        <v>0</v>
      </c>
      <c r="BJ639" s="14" t="s">
        <v>87</v>
      </c>
      <c r="BK639" s="204">
        <f>ROUND(P639*H639,2)</f>
        <v>0</v>
      </c>
      <c r="BL639" s="14" t="s">
        <v>135</v>
      </c>
      <c r="BM639" s="203" t="s">
        <v>2818</v>
      </c>
    </row>
    <row r="640" s="2" customFormat="1" ht="24.15" customHeight="1">
      <c r="A640" s="35"/>
      <c r="B640" s="36"/>
      <c r="C640" s="228" t="s">
        <v>2741</v>
      </c>
      <c r="D640" s="228" t="s">
        <v>347</v>
      </c>
      <c r="E640" s="229" t="s">
        <v>5454</v>
      </c>
      <c r="F640" s="230" t="s">
        <v>5455</v>
      </c>
      <c r="G640" s="231" t="s">
        <v>131</v>
      </c>
      <c r="H640" s="232">
        <v>1</v>
      </c>
      <c r="I640" s="233"/>
      <c r="J640" s="233"/>
      <c r="K640" s="234">
        <f>ROUND(P640*H640,2)</f>
        <v>0</v>
      </c>
      <c r="L640" s="230" t="s">
        <v>879</v>
      </c>
      <c r="M640" s="41"/>
      <c r="N640" s="235" t="s">
        <v>1</v>
      </c>
      <c r="O640" s="199" t="s">
        <v>42</v>
      </c>
      <c r="P640" s="200">
        <f>I640+J640</f>
        <v>0</v>
      </c>
      <c r="Q640" s="200">
        <f>ROUND(I640*H640,2)</f>
        <v>0</v>
      </c>
      <c r="R640" s="200">
        <f>ROUND(J640*H640,2)</f>
        <v>0</v>
      </c>
      <c r="S640" s="88"/>
      <c r="T640" s="201">
        <f>S640*H640</f>
        <v>0</v>
      </c>
      <c r="U640" s="201">
        <v>0</v>
      </c>
      <c r="V640" s="201">
        <f>U640*H640</f>
        <v>0</v>
      </c>
      <c r="W640" s="201">
        <v>0</v>
      </c>
      <c r="X640" s="202">
        <f>W640*H640</f>
        <v>0</v>
      </c>
      <c r="Y640" s="35"/>
      <c r="Z640" s="35"/>
      <c r="AA640" s="35"/>
      <c r="AB640" s="35"/>
      <c r="AC640" s="35"/>
      <c r="AD640" s="35"/>
      <c r="AE640" s="35"/>
      <c r="AR640" s="203" t="s">
        <v>135</v>
      </c>
      <c r="AT640" s="203" t="s">
        <v>347</v>
      </c>
      <c r="AU640" s="203" t="s">
        <v>87</v>
      </c>
      <c r="AY640" s="14" t="s">
        <v>134</v>
      </c>
      <c r="BE640" s="204">
        <f>IF(O640="základní",K640,0)</f>
        <v>0</v>
      </c>
      <c r="BF640" s="204">
        <f>IF(O640="snížená",K640,0)</f>
        <v>0</v>
      </c>
      <c r="BG640" s="204">
        <f>IF(O640="zákl. přenesená",K640,0)</f>
        <v>0</v>
      </c>
      <c r="BH640" s="204">
        <f>IF(O640="sníž. přenesená",K640,0)</f>
        <v>0</v>
      </c>
      <c r="BI640" s="204">
        <f>IF(O640="nulová",K640,0)</f>
        <v>0</v>
      </c>
      <c r="BJ640" s="14" t="s">
        <v>87</v>
      </c>
      <c r="BK640" s="204">
        <f>ROUND(P640*H640,2)</f>
        <v>0</v>
      </c>
      <c r="BL640" s="14" t="s">
        <v>135</v>
      </c>
      <c r="BM640" s="203" t="s">
        <v>5456</v>
      </c>
    </row>
    <row r="641" s="2" customFormat="1" ht="24.15" customHeight="1">
      <c r="A641" s="35"/>
      <c r="B641" s="36"/>
      <c r="C641" s="228" t="s">
        <v>2745</v>
      </c>
      <c r="D641" s="228" t="s">
        <v>347</v>
      </c>
      <c r="E641" s="229" t="s">
        <v>5457</v>
      </c>
      <c r="F641" s="230" t="s">
        <v>5458</v>
      </c>
      <c r="G641" s="231" t="s">
        <v>131</v>
      </c>
      <c r="H641" s="232">
        <v>2</v>
      </c>
      <c r="I641" s="233"/>
      <c r="J641" s="233"/>
      <c r="K641" s="234">
        <f>ROUND(P641*H641,2)</f>
        <v>0</v>
      </c>
      <c r="L641" s="230" t="s">
        <v>879</v>
      </c>
      <c r="M641" s="41"/>
      <c r="N641" s="235" t="s">
        <v>1</v>
      </c>
      <c r="O641" s="199" t="s">
        <v>42</v>
      </c>
      <c r="P641" s="200">
        <f>I641+J641</f>
        <v>0</v>
      </c>
      <c r="Q641" s="200">
        <f>ROUND(I641*H641,2)</f>
        <v>0</v>
      </c>
      <c r="R641" s="200">
        <f>ROUND(J641*H641,2)</f>
        <v>0</v>
      </c>
      <c r="S641" s="88"/>
      <c r="T641" s="201">
        <f>S641*H641</f>
        <v>0</v>
      </c>
      <c r="U641" s="201">
        <v>0</v>
      </c>
      <c r="V641" s="201">
        <f>U641*H641</f>
        <v>0</v>
      </c>
      <c r="W641" s="201">
        <v>0</v>
      </c>
      <c r="X641" s="202">
        <f>W641*H641</f>
        <v>0</v>
      </c>
      <c r="Y641" s="35"/>
      <c r="Z641" s="35"/>
      <c r="AA641" s="35"/>
      <c r="AB641" s="35"/>
      <c r="AC641" s="35"/>
      <c r="AD641" s="35"/>
      <c r="AE641" s="35"/>
      <c r="AR641" s="203" t="s">
        <v>135</v>
      </c>
      <c r="AT641" s="203" t="s">
        <v>347</v>
      </c>
      <c r="AU641" s="203" t="s">
        <v>87</v>
      </c>
      <c r="AY641" s="14" t="s">
        <v>134</v>
      </c>
      <c r="BE641" s="204">
        <f>IF(O641="základní",K641,0)</f>
        <v>0</v>
      </c>
      <c r="BF641" s="204">
        <f>IF(O641="snížená",K641,0)</f>
        <v>0</v>
      </c>
      <c r="BG641" s="204">
        <f>IF(O641="zákl. přenesená",K641,0)</f>
        <v>0</v>
      </c>
      <c r="BH641" s="204">
        <f>IF(O641="sníž. přenesená",K641,0)</f>
        <v>0</v>
      </c>
      <c r="BI641" s="204">
        <f>IF(O641="nulová",K641,0)</f>
        <v>0</v>
      </c>
      <c r="BJ641" s="14" t="s">
        <v>87</v>
      </c>
      <c r="BK641" s="204">
        <f>ROUND(P641*H641,2)</f>
        <v>0</v>
      </c>
      <c r="BL641" s="14" t="s">
        <v>135</v>
      </c>
      <c r="BM641" s="203" t="s">
        <v>5459</v>
      </c>
    </row>
    <row r="642" s="2" customFormat="1" ht="24.15" customHeight="1">
      <c r="A642" s="35"/>
      <c r="B642" s="36"/>
      <c r="C642" s="228" t="s">
        <v>2749</v>
      </c>
      <c r="D642" s="228" t="s">
        <v>347</v>
      </c>
      <c r="E642" s="229" t="s">
        <v>5460</v>
      </c>
      <c r="F642" s="230" t="s">
        <v>5461</v>
      </c>
      <c r="G642" s="231" t="s">
        <v>131</v>
      </c>
      <c r="H642" s="232">
        <v>1</v>
      </c>
      <c r="I642" s="233"/>
      <c r="J642" s="233"/>
      <c r="K642" s="234">
        <f>ROUND(P642*H642,2)</f>
        <v>0</v>
      </c>
      <c r="L642" s="230" t="s">
        <v>879</v>
      </c>
      <c r="M642" s="41"/>
      <c r="N642" s="235" t="s">
        <v>1</v>
      </c>
      <c r="O642" s="199" t="s">
        <v>42</v>
      </c>
      <c r="P642" s="200">
        <f>I642+J642</f>
        <v>0</v>
      </c>
      <c r="Q642" s="200">
        <f>ROUND(I642*H642,2)</f>
        <v>0</v>
      </c>
      <c r="R642" s="200">
        <f>ROUND(J642*H642,2)</f>
        <v>0</v>
      </c>
      <c r="S642" s="88"/>
      <c r="T642" s="201">
        <f>S642*H642</f>
        <v>0</v>
      </c>
      <c r="U642" s="201">
        <v>0</v>
      </c>
      <c r="V642" s="201">
        <f>U642*H642</f>
        <v>0</v>
      </c>
      <c r="W642" s="201">
        <v>0</v>
      </c>
      <c r="X642" s="202">
        <f>W642*H642</f>
        <v>0</v>
      </c>
      <c r="Y642" s="35"/>
      <c r="Z642" s="35"/>
      <c r="AA642" s="35"/>
      <c r="AB642" s="35"/>
      <c r="AC642" s="35"/>
      <c r="AD642" s="35"/>
      <c r="AE642" s="35"/>
      <c r="AR642" s="203" t="s">
        <v>135</v>
      </c>
      <c r="AT642" s="203" t="s">
        <v>347</v>
      </c>
      <c r="AU642" s="203" t="s">
        <v>87</v>
      </c>
      <c r="AY642" s="14" t="s">
        <v>134</v>
      </c>
      <c r="BE642" s="204">
        <f>IF(O642="základní",K642,0)</f>
        <v>0</v>
      </c>
      <c r="BF642" s="204">
        <f>IF(O642="snížená",K642,0)</f>
        <v>0</v>
      </c>
      <c r="BG642" s="204">
        <f>IF(O642="zákl. přenesená",K642,0)</f>
        <v>0</v>
      </c>
      <c r="BH642" s="204">
        <f>IF(O642="sníž. přenesená",K642,0)</f>
        <v>0</v>
      </c>
      <c r="BI642" s="204">
        <f>IF(O642="nulová",K642,0)</f>
        <v>0</v>
      </c>
      <c r="BJ642" s="14" t="s">
        <v>87</v>
      </c>
      <c r="BK642" s="204">
        <f>ROUND(P642*H642,2)</f>
        <v>0</v>
      </c>
      <c r="BL642" s="14" t="s">
        <v>135</v>
      </c>
      <c r="BM642" s="203" t="s">
        <v>5462</v>
      </c>
    </row>
    <row r="643" s="2" customFormat="1" ht="24.15" customHeight="1">
      <c r="A643" s="35"/>
      <c r="B643" s="36"/>
      <c r="C643" s="228" t="s">
        <v>1936</v>
      </c>
      <c r="D643" s="228" t="s">
        <v>347</v>
      </c>
      <c r="E643" s="229" t="s">
        <v>5463</v>
      </c>
      <c r="F643" s="230" t="s">
        <v>5464</v>
      </c>
      <c r="G643" s="231" t="s">
        <v>131</v>
      </c>
      <c r="H643" s="232">
        <v>1</v>
      </c>
      <c r="I643" s="233"/>
      <c r="J643" s="233"/>
      <c r="K643" s="234">
        <f>ROUND(P643*H643,2)</f>
        <v>0</v>
      </c>
      <c r="L643" s="230" t="s">
        <v>879</v>
      </c>
      <c r="M643" s="41"/>
      <c r="N643" s="235" t="s">
        <v>1</v>
      </c>
      <c r="O643" s="199" t="s">
        <v>42</v>
      </c>
      <c r="P643" s="200">
        <f>I643+J643</f>
        <v>0</v>
      </c>
      <c r="Q643" s="200">
        <f>ROUND(I643*H643,2)</f>
        <v>0</v>
      </c>
      <c r="R643" s="200">
        <f>ROUND(J643*H643,2)</f>
        <v>0</v>
      </c>
      <c r="S643" s="88"/>
      <c r="T643" s="201">
        <f>S643*H643</f>
        <v>0</v>
      </c>
      <c r="U643" s="201">
        <v>0</v>
      </c>
      <c r="V643" s="201">
        <f>U643*H643</f>
        <v>0</v>
      </c>
      <c r="W643" s="201">
        <v>0</v>
      </c>
      <c r="X643" s="202">
        <f>W643*H643</f>
        <v>0</v>
      </c>
      <c r="Y643" s="35"/>
      <c r="Z643" s="35"/>
      <c r="AA643" s="35"/>
      <c r="AB643" s="35"/>
      <c r="AC643" s="35"/>
      <c r="AD643" s="35"/>
      <c r="AE643" s="35"/>
      <c r="AR643" s="203" t="s">
        <v>135</v>
      </c>
      <c r="AT643" s="203" t="s">
        <v>347</v>
      </c>
      <c r="AU643" s="203" t="s">
        <v>87</v>
      </c>
      <c r="AY643" s="14" t="s">
        <v>134</v>
      </c>
      <c r="BE643" s="204">
        <f>IF(O643="základní",K643,0)</f>
        <v>0</v>
      </c>
      <c r="BF643" s="204">
        <f>IF(O643="snížená",K643,0)</f>
        <v>0</v>
      </c>
      <c r="BG643" s="204">
        <f>IF(O643="zákl. přenesená",K643,0)</f>
        <v>0</v>
      </c>
      <c r="BH643" s="204">
        <f>IF(O643="sníž. přenesená",K643,0)</f>
        <v>0</v>
      </c>
      <c r="BI643" s="204">
        <f>IF(O643="nulová",K643,0)</f>
        <v>0</v>
      </c>
      <c r="BJ643" s="14" t="s">
        <v>87</v>
      </c>
      <c r="BK643" s="204">
        <f>ROUND(P643*H643,2)</f>
        <v>0</v>
      </c>
      <c r="BL643" s="14" t="s">
        <v>135</v>
      </c>
      <c r="BM643" s="203" t="s">
        <v>2822</v>
      </c>
    </row>
    <row r="644" s="2" customFormat="1" ht="24.15" customHeight="1">
      <c r="A644" s="35"/>
      <c r="B644" s="36"/>
      <c r="C644" s="228" t="s">
        <v>2756</v>
      </c>
      <c r="D644" s="228" t="s">
        <v>347</v>
      </c>
      <c r="E644" s="229" t="s">
        <v>5465</v>
      </c>
      <c r="F644" s="230" t="s">
        <v>5466</v>
      </c>
      <c r="G644" s="231" t="s">
        <v>131</v>
      </c>
      <c r="H644" s="232">
        <v>1</v>
      </c>
      <c r="I644" s="233"/>
      <c r="J644" s="233"/>
      <c r="K644" s="234">
        <f>ROUND(P644*H644,2)</f>
        <v>0</v>
      </c>
      <c r="L644" s="230" t="s">
        <v>879</v>
      </c>
      <c r="M644" s="41"/>
      <c r="N644" s="235" t="s">
        <v>1</v>
      </c>
      <c r="O644" s="199" t="s">
        <v>42</v>
      </c>
      <c r="P644" s="200">
        <f>I644+J644</f>
        <v>0</v>
      </c>
      <c r="Q644" s="200">
        <f>ROUND(I644*H644,2)</f>
        <v>0</v>
      </c>
      <c r="R644" s="200">
        <f>ROUND(J644*H644,2)</f>
        <v>0</v>
      </c>
      <c r="S644" s="88"/>
      <c r="T644" s="201">
        <f>S644*H644</f>
        <v>0</v>
      </c>
      <c r="U644" s="201">
        <v>0</v>
      </c>
      <c r="V644" s="201">
        <f>U644*H644</f>
        <v>0</v>
      </c>
      <c r="W644" s="201">
        <v>0</v>
      </c>
      <c r="X644" s="202">
        <f>W644*H644</f>
        <v>0</v>
      </c>
      <c r="Y644" s="35"/>
      <c r="Z644" s="35"/>
      <c r="AA644" s="35"/>
      <c r="AB644" s="35"/>
      <c r="AC644" s="35"/>
      <c r="AD644" s="35"/>
      <c r="AE644" s="35"/>
      <c r="AR644" s="203" t="s">
        <v>135</v>
      </c>
      <c r="AT644" s="203" t="s">
        <v>347</v>
      </c>
      <c r="AU644" s="203" t="s">
        <v>87</v>
      </c>
      <c r="AY644" s="14" t="s">
        <v>134</v>
      </c>
      <c r="BE644" s="204">
        <f>IF(O644="základní",K644,0)</f>
        <v>0</v>
      </c>
      <c r="BF644" s="204">
        <f>IF(O644="snížená",K644,0)</f>
        <v>0</v>
      </c>
      <c r="BG644" s="204">
        <f>IF(O644="zákl. přenesená",K644,0)</f>
        <v>0</v>
      </c>
      <c r="BH644" s="204">
        <f>IF(O644="sníž. přenesená",K644,0)</f>
        <v>0</v>
      </c>
      <c r="BI644" s="204">
        <f>IF(O644="nulová",K644,0)</f>
        <v>0</v>
      </c>
      <c r="BJ644" s="14" t="s">
        <v>87</v>
      </c>
      <c r="BK644" s="204">
        <f>ROUND(P644*H644,2)</f>
        <v>0</v>
      </c>
      <c r="BL644" s="14" t="s">
        <v>135</v>
      </c>
      <c r="BM644" s="203" t="s">
        <v>2826</v>
      </c>
    </row>
    <row r="645" s="2" customFormat="1" ht="24.15" customHeight="1">
      <c r="A645" s="35"/>
      <c r="B645" s="36"/>
      <c r="C645" s="228" t="s">
        <v>1952</v>
      </c>
      <c r="D645" s="228" t="s">
        <v>347</v>
      </c>
      <c r="E645" s="229" t="s">
        <v>5467</v>
      </c>
      <c r="F645" s="230" t="s">
        <v>5468</v>
      </c>
      <c r="G645" s="231" t="s">
        <v>131</v>
      </c>
      <c r="H645" s="232">
        <v>1</v>
      </c>
      <c r="I645" s="233"/>
      <c r="J645" s="233"/>
      <c r="K645" s="234">
        <f>ROUND(P645*H645,2)</f>
        <v>0</v>
      </c>
      <c r="L645" s="230" t="s">
        <v>879</v>
      </c>
      <c r="M645" s="41"/>
      <c r="N645" s="235" t="s">
        <v>1</v>
      </c>
      <c r="O645" s="199" t="s">
        <v>42</v>
      </c>
      <c r="P645" s="200">
        <f>I645+J645</f>
        <v>0</v>
      </c>
      <c r="Q645" s="200">
        <f>ROUND(I645*H645,2)</f>
        <v>0</v>
      </c>
      <c r="R645" s="200">
        <f>ROUND(J645*H645,2)</f>
        <v>0</v>
      </c>
      <c r="S645" s="88"/>
      <c r="T645" s="201">
        <f>S645*H645</f>
        <v>0</v>
      </c>
      <c r="U645" s="201">
        <v>0</v>
      </c>
      <c r="V645" s="201">
        <f>U645*H645</f>
        <v>0</v>
      </c>
      <c r="W645" s="201">
        <v>0</v>
      </c>
      <c r="X645" s="202">
        <f>W645*H645</f>
        <v>0</v>
      </c>
      <c r="Y645" s="35"/>
      <c r="Z645" s="35"/>
      <c r="AA645" s="35"/>
      <c r="AB645" s="35"/>
      <c r="AC645" s="35"/>
      <c r="AD645" s="35"/>
      <c r="AE645" s="35"/>
      <c r="AR645" s="203" t="s">
        <v>135</v>
      </c>
      <c r="AT645" s="203" t="s">
        <v>347</v>
      </c>
      <c r="AU645" s="203" t="s">
        <v>87</v>
      </c>
      <c r="AY645" s="14" t="s">
        <v>134</v>
      </c>
      <c r="BE645" s="204">
        <f>IF(O645="základní",K645,0)</f>
        <v>0</v>
      </c>
      <c r="BF645" s="204">
        <f>IF(O645="snížená",K645,0)</f>
        <v>0</v>
      </c>
      <c r="BG645" s="204">
        <f>IF(O645="zákl. přenesená",K645,0)</f>
        <v>0</v>
      </c>
      <c r="BH645" s="204">
        <f>IF(O645="sníž. přenesená",K645,0)</f>
        <v>0</v>
      </c>
      <c r="BI645" s="204">
        <f>IF(O645="nulová",K645,0)</f>
        <v>0</v>
      </c>
      <c r="BJ645" s="14" t="s">
        <v>87</v>
      </c>
      <c r="BK645" s="204">
        <f>ROUND(P645*H645,2)</f>
        <v>0</v>
      </c>
      <c r="BL645" s="14" t="s">
        <v>135</v>
      </c>
      <c r="BM645" s="203" t="s">
        <v>2830</v>
      </c>
    </row>
    <row r="646" s="2" customFormat="1" ht="24.15" customHeight="1">
      <c r="A646" s="35"/>
      <c r="B646" s="36"/>
      <c r="C646" s="228" t="s">
        <v>2763</v>
      </c>
      <c r="D646" s="228" t="s">
        <v>347</v>
      </c>
      <c r="E646" s="229" t="s">
        <v>5469</v>
      </c>
      <c r="F646" s="230" t="s">
        <v>5470</v>
      </c>
      <c r="G646" s="231" t="s">
        <v>131</v>
      </c>
      <c r="H646" s="232">
        <v>1</v>
      </c>
      <c r="I646" s="233"/>
      <c r="J646" s="233"/>
      <c r="K646" s="234">
        <f>ROUND(P646*H646,2)</f>
        <v>0</v>
      </c>
      <c r="L646" s="230" t="s">
        <v>879</v>
      </c>
      <c r="M646" s="41"/>
      <c r="N646" s="235" t="s">
        <v>1</v>
      </c>
      <c r="O646" s="199" t="s">
        <v>42</v>
      </c>
      <c r="P646" s="200">
        <f>I646+J646</f>
        <v>0</v>
      </c>
      <c r="Q646" s="200">
        <f>ROUND(I646*H646,2)</f>
        <v>0</v>
      </c>
      <c r="R646" s="200">
        <f>ROUND(J646*H646,2)</f>
        <v>0</v>
      </c>
      <c r="S646" s="88"/>
      <c r="T646" s="201">
        <f>S646*H646</f>
        <v>0</v>
      </c>
      <c r="U646" s="201">
        <v>0</v>
      </c>
      <c r="V646" s="201">
        <f>U646*H646</f>
        <v>0</v>
      </c>
      <c r="W646" s="201">
        <v>0</v>
      </c>
      <c r="X646" s="202">
        <f>W646*H646</f>
        <v>0</v>
      </c>
      <c r="Y646" s="35"/>
      <c r="Z646" s="35"/>
      <c r="AA646" s="35"/>
      <c r="AB646" s="35"/>
      <c r="AC646" s="35"/>
      <c r="AD646" s="35"/>
      <c r="AE646" s="35"/>
      <c r="AR646" s="203" t="s">
        <v>135</v>
      </c>
      <c r="AT646" s="203" t="s">
        <v>347</v>
      </c>
      <c r="AU646" s="203" t="s">
        <v>87</v>
      </c>
      <c r="AY646" s="14" t="s">
        <v>134</v>
      </c>
      <c r="BE646" s="204">
        <f>IF(O646="základní",K646,0)</f>
        <v>0</v>
      </c>
      <c r="BF646" s="204">
        <f>IF(O646="snížená",K646,0)</f>
        <v>0</v>
      </c>
      <c r="BG646" s="204">
        <f>IF(O646="zákl. přenesená",K646,0)</f>
        <v>0</v>
      </c>
      <c r="BH646" s="204">
        <f>IF(O646="sníž. přenesená",K646,0)</f>
        <v>0</v>
      </c>
      <c r="BI646" s="204">
        <f>IF(O646="nulová",K646,0)</f>
        <v>0</v>
      </c>
      <c r="BJ646" s="14" t="s">
        <v>87</v>
      </c>
      <c r="BK646" s="204">
        <f>ROUND(P646*H646,2)</f>
        <v>0</v>
      </c>
      <c r="BL646" s="14" t="s">
        <v>135</v>
      </c>
      <c r="BM646" s="203" t="s">
        <v>2834</v>
      </c>
    </row>
    <row r="647" s="2" customFormat="1" ht="24.15" customHeight="1">
      <c r="A647" s="35"/>
      <c r="B647" s="36"/>
      <c r="C647" s="228" t="s">
        <v>2767</v>
      </c>
      <c r="D647" s="228" t="s">
        <v>347</v>
      </c>
      <c r="E647" s="229" t="s">
        <v>5471</v>
      </c>
      <c r="F647" s="230" t="s">
        <v>5472</v>
      </c>
      <c r="G647" s="231" t="s">
        <v>131</v>
      </c>
      <c r="H647" s="232">
        <v>1</v>
      </c>
      <c r="I647" s="233"/>
      <c r="J647" s="233"/>
      <c r="K647" s="234">
        <f>ROUND(P647*H647,2)</f>
        <v>0</v>
      </c>
      <c r="L647" s="230" t="s">
        <v>879</v>
      </c>
      <c r="M647" s="41"/>
      <c r="N647" s="235" t="s">
        <v>1</v>
      </c>
      <c r="O647" s="199" t="s">
        <v>42</v>
      </c>
      <c r="P647" s="200">
        <f>I647+J647</f>
        <v>0</v>
      </c>
      <c r="Q647" s="200">
        <f>ROUND(I647*H647,2)</f>
        <v>0</v>
      </c>
      <c r="R647" s="200">
        <f>ROUND(J647*H647,2)</f>
        <v>0</v>
      </c>
      <c r="S647" s="88"/>
      <c r="T647" s="201">
        <f>S647*H647</f>
        <v>0</v>
      </c>
      <c r="U647" s="201">
        <v>0</v>
      </c>
      <c r="V647" s="201">
        <f>U647*H647</f>
        <v>0</v>
      </c>
      <c r="W647" s="201">
        <v>0</v>
      </c>
      <c r="X647" s="202">
        <f>W647*H647</f>
        <v>0</v>
      </c>
      <c r="Y647" s="35"/>
      <c r="Z647" s="35"/>
      <c r="AA647" s="35"/>
      <c r="AB647" s="35"/>
      <c r="AC647" s="35"/>
      <c r="AD647" s="35"/>
      <c r="AE647" s="35"/>
      <c r="AR647" s="203" t="s">
        <v>135</v>
      </c>
      <c r="AT647" s="203" t="s">
        <v>347</v>
      </c>
      <c r="AU647" s="203" t="s">
        <v>87</v>
      </c>
      <c r="AY647" s="14" t="s">
        <v>134</v>
      </c>
      <c r="BE647" s="204">
        <f>IF(O647="základní",K647,0)</f>
        <v>0</v>
      </c>
      <c r="BF647" s="204">
        <f>IF(O647="snížená",K647,0)</f>
        <v>0</v>
      </c>
      <c r="BG647" s="204">
        <f>IF(O647="zákl. přenesená",K647,0)</f>
        <v>0</v>
      </c>
      <c r="BH647" s="204">
        <f>IF(O647="sníž. přenesená",K647,0)</f>
        <v>0</v>
      </c>
      <c r="BI647" s="204">
        <f>IF(O647="nulová",K647,0)</f>
        <v>0</v>
      </c>
      <c r="BJ647" s="14" t="s">
        <v>87</v>
      </c>
      <c r="BK647" s="204">
        <f>ROUND(P647*H647,2)</f>
        <v>0</v>
      </c>
      <c r="BL647" s="14" t="s">
        <v>135</v>
      </c>
      <c r="BM647" s="203" t="s">
        <v>2838</v>
      </c>
    </row>
    <row r="648" s="2" customFormat="1" ht="24.15" customHeight="1">
      <c r="A648" s="35"/>
      <c r="B648" s="36"/>
      <c r="C648" s="228" t="s">
        <v>2771</v>
      </c>
      <c r="D648" s="228" t="s">
        <v>347</v>
      </c>
      <c r="E648" s="229" t="s">
        <v>5473</v>
      </c>
      <c r="F648" s="230" t="s">
        <v>5474</v>
      </c>
      <c r="G648" s="231" t="s">
        <v>131</v>
      </c>
      <c r="H648" s="232">
        <v>1</v>
      </c>
      <c r="I648" s="233"/>
      <c r="J648" s="233"/>
      <c r="K648" s="234">
        <f>ROUND(P648*H648,2)</f>
        <v>0</v>
      </c>
      <c r="L648" s="230" t="s">
        <v>879</v>
      </c>
      <c r="M648" s="41"/>
      <c r="N648" s="235" t="s">
        <v>1</v>
      </c>
      <c r="O648" s="199" t="s">
        <v>42</v>
      </c>
      <c r="P648" s="200">
        <f>I648+J648</f>
        <v>0</v>
      </c>
      <c r="Q648" s="200">
        <f>ROUND(I648*H648,2)</f>
        <v>0</v>
      </c>
      <c r="R648" s="200">
        <f>ROUND(J648*H648,2)</f>
        <v>0</v>
      </c>
      <c r="S648" s="88"/>
      <c r="T648" s="201">
        <f>S648*H648</f>
        <v>0</v>
      </c>
      <c r="U648" s="201">
        <v>0</v>
      </c>
      <c r="V648" s="201">
        <f>U648*H648</f>
        <v>0</v>
      </c>
      <c r="W648" s="201">
        <v>0</v>
      </c>
      <c r="X648" s="202">
        <f>W648*H648</f>
        <v>0</v>
      </c>
      <c r="Y648" s="35"/>
      <c r="Z648" s="35"/>
      <c r="AA648" s="35"/>
      <c r="AB648" s="35"/>
      <c r="AC648" s="35"/>
      <c r="AD648" s="35"/>
      <c r="AE648" s="35"/>
      <c r="AR648" s="203" t="s">
        <v>135</v>
      </c>
      <c r="AT648" s="203" t="s">
        <v>347</v>
      </c>
      <c r="AU648" s="203" t="s">
        <v>87</v>
      </c>
      <c r="AY648" s="14" t="s">
        <v>134</v>
      </c>
      <c r="BE648" s="204">
        <f>IF(O648="základní",K648,0)</f>
        <v>0</v>
      </c>
      <c r="BF648" s="204">
        <f>IF(O648="snížená",K648,0)</f>
        <v>0</v>
      </c>
      <c r="BG648" s="204">
        <f>IF(O648="zákl. přenesená",K648,0)</f>
        <v>0</v>
      </c>
      <c r="BH648" s="204">
        <f>IF(O648="sníž. přenesená",K648,0)</f>
        <v>0</v>
      </c>
      <c r="BI648" s="204">
        <f>IF(O648="nulová",K648,0)</f>
        <v>0</v>
      </c>
      <c r="BJ648" s="14" t="s">
        <v>87</v>
      </c>
      <c r="BK648" s="204">
        <f>ROUND(P648*H648,2)</f>
        <v>0</v>
      </c>
      <c r="BL648" s="14" t="s">
        <v>135</v>
      </c>
      <c r="BM648" s="203" t="s">
        <v>5475</v>
      </c>
    </row>
    <row r="649" s="2" customFormat="1" ht="37.8" customHeight="1">
      <c r="A649" s="35"/>
      <c r="B649" s="36"/>
      <c r="C649" s="228" t="s">
        <v>2775</v>
      </c>
      <c r="D649" s="228" t="s">
        <v>347</v>
      </c>
      <c r="E649" s="229" t="s">
        <v>5476</v>
      </c>
      <c r="F649" s="230" t="s">
        <v>5477</v>
      </c>
      <c r="G649" s="231" t="s">
        <v>131</v>
      </c>
      <c r="H649" s="232">
        <v>1</v>
      </c>
      <c r="I649" s="233"/>
      <c r="J649" s="233"/>
      <c r="K649" s="234">
        <f>ROUND(P649*H649,2)</f>
        <v>0</v>
      </c>
      <c r="L649" s="230" t="s">
        <v>879</v>
      </c>
      <c r="M649" s="41"/>
      <c r="N649" s="235" t="s">
        <v>1</v>
      </c>
      <c r="O649" s="199" t="s">
        <v>42</v>
      </c>
      <c r="P649" s="200">
        <f>I649+J649</f>
        <v>0</v>
      </c>
      <c r="Q649" s="200">
        <f>ROUND(I649*H649,2)</f>
        <v>0</v>
      </c>
      <c r="R649" s="200">
        <f>ROUND(J649*H649,2)</f>
        <v>0</v>
      </c>
      <c r="S649" s="88"/>
      <c r="T649" s="201">
        <f>S649*H649</f>
        <v>0</v>
      </c>
      <c r="U649" s="201">
        <v>0</v>
      </c>
      <c r="V649" s="201">
        <f>U649*H649</f>
        <v>0</v>
      </c>
      <c r="W649" s="201">
        <v>0</v>
      </c>
      <c r="X649" s="202">
        <f>W649*H649</f>
        <v>0</v>
      </c>
      <c r="Y649" s="35"/>
      <c r="Z649" s="35"/>
      <c r="AA649" s="35"/>
      <c r="AB649" s="35"/>
      <c r="AC649" s="35"/>
      <c r="AD649" s="35"/>
      <c r="AE649" s="35"/>
      <c r="AR649" s="203" t="s">
        <v>135</v>
      </c>
      <c r="AT649" s="203" t="s">
        <v>347</v>
      </c>
      <c r="AU649" s="203" t="s">
        <v>87</v>
      </c>
      <c r="AY649" s="14" t="s">
        <v>134</v>
      </c>
      <c r="BE649" s="204">
        <f>IF(O649="základní",K649,0)</f>
        <v>0</v>
      </c>
      <c r="BF649" s="204">
        <f>IF(O649="snížená",K649,0)</f>
        <v>0</v>
      </c>
      <c r="BG649" s="204">
        <f>IF(O649="zákl. přenesená",K649,0)</f>
        <v>0</v>
      </c>
      <c r="BH649" s="204">
        <f>IF(O649="sníž. přenesená",K649,0)</f>
        <v>0</v>
      </c>
      <c r="BI649" s="204">
        <f>IF(O649="nulová",K649,0)</f>
        <v>0</v>
      </c>
      <c r="BJ649" s="14" t="s">
        <v>87</v>
      </c>
      <c r="BK649" s="204">
        <f>ROUND(P649*H649,2)</f>
        <v>0</v>
      </c>
      <c r="BL649" s="14" t="s">
        <v>135</v>
      </c>
      <c r="BM649" s="203" t="s">
        <v>5478</v>
      </c>
    </row>
    <row r="650" s="2" customFormat="1" ht="24.15" customHeight="1">
      <c r="A650" s="35"/>
      <c r="B650" s="36"/>
      <c r="C650" s="228" t="s">
        <v>2779</v>
      </c>
      <c r="D650" s="228" t="s">
        <v>347</v>
      </c>
      <c r="E650" s="229" t="s">
        <v>5479</v>
      </c>
      <c r="F650" s="230" t="s">
        <v>5480</v>
      </c>
      <c r="G650" s="231" t="s">
        <v>131</v>
      </c>
      <c r="H650" s="232">
        <v>1</v>
      </c>
      <c r="I650" s="233"/>
      <c r="J650" s="233"/>
      <c r="K650" s="234">
        <f>ROUND(P650*H650,2)</f>
        <v>0</v>
      </c>
      <c r="L650" s="230" t="s">
        <v>879</v>
      </c>
      <c r="M650" s="41"/>
      <c r="N650" s="235" t="s">
        <v>1</v>
      </c>
      <c r="O650" s="199" t="s">
        <v>42</v>
      </c>
      <c r="P650" s="200">
        <f>I650+J650</f>
        <v>0</v>
      </c>
      <c r="Q650" s="200">
        <f>ROUND(I650*H650,2)</f>
        <v>0</v>
      </c>
      <c r="R650" s="200">
        <f>ROUND(J650*H650,2)</f>
        <v>0</v>
      </c>
      <c r="S650" s="88"/>
      <c r="T650" s="201">
        <f>S650*H650</f>
        <v>0</v>
      </c>
      <c r="U650" s="201">
        <v>0</v>
      </c>
      <c r="V650" s="201">
        <f>U650*H650</f>
        <v>0</v>
      </c>
      <c r="W650" s="201">
        <v>0</v>
      </c>
      <c r="X650" s="202">
        <f>W650*H650</f>
        <v>0</v>
      </c>
      <c r="Y650" s="35"/>
      <c r="Z650" s="35"/>
      <c r="AA650" s="35"/>
      <c r="AB650" s="35"/>
      <c r="AC650" s="35"/>
      <c r="AD650" s="35"/>
      <c r="AE650" s="35"/>
      <c r="AR650" s="203" t="s">
        <v>135</v>
      </c>
      <c r="AT650" s="203" t="s">
        <v>347</v>
      </c>
      <c r="AU650" s="203" t="s">
        <v>87</v>
      </c>
      <c r="AY650" s="14" t="s">
        <v>134</v>
      </c>
      <c r="BE650" s="204">
        <f>IF(O650="základní",K650,0)</f>
        <v>0</v>
      </c>
      <c r="BF650" s="204">
        <f>IF(O650="snížená",K650,0)</f>
        <v>0</v>
      </c>
      <c r="BG650" s="204">
        <f>IF(O650="zákl. přenesená",K650,0)</f>
        <v>0</v>
      </c>
      <c r="BH650" s="204">
        <f>IF(O650="sníž. přenesená",K650,0)</f>
        <v>0</v>
      </c>
      <c r="BI650" s="204">
        <f>IF(O650="nulová",K650,0)</f>
        <v>0</v>
      </c>
      <c r="BJ650" s="14" t="s">
        <v>87</v>
      </c>
      <c r="BK650" s="204">
        <f>ROUND(P650*H650,2)</f>
        <v>0</v>
      </c>
      <c r="BL650" s="14" t="s">
        <v>135</v>
      </c>
      <c r="BM650" s="203" t="s">
        <v>5481</v>
      </c>
    </row>
    <row r="651" s="2" customFormat="1" ht="24.15" customHeight="1">
      <c r="A651" s="35"/>
      <c r="B651" s="36"/>
      <c r="C651" s="228" t="s">
        <v>2783</v>
      </c>
      <c r="D651" s="228" t="s">
        <v>347</v>
      </c>
      <c r="E651" s="229" t="s">
        <v>5482</v>
      </c>
      <c r="F651" s="230" t="s">
        <v>5483</v>
      </c>
      <c r="G651" s="231" t="s">
        <v>131</v>
      </c>
      <c r="H651" s="232">
        <v>1</v>
      </c>
      <c r="I651" s="233"/>
      <c r="J651" s="233"/>
      <c r="K651" s="234">
        <f>ROUND(P651*H651,2)</f>
        <v>0</v>
      </c>
      <c r="L651" s="230" t="s">
        <v>879</v>
      </c>
      <c r="M651" s="41"/>
      <c r="N651" s="235" t="s">
        <v>1</v>
      </c>
      <c r="O651" s="199" t="s">
        <v>42</v>
      </c>
      <c r="P651" s="200">
        <f>I651+J651</f>
        <v>0</v>
      </c>
      <c r="Q651" s="200">
        <f>ROUND(I651*H651,2)</f>
        <v>0</v>
      </c>
      <c r="R651" s="200">
        <f>ROUND(J651*H651,2)</f>
        <v>0</v>
      </c>
      <c r="S651" s="88"/>
      <c r="T651" s="201">
        <f>S651*H651</f>
        <v>0</v>
      </c>
      <c r="U651" s="201">
        <v>0</v>
      </c>
      <c r="V651" s="201">
        <f>U651*H651</f>
        <v>0</v>
      </c>
      <c r="W651" s="201">
        <v>0</v>
      </c>
      <c r="X651" s="202">
        <f>W651*H651</f>
        <v>0</v>
      </c>
      <c r="Y651" s="35"/>
      <c r="Z651" s="35"/>
      <c r="AA651" s="35"/>
      <c r="AB651" s="35"/>
      <c r="AC651" s="35"/>
      <c r="AD651" s="35"/>
      <c r="AE651" s="35"/>
      <c r="AR651" s="203" t="s">
        <v>135</v>
      </c>
      <c r="AT651" s="203" t="s">
        <v>347</v>
      </c>
      <c r="AU651" s="203" t="s">
        <v>87</v>
      </c>
      <c r="AY651" s="14" t="s">
        <v>134</v>
      </c>
      <c r="BE651" s="204">
        <f>IF(O651="základní",K651,0)</f>
        <v>0</v>
      </c>
      <c r="BF651" s="204">
        <f>IF(O651="snížená",K651,0)</f>
        <v>0</v>
      </c>
      <c r="BG651" s="204">
        <f>IF(O651="zákl. přenesená",K651,0)</f>
        <v>0</v>
      </c>
      <c r="BH651" s="204">
        <f>IF(O651="sníž. přenesená",K651,0)</f>
        <v>0</v>
      </c>
      <c r="BI651" s="204">
        <f>IF(O651="nulová",K651,0)</f>
        <v>0</v>
      </c>
      <c r="BJ651" s="14" t="s">
        <v>87</v>
      </c>
      <c r="BK651" s="204">
        <f>ROUND(P651*H651,2)</f>
        <v>0</v>
      </c>
      <c r="BL651" s="14" t="s">
        <v>135</v>
      </c>
      <c r="BM651" s="203" t="s">
        <v>5484</v>
      </c>
    </row>
    <row r="652" s="2" customFormat="1" ht="33" customHeight="1">
      <c r="A652" s="35"/>
      <c r="B652" s="36"/>
      <c r="C652" s="228" t="s">
        <v>2787</v>
      </c>
      <c r="D652" s="228" t="s">
        <v>347</v>
      </c>
      <c r="E652" s="229" t="s">
        <v>5485</v>
      </c>
      <c r="F652" s="230" t="s">
        <v>5486</v>
      </c>
      <c r="G652" s="231" t="s">
        <v>131</v>
      </c>
      <c r="H652" s="232">
        <v>1</v>
      </c>
      <c r="I652" s="233"/>
      <c r="J652" s="233"/>
      <c r="K652" s="234">
        <f>ROUND(P652*H652,2)</f>
        <v>0</v>
      </c>
      <c r="L652" s="230" t="s">
        <v>879</v>
      </c>
      <c r="M652" s="41"/>
      <c r="N652" s="235" t="s">
        <v>1</v>
      </c>
      <c r="O652" s="199" t="s">
        <v>42</v>
      </c>
      <c r="P652" s="200">
        <f>I652+J652</f>
        <v>0</v>
      </c>
      <c r="Q652" s="200">
        <f>ROUND(I652*H652,2)</f>
        <v>0</v>
      </c>
      <c r="R652" s="200">
        <f>ROUND(J652*H652,2)</f>
        <v>0</v>
      </c>
      <c r="S652" s="88"/>
      <c r="T652" s="201">
        <f>S652*H652</f>
        <v>0</v>
      </c>
      <c r="U652" s="201">
        <v>0</v>
      </c>
      <c r="V652" s="201">
        <f>U652*H652</f>
        <v>0</v>
      </c>
      <c r="W652" s="201">
        <v>0</v>
      </c>
      <c r="X652" s="202">
        <f>W652*H652</f>
        <v>0</v>
      </c>
      <c r="Y652" s="35"/>
      <c r="Z652" s="35"/>
      <c r="AA652" s="35"/>
      <c r="AB652" s="35"/>
      <c r="AC652" s="35"/>
      <c r="AD652" s="35"/>
      <c r="AE652" s="35"/>
      <c r="AR652" s="203" t="s">
        <v>135</v>
      </c>
      <c r="AT652" s="203" t="s">
        <v>347</v>
      </c>
      <c r="AU652" s="203" t="s">
        <v>87</v>
      </c>
      <c r="AY652" s="14" t="s">
        <v>134</v>
      </c>
      <c r="BE652" s="204">
        <f>IF(O652="základní",K652,0)</f>
        <v>0</v>
      </c>
      <c r="BF652" s="204">
        <f>IF(O652="snížená",K652,0)</f>
        <v>0</v>
      </c>
      <c r="BG652" s="204">
        <f>IF(O652="zákl. přenesená",K652,0)</f>
        <v>0</v>
      </c>
      <c r="BH652" s="204">
        <f>IF(O652="sníž. přenesená",K652,0)</f>
        <v>0</v>
      </c>
      <c r="BI652" s="204">
        <f>IF(O652="nulová",K652,0)</f>
        <v>0</v>
      </c>
      <c r="BJ652" s="14" t="s">
        <v>87</v>
      </c>
      <c r="BK652" s="204">
        <f>ROUND(P652*H652,2)</f>
        <v>0</v>
      </c>
      <c r="BL652" s="14" t="s">
        <v>135</v>
      </c>
      <c r="BM652" s="203" t="s">
        <v>5487</v>
      </c>
    </row>
    <row r="653" s="2" customFormat="1" ht="24.15" customHeight="1">
      <c r="A653" s="35"/>
      <c r="B653" s="36"/>
      <c r="C653" s="228" t="s">
        <v>2791</v>
      </c>
      <c r="D653" s="228" t="s">
        <v>347</v>
      </c>
      <c r="E653" s="229" t="s">
        <v>5488</v>
      </c>
      <c r="F653" s="230" t="s">
        <v>5489</v>
      </c>
      <c r="G653" s="231" t="s">
        <v>131</v>
      </c>
      <c r="H653" s="232">
        <v>1</v>
      </c>
      <c r="I653" s="233"/>
      <c r="J653" s="233"/>
      <c r="K653" s="234">
        <f>ROUND(P653*H653,2)</f>
        <v>0</v>
      </c>
      <c r="L653" s="230" t="s">
        <v>879</v>
      </c>
      <c r="M653" s="41"/>
      <c r="N653" s="235" t="s">
        <v>1</v>
      </c>
      <c r="O653" s="199" t="s">
        <v>42</v>
      </c>
      <c r="P653" s="200">
        <f>I653+J653</f>
        <v>0</v>
      </c>
      <c r="Q653" s="200">
        <f>ROUND(I653*H653,2)</f>
        <v>0</v>
      </c>
      <c r="R653" s="200">
        <f>ROUND(J653*H653,2)</f>
        <v>0</v>
      </c>
      <c r="S653" s="88"/>
      <c r="T653" s="201">
        <f>S653*H653</f>
        <v>0</v>
      </c>
      <c r="U653" s="201">
        <v>0</v>
      </c>
      <c r="V653" s="201">
        <f>U653*H653</f>
        <v>0</v>
      </c>
      <c r="W653" s="201">
        <v>0</v>
      </c>
      <c r="X653" s="202">
        <f>W653*H653</f>
        <v>0</v>
      </c>
      <c r="Y653" s="35"/>
      <c r="Z653" s="35"/>
      <c r="AA653" s="35"/>
      <c r="AB653" s="35"/>
      <c r="AC653" s="35"/>
      <c r="AD653" s="35"/>
      <c r="AE653" s="35"/>
      <c r="AR653" s="203" t="s">
        <v>135</v>
      </c>
      <c r="AT653" s="203" t="s">
        <v>347</v>
      </c>
      <c r="AU653" s="203" t="s">
        <v>87</v>
      </c>
      <c r="AY653" s="14" t="s">
        <v>134</v>
      </c>
      <c r="BE653" s="204">
        <f>IF(O653="základní",K653,0)</f>
        <v>0</v>
      </c>
      <c r="BF653" s="204">
        <f>IF(O653="snížená",K653,0)</f>
        <v>0</v>
      </c>
      <c r="BG653" s="204">
        <f>IF(O653="zákl. přenesená",K653,0)</f>
        <v>0</v>
      </c>
      <c r="BH653" s="204">
        <f>IF(O653="sníž. přenesená",K653,0)</f>
        <v>0</v>
      </c>
      <c r="BI653" s="204">
        <f>IF(O653="nulová",K653,0)</f>
        <v>0</v>
      </c>
      <c r="BJ653" s="14" t="s">
        <v>87</v>
      </c>
      <c r="BK653" s="204">
        <f>ROUND(P653*H653,2)</f>
        <v>0</v>
      </c>
      <c r="BL653" s="14" t="s">
        <v>135</v>
      </c>
      <c r="BM653" s="203" t="s">
        <v>5490</v>
      </c>
    </row>
    <row r="654" s="2" customFormat="1" ht="37.8" customHeight="1">
      <c r="A654" s="35"/>
      <c r="B654" s="36"/>
      <c r="C654" s="228" t="s">
        <v>2795</v>
      </c>
      <c r="D654" s="228" t="s">
        <v>347</v>
      </c>
      <c r="E654" s="229" t="s">
        <v>5491</v>
      </c>
      <c r="F654" s="230" t="s">
        <v>5492</v>
      </c>
      <c r="G654" s="231" t="s">
        <v>131</v>
      </c>
      <c r="H654" s="232">
        <v>1</v>
      </c>
      <c r="I654" s="233"/>
      <c r="J654" s="233"/>
      <c r="K654" s="234">
        <f>ROUND(P654*H654,2)</f>
        <v>0</v>
      </c>
      <c r="L654" s="230" t="s">
        <v>879</v>
      </c>
      <c r="M654" s="41"/>
      <c r="N654" s="235" t="s">
        <v>1</v>
      </c>
      <c r="O654" s="199" t="s">
        <v>42</v>
      </c>
      <c r="P654" s="200">
        <f>I654+J654</f>
        <v>0</v>
      </c>
      <c r="Q654" s="200">
        <f>ROUND(I654*H654,2)</f>
        <v>0</v>
      </c>
      <c r="R654" s="200">
        <f>ROUND(J654*H654,2)</f>
        <v>0</v>
      </c>
      <c r="S654" s="88"/>
      <c r="T654" s="201">
        <f>S654*H654</f>
        <v>0</v>
      </c>
      <c r="U654" s="201">
        <v>0</v>
      </c>
      <c r="V654" s="201">
        <f>U654*H654</f>
        <v>0</v>
      </c>
      <c r="W654" s="201">
        <v>0</v>
      </c>
      <c r="X654" s="202">
        <f>W654*H654</f>
        <v>0</v>
      </c>
      <c r="Y654" s="35"/>
      <c r="Z654" s="35"/>
      <c r="AA654" s="35"/>
      <c r="AB654" s="35"/>
      <c r="AC654" s="35"/>
      <c r="AD654" s="35"/>
      <c r="AE654" s="35"/>
      <c r="AR654" s="203" t="s">
        <v>135</v>
      </c>
      <c r="AT654" s="203" t="s">
        <v>347</v>
      </c>
      <c r="AU654" s="203" t="s">
        <v>87</v>
      </c>
      <c r="AY654" s="14" t="s">
        <v>134</v>
      </c>
      <c r="BE654" s="204">
        <f>IF(O654="základní",K654,0)</f>
        <v>0</v>
      </c>
      <c r="BF654" s="204">
        <f>IF(O654="snížená",K654,0)</f>
        <v>0</v>
      </c>
      <c r="BG654" s="204">
        <f>IF(O654="zákl. přenesená",K654,0)</f>
        <v>0</v>
      </c>
      <c r="BH654" s="204">
        <f>IF(O654="sníž. přenesená",K654,0)</f>
        <v>0</v>
      </c>
      <c r="BI654" s="204">
        <f>IF(O654="nulová",K654,0)</f>
        <v>0</v>
      </c>
      <c r="BJ654" s="14" t="s">
        <v>87</v>
      </c>
      <c r="BK654" s="204">
        <f>ROUND(P654*H654,2)</f>
        <v>0</v>
      </c>
      <c r="BL654" s="14" t="s">
        <v>135</v>
      </c>
      <c r="BM654" s="203" t="s">
        <v>5493</v>
      </c>
    </row>
    <row r="655" s="2" customFormat="1" ht="33" customHeight="1">
      <c r="A655" s="35"/>
      <c r="B655" s="36"/>
      <c r="C655" s="228" t="s">
        <v>2799</v>
      </c>
      <c r="D655" s="228" t="s">
        <v>347</v>
      </c>
      <c r="E655" s="229" t="s">
        <v>5494</v>
      </c>
      <c r="F655" s="230" t="s">
        <v>5495</v>
      </c>
      <c r="G655" s="231" t="s">
        <v>131</v>
      </c>
      <c r="H655" s="232">
        <v>1</v>
      </c>
      <c r="I655" s="233"/>
      <c r="J655" s="233"/>
      <c r="K655" s="234">
        <f>ROUND(P655*H655,2)</f>
        <v>0</v>
      </c>
      <c r="L655" s="230" t="s">
        <v>879</v>
      </c>
      <c r="M655" s="41"/>
      <c r="N655" s="235" t="s">
        <v>1</v>
      </c>
      <c r="O655" s="199" t="s">
        <v>42</v>
      </c>
      <c r="P655" s="200">
        <f>I655+J655</f>
        <v>0</v>
      </c>
      <c r="Q655" s="200">
        <f>ROUND(I655*H655,2)</f>
        <v>0</v>
      </c>
      <c r="R655" s="200">
        <f>ROUND(J655*H655,2)</f>
        <v>0</v>
      </c>
      <c r="S655" s="88"/>
      <c r="T655" s="201">
        <f>S655*H655</f>
        <v>0</v>
      </c>
      <c r="U655" s="201">
        <v>0</v>
      </c>
      <c r="V655" s="201">
        <f>U655*H655</f>
        <v>0</v>
      </c>
      <c r="W655" s="201">
        <v>0</v>
      </c>
      <c r="X655" s="202">
        <f>W655*H655</f>
        <v>0</v>
      </c>
      <c r="Y655" s="35"/>
      <c r="Z655" s="35"/>
      <c r="AA655" s="35"/>
      <c r="AB655" s="35"/>
      <c r="AC655" s="35"/>
      <c r="AD655" s="35"/>
      <c r="AE655" s="35"/>
      <c r="AR655" s="203" t="s">
        <v>135</v>
      </c>
      <c r="AT655" s="203" t="s">
        <v>347</v>
      </c>
      <c r="AU655" s="203" t="s">
        <v>87</v>
      </c>
      <c r="AY655" s="14" t="s">
        <v>134</v>
      </c>
      <c r="BE655" s="204">
        <f>IF(O655="základní",K655,0)</f>
        <v>0</v>
      </c>
      <c r="BF655" s="204">
        <f>IF(O655="snížená",K655,0)</f>
        <v>0</v>
      </c>
      <c r="BG655" s="204">
        <f>IF(O655="zákl. přenesená",K655,0)</f>
        <v>0</v>
      </c>
      <c r="BH655" s="204">
        <f>IF(O655="sníž. přenesená",K655,0)</f>
        <v>0</v>
      </c>
      <c r="BI655" s="204">
        <f>IF(O655="nulová",K655,0)</f>
        <v>0</v>
      </c>
      <c r="BJ655" s="14" t="s">
        <v>87</v>
      </c>
      <c r="BK655" s="204">
        <f>ROUND(P655*H655,2)</f>
        <v>0</v>
      </c>
      <c r="BL655" s="14" t="s">
        <v>135</v>
      </c>
      <c r="BM655" s="203" t="s">
        <v>5496</v>
      </c>
    </row>
    <row r="656" s="2" customFormat="1" ht="33" customHeight="1">
      <c r="A656" s="35"/>
      <c r="B656" s="36"/>
      <c r="C656" s="228" t="s">
        <v>2803</v>
      </c>
      <c r="D656" s="228" t="s">
        <v>347</v>
      </c>
      <c r="E656" s="229" t="s">
        <v>5497</v>
      </c>
      <c r="F656" s="230" t="s">
        <v>5498</v>
      </c>
      <c r="G656" s="231" t="s">
        <v>131</v>
      </c>
      <c r="H656" s="232">
        <v>1</v>
      </c>
      <c r="I656" s="233"/>
      <c r="J656" s="233"/>
      <c r="K656" s="234">
        <f>ROUND(P656*H656,2)</f>
        <v>0</v>
      </c>
      <c r="L656" s="230" t="s">
        <v>879</v>
      </c>
      <c r="M656" s="41"/>
      <c r="N656" s="235" t="s">
        <v>1</v>
      </c>
      <c r="O656" s="199" t="s">
        <v>42</v>
      </c>
      <c r="P656" s="200">
        <f>I656+J656</f>
        <v>0</v>
      </c>
      <c r="Q656" s="200">
        <f>ROUND(I656*H656,2)</f>
        <v>0</v>
      </c>
      <c r="R656" s="200">
        <f>ROUND(J656*H656,2)</f>
        <v>0</v>
      </c>
      <c r="S656" s="88"/>
      <c r="T656" s="201">
        <f>S656*H656</f>
        <v>0</v>
      </c>
      <c r="U656" s="201">
        <v>0</v>
      </c>
      <c r="V656" s="201">
        <f>U656*H656</f>
        <v>0</v>
      </c>
      <c r="W656" s="201">
        <v>0</v>
      </c>
      <c r="X656" s="202">
        <f>W656*H656</f>
        <v>0</v>
      </c>
      <c r="Y656" s="35"/>
      <c r="Z656" s="35"/>
      <c r="AA656" s="35"/>
      <c r="AB656" s="35"/>
      <c r="AC656" s="35"/>
      <c r="AD656" s="35"/>
      <c r="AE656" s="35"/>
      <c r="AR656" s="203" t="s">
        <v>135</v>
      </c>
      <c r="AT656" s="203" t="s">
        <v>347</v>
      </c>
      <c r="AU656" s="203" t="s">
        <v>87</v>
      </c>
      <c r="AY656" s="14" t="s">
        <v>134</v>
      </c>
      <c r="BE656" s="204">
        <f>IF(O656="základní",K656,0)</f>
        <v>0</v>
      </c>
      <c r="BF656" s="204">
        <f>IF(O656="snížená",K656,0)</f>
        <v>0</v>
      </c>
      <c r="BG656" s="204">
        <f>IF(O656="zákl. přenesená",K656,0)</f>
        <v>0</v>
      </c>
      <c r="BH656" s="204">
        <f>IF(O656="sníž. přenesená",K656,0)</f>
        <v>0</v>
      </c>
      <c r="BI656" s="204">
        <f>IF(O656="nulová",K656,0)</f>
        <v>0</v>
      </c>
      <c r="BJ656" s="14" t="s">
        <v>87</v>
      </c>
      <c r="BK656" s="204">
        <f>ROUND(P656*H656,2)</f>
        <v>0</v>
      </c>
      <c r="BL656" s="14" t="s">
        <v>135</v>
      </c>
      <c r="BM656" s="203" t="s">
        <v>5499</v>
      </c>
    </row>
    <row r="657" s="2" customFormat="1" ht="33" customHeight="1">
      <c r="A657" s="35"/>
      <c r="B657" s="36"/>
      <c r="C657" s="228" t="s">
        <v>2807</v>
      </c>
      <c r="D657" s="228" t="s">
        <v>347</v>
      </c>
      <c r="E657" s="229" t="s">
        <v>5500</v>
      </c>
      <c r="F657" s="230" t="s">
        <v>5501</v>
      </c>
      <c r="G657" s="231" t="s">
        <v>131</v>
      </c>
      <c r="H657" s="232">
        <v>1</v>
      </c>
      <c r="I657" s="233"/>
      <c r="J657" s="233"/>
      <c r="K657" s="234">
        <f>ROUND(P657*H657,2)</f>
        <v>0</v>
      </c>
      <c r="L657" s="230" t="s">
        <v>879</v>
      </c>
      <c r="M657" s="41"/>
      <c r="N657" s="235" t="s">
        <v>1</v>
      </c>
      <c r="O657" s="199" t="s">
        <v>42</v>
      </c>
      <c r="P657" s="200">
        <f>I657+J657</f>
        <v>0</v>
      </c>
      <c r="Q657" s="200">
        <f>ROUND(I657*H657,2)</f>
        <v>0</v>
      </c>
      <c r="R657" s="200">
        <f>ROUND(J657*H657,2)</f>
        <v>0</v>
      </c>
      <c r="S657" s="88"/>
      <c r="T657" s="201">
        <f>S657*H657</f>
        <v>0</v>
      </c>
      <c r="U657" s="201">
        <v>0</v>
      </c>
      <c r="V657" s="201">
        <f>U657*H657</f>
        <v>0</v>
      </c>
      <c r="W657" s="201">
        <v>0</v>
      </c>
      <c r="X657" s="202">
        <f>W657*H657</f>
        <v>0</v>
      </c>
      <c r="Y657" s="35"/>
      <c r="Z657" s="35"/>
      <c r="AA657" s="35"/>
      <c r="AB657" s="35"/>
      <c r="AC657" s="35"/>
      <c r="AD657" s="35"/>
      <c r="AE657" s="35"/>
      <c r="AR657" s="203" t="s">
        <v>135</v>
      </c>
      <c r="AT657" s="203" t="s">
        <v>347</v>
      </c>
      <c r="AU657" s="203" t="s">
        <v>87</v>
      </c>
      <c r="AY657" s="14" t="s">
        <v>134</v>
      </c>
      <c r="BE657" s="204">
        <f>IF(O657="základní",K657,0)</f>
        <v>0</v>
      </c>
      <c r="BF657" s="204">
        <f>IF(O657="snížená",K657,0)</f>
        <v>0</v>
      </c>
      <c r="BG657" s="204">
        <f>IF(O657="zákl. přenesená",K657,0)</f>
        <v>0</v>
      </c>
      <c r="BH657" s="204">
        <f>IF(O657="sníž. přenesená",K657,0)</f>
        <v>0</v>
      </c>
      <c r="BI657" s="204">
        <f>IF(O657="nulová",K657,0)</f>
        <v>0</v>
      </c>
      <c r="BJ657" s="14" t="s">
        <v>87</v>
      </c>
      <c r="BK657" s="204">
        <f>ROUND(P657*H657,2)</f>
        <v>0</v>
      </c>
      <c r="BL657" s="14" t="s">
        <v>135</v>
      </c>
      <c r="BM657" s="203" t="s">
        <v>5502</v>
      </c>
    </row>
    <row r="658" s="2" customFormat="1" ht="33" customHeight="1">
      <c r="A658" s="35"/>
      <c r="B658" s="36"/>
      <c r="C658" s="228" t="s">
        <v>2811</v>
      </c>
      <c r="D658" s="228" t="s">
        <v>347</v>
      </c>
      <c r="E658" s="229" t="s">
        <v>5503</v>
      </c>
      <c r="F658" s="230" t="s">
        <v>5504</v>
      </c>
      <c r="G658" s="231" t="s">
        <v>131</v>
      </c>
      <c r="H658" s="232">
        <v>1</v>
      </c>
      <c r="I658" s="233"/>
      <c r="J658" s="233"/>
      <c r="K658" s="234">
        <f>ROUND(P658*H658,2)</f>
        <v>0</v>
      </c>
      <c r="L658" s="230" t="s">
        <v>879</v>
      </c>
      <c r="M658" s="41"/>
      <c r="N658" s="235" t="s">
        <v>1</v>
      </c>
      <c r="O658" s="199" t="s">
        <v>42</v>
      </c>
      <c r="P658" s="200">
        <f>I658+J658</f>
        <v>0</v>
      </c>
      <c r="Q658" s="200">
        <f>ROUND(I658*H658,2)</f>
        <v>0</v>
      </c>
      <c r="R658" s="200">
        <f>ROUND(J658*H658,2)</f>
        <v>0</v>
      </c>
      <c r="S658" s="88"/>
      <c r="T658" s="201">
        <f>S658*H658</f>
        <v>0</v>
      </c>
      <c r="U658" s="201">
        <v>0</v>
      </c>
      <c r="V658" s="201">
        <f>U658*H658</f>
        <v>0</v>
      </c>
      <c r="W658" s="201">
        <v>0</v>
      </c>
      <c r="X658" s="202">
        <f>W658*H658</f>
        <v>0</v>
      </c>
      <c r="Y658" s="35"/>
      <c r="Z658" s="35"/>
      <c r="AA658" s="35"/>
      <c r="AB658" s="35"/>
      <c r="AC658" s="35"/>
      <c r="AD658" s="35"/>
      <c r="AE658" s="35"/>
      <c r="AR658" s="203" t="s">
        <v>135</v>
      </c>
      <c r="AT658" s="203" t="s">
        <v>347</v>
      </c>
      <c r="AU658" s="203" t="s">
        <v>87</v>
      </c>
      <c r="AY658" s="14" t="s">
        <v>134</v>
      </c>
      <c r="BE658" s="204">
        <f>IF(O658="základní",K658,0)</f>
        <v>0</v>
      </c>
      <c r="BF658" s="204">
        <f>IF(O658="snížená",K658,0)</f>
        <v>0</v>
      </c>
      <c r="BG658" s="204">
        <f>IF(O658="zákl. přenesená",K658,0)</f>
        <v>0</v>
      </c>
      <c r="BH658" s="204">
        <f>IF(O658="sníž. přenesená",K658,0)</f>
        <v>0</v>
      </c>
      <c r="BI658" s="204">
        <f>IF(O658="nulová",K658,0)</f>
        <v>0</v>
      </c>
      <c r="BJ658" s="14" t="s">
        <v>87</v>
      </c>
      <c r="BK658" s="204">
        <f>ROUND(P658*H658,2)</f>
        <v>0</v>
      </c>
      <c r="BL658" s="14" t="s">
        <v>135</v>
      </c>
      <c r="BM658" s="203" t="s">
        <v>5505</v>
      </c>
    </row>
    <row r="659" s="2" customFormat="1" ht="24.15" customHeight="1">
      <c r="A659" s="35"/>
      <c r="B659" s="36"/>
      <c r="C659" s="228" t="s">
        <v>2815</v>
      </c>
      <c r="D659" s="228" t="s">
        <v>347</v>
      </c>
      <c r="E659" s="229" t="s">
        <v>5506</v>
      </c>
      <c r="F659" s="230" t="s">
        <v>5507</v>
      </c>
      <c r="G659" s="231" t="s">
        <v>131</v>
      </c>
      <c r="H659" s="232">
        <v>1</v>
      </c>
      <c r="I659" s="233"/>
      <c r="J659" s="233"/>
      <c r="K659" s="234">
        <f>ROUND(P659*H659,2)</f>
        <v>0</v>
      </c>
      <c r="L659" s="230" t="s">
        <v>879</v>
      </c>
      <c r="M659" s="41"/>
      <c r="N659" s="235" t="s">
        <v>1</v>
      </c>
      <c r="O659" s="199" t="s">
        <v>42</v>
      </c>
      <c r="P659" s="200">
        <f>I659+J659</f>
        <v>0</v>
      </c>
      <c r="Q659" s="200">
        <f>ROUND(I659*H659,2)</f>
        <v>0</v>
      </c>
      <c r="R659" s="200">
        <f>ROUND(J659*H659,2)</f>
        <v>0</v>
      </c>
      <c r="S659" s="88"/>
      <c r="T659" s="201">
        <f>S659*H659</f>
        <v>0</v>
      </c>
      <c r="U659" s="201">
        <v>0</v>
      </c>
      <c r="V659" s="201">
        <f>U659*H659</f>
        <v>0</v>
      </c>
      <c r="W659" s="201">
        <v>0</v>
      </c>
      <c r="X659" s="202">
        <f>W659*H659</f>
        <v>0</v>
      </c>
      <c r="Y659" s="35"/>
      <c r="Z659" s="35"/>
      <c r="AA659" s="35"/>
      <c r="AB659" s="35"/>
      <c r="AC659" s="35"/>
      <c r="AD659" s="35"/>
      <c r="AE659" s="35"/>
      <c r="AR659" s="203" t="s">
        <v>135</v>
      </c>
      <c r="AT659" s="203" t="s">
        <v>347</v>
      </c>
      <c r="AU659" s="203" t="s">
        <v>87</v>
      </c>
      <c r="AY659" s="14" t="s">
        <v>134</v>
      </c>
      <c r="BE659" s="204">
        <f>IF(O659="základní",K659,0)</f>
        <v>0</v>
      </c>
      <c r="BF659" s="204">
        <f>IF(O659="snížená",K659,0)</f>
        <v>0</v>
      </c>
      <c r="BG659" s="204">
        <f>IF(O659="zákl. přenesená",K659,0)</f>
        <v>0</v>
      </c>
      <c r="BH659" s="204">
        <f>IF(O659="sníž. přenesená",K659,0)</f>
        <v>0</v>
      </c>
      <c r="BI659" s="204">
        <f>IF(O659="nulová",K659,0)</f>
        <v>0</v>
      </c>
      <c r="BJ659" s="14" t="s">
        <v>87</v>
      </c>
      <c r="BK659" s="204">
        <f>ROUND(P659*H659,2)</f>
        <v>0</v>
      </c>
      <c r="BL659" s="14" t="s">
        <v>135</v>
      </c>
      <c r="BM659" s="203" t="s">
        <v>5508</v>
      </c>
    </row>
    <row r="660" s="2" customFormat="1" ht="24.15" customHeight="1">
      <c r="A660" s="35"/>
      <c r="B660" s="36"/>
      <c r="C660" s="228" t="s">
        <v>2819</v>
      </c>
      <c r="D660" s="228" t="s">
        <v>347</v>
      </c>
      <c r="E660" s="229" t="s">
        <v>5509</v>
      </c>
      <c r="F660" s="230" t="s">
        <v>5510</v>
      </c>
      <c r="G660" s="231" t="s">
        <v>131</v>
      </c>
      <c r="H660" s="232">
        <v>1</v>
      </c>
      <c r="I660" s="233"/>
      <c r="J660" s="233"/>
      <c r="K660" s="234">
        <f>ROUND(P660*H660,2)</f>
        <v>0</v>
      </c>
      <c r="L660" s="230" t="s">
        <v>879</v>
      </c>
      <c r="M660" s="41"/>
      <c r="N660" s="235" t="s">
        <v>1</v>
      </c>
      <c r="O660" s="199" t="s">
        <v>42</v>
      </c>
      <c r="P660" s="200">
        <f>I660+J660</f>
        <v>0</v>
      </c>
      <c r="Q660" s="200">
        <f>ROUND(I660*H660,2)</f>
        <v>0</v>
      </c>
      <c r="R660" s="200">
        <f>ROUND(J660*H660,2)</f>
        <v>0</v>
      </c>
      <c r="S660" s="88"/>
      <c r="T660" s="201">
        <f>S660*H660</f>
        <v>0</v>
      </c>
      <c r="U660" s="201">
        <v>0</v>
      </c>
      <c r="V660" s="201">
        <f>U660*H660</f>
        <v>0</v>
      </c>
      <c r="W660" s="201">
        <v>0</v>
      </c>
      <c r="X660" s="202">
        <f>W660*H660</f>
        <v>0</v>
      </c>
      <c r="Y660" s="35"/>
      <c r="Z660" s="35"/>
      <c r="AA660" s="35"/>
      <c r="AB660" s="35"/>
      <c r="AC660" s="35"/>
      <c r="AD660" s="35"/>
      <c r="AE660" s="35"/>
      <c r="AR660" s="203" t="s">
        <v>135</v>
      </c>
      <c r="AT660" s="203" t="s">
        <v>347</v>
      </c>
      <c r="AU660" s="203" t="s">
        <v>87</v>
      </c>
      <c r="AY660" s="14" t="s">
        <v>134</v>
      </c>
      <c r="BE660" s="204">
        <f>IF(O660="základní",K660,0)</f>
        <v>0</v>
      </c>
      <c r="BF660" s="204">
        <f>IF(O660="snížená",K660,0)</f>
        <v>0</v>
      </c>
      <c r="BG660" s="204">
        <f>IF(O660="zákl. přenesená",K660,0)</f>
        <v>0</v>
      </c>
      <c r="BH660" s="204">
        <f>IF(O660="sníž. přenesená",K660,0)</f>
        <v>0</v>
      </c>
      <c r="BI660" s="204">
        <f>IF(O660="nulová",K660,0)</f>
        <v>0</v>
      </c>
      <c r="BJ660" s="14" t="s">
        <v>87</v>
      </c>
      <c r="BK660" s="204">
        <f>ROUND(P660*H660,2)</f>
        <v>0</v>
      </c>
      <c r="BL660" s="14" t="s">
        <v>135</v>
      </c>
      <c r="BM660" s="203" t="s">
        <v>5511</v>
      </c>
    </row>
    <row r="661" s="2" customFormat="1" ht="33" customHeight="1">
      <c r="A661" s="35"/>
      <c r="B661" s="36"/>
      <c r="C661" s="228" t="s">
        <v>2823</v>
      </c>
      <c r="D661" s="228" t="s">
        <v>347</v>
      </c>
      <c r="E661" s="229" t="s">
        <v>5512</v>
      </c>
      <c r="F661" s="230" t="s">
        <v>5513</v>
      </c>
      <c r="G661" s="231" t="s">
        <v>131</v>
      </c>
      <c r="H661" s="232">
        <v>1</v>
      </c>
      <c r="I661" s="233"/>
      <c r="J661" s="233"/>
      <c r="K661" s="234">
        <f>ROUND(P661*H661,2)</f>
        <v>0</v>
      </c>
      <c r="L661" s="230" t="s">
        <v>879</v>
      </c>
      <c r="M661" s="41"/>
      <c r="N661" s="235" t="s">
        <v>1</v>
      </c>
      <c r="O661" s="199" t="s">
        <v>42</v>
      </c>
      <c r="P661" s="200">
        <f>I661+J661</f>
        <v>0</v>
      </c>
      <c r="Q661" s="200">
        <f>ROUND(I661*H661,2)</f>
        <v>0</v>
      </c>
      <c r="R661" s="200">
        <f>ROUND(J661*H661,2)</f>
        <v>0</v>
      </c>
      <c r="S661" s="88"/>
      <c r="T661" s="201">
        <f>S661*H661</f>
        <v>0</v>
      </c>
      <c r="U661" s="201">
        <v>0</v>
      </c>
      <c r="V661" s="201">
        <f>U661*H661</f>
        <v>0</v>
      </c>
      <c r="W661" s="201">
        <v>0</v>
      </c>
      <c r="X661" s="202">
        <f>W661*H661</f>
        <v>0</v>
      </c>
      <c r="Y661" s="35"/>
      <c r="Z661" s="35"/>
      <c r="AA661" s="35"/>
      <c r="AB661" s="35"/>
      <c r="AC661" s="35"/>
      <c r="AD661" s="35"/>
      <c r="AE661" s="35"/>
      <c r="AR661" s="203" t="s">
        <v>135</v>
      </c>
      <c r="AT661" s="203" t="s">
        <v>347</v>
      </c>
      <c r="AU661" s="203" t="s">
        <v>87</v>
      </c>
      <c r="AY661" s="14" t="s">
        <v>134</v>
      </c>
      <c r="BE661" s="204">
        <f>IF(O661="základní",K661,0)</f>
        <v>0</v>
      </c>
      <c r="BF661" s="204">
        <f>IF(O661="snížená",K661,0)</f>
        <v>0</v>
      </c>
      <c r="BG661" s="204">
        <f>IF(O661="zákl. přenesená",K661,0)</f>
        <v>0</v>
      </c>
      <c r="BH661" s="204">
        <f>IF(O661="sníž. přenesená",K661,0)</f>
        <v>0</v>
      </c>
      <c r="BI661" s="204">
        <f>IF(O661="nulová",K661,0)</f>
        <v>0</v>
      </c>
      <c r="BJ661" s="14" t="s">
        <v>87</v>
      </c>
      <c r="BK661" s="204">
        <f>ROUND(P661*H661,2)</f>
        <v>0</v>
      </c>
      <c r="BL661" s="14" t="s">
        <v>135</v>
      </c>
      <c r="BM661" s="203" t="s">
        <v>5514</v>
      </c>
    </row>
    <row r="662" s="2" customFormat="1" ht="24.15" customHeight="1">
      <c r="A662" s="35"/>
      <c r="B662" s="36"/>
      <c r="C662" s="228" t="s">
        <v>2827</v>
      </c>
      <c r="D662" s="228" t="s">
        <v>347</v>
      </c>
      <c r="E662" s="229" t="s">
        <v>5515</v>
      </c>
      <c r="F662" s="230" t="s">
        <v>5516</v>
      </c>
      <c r="G662" s="231" t="s">
        <v>131</v>
      </c>
      <c r="H662" s="232">
        <v>1</v>
      </c>
      <c r="I662" s="233"/>
      <c r="J662" s="233"/>
      <c r="K662" s="234">
        <f>ROUND(P662*H662,2)</f>
        <v>0</v>
      </c>
      <c r="L662" s="230" t="s">
        <v>879</v>
      </c>
      <c r="M662" s="41"/>
      <c r="N662" s="235" t="s">
        <v>1</v>
      </c>
      <c r="O662" s="199" t="s">
        <v>42</v>
      </c>
      <c r="P662" s="200">
        <f>I662+J662</f>
        <v>0</v>
      </c>
      <c r="Q662" s="200">
        <f>ROUND(I662*H662,2)</f>
        <v>0</v>
      </c>
      <c r="R662" s="200">
        <f>ROUND(J662*H662,2)</f>
        <v>0</v>
      </c>
      <c r="S662" s="88"/>
      <c r="T662" s="201">
        <f>S662*H662</f>
        <v>0</v>
      </c>
      <c r="U662" s="201">
        <v>0</v>
      </c>
      <c r="V662" s="201">
        <f>U662*H662</f>
        <v>0</v>
      </c>
      <c r="W662" s="201">
        <v>0</v>
      </c>
      <c r="X662" s="202">
        <f>W662*H662</f>
        <v>0</v>
      </c>
      <c r="Y662" s="35"/>
      <c r="Z662" s="35"/>
      <c r="AA662" s="35"/>
      <c r="AB662" s="35"/>
      <c r="AC662" s="35"/>
      <c r="AD662" s="35"/>
      <c r="AE662" s="35"/>
      <c r="AR662" s="203" t="s">
        <v>135</v>
      </c>
      <c r="AT662" s="203" t="s">
        <v>347</v>
      </c>
      <c r="AU662" s="203" t="s">
        <v>87</v>
      </c>
      <c r="AY662" s="14" t="s">
        <v>134</v>
      </c>
      <c r="BE662" s="204">
        <f>IF(O662="základní",K662,0)</f>
        <v>0</v>
      </c>
      <c r="BF662" s="204">
        <f>IF(O662="snížená",K662,0)</f>
        <v>0</v>
      </c>
      <c r="BG662" s="204">
        <f>IF(O662="zákl. přenesená",K662,0)</f>
        <v>0</v>
      </c>
      <c r="BH662" s="204">
        <f>IF(O662="sníž. přenesená",K662,0)</f>
        <v>0</v>
      </c>
      <c r="BI662" s="204">
        <f>IF(O662="nulová",K662,0)</f>
        <v>0</v>
      </c>
      <c r="BJ662" s="14" t="s">
        <v>87</v>
      </c>
      <c r="BK662" s="204">
        <f>ROUND(P662*H662,2)</f>
        <v>0</v>
      </c>
      <c r="BL662" s="14" t="s">
        <v>135</v>
      </c>
      <c r="BM662" s="203" t="s">
        <v>5517</v>
      </c>
    </row>
    <row r="663" s="2" customFormat="1" ht="33" customHeight="1">
      <c r="A663" s="35"/>
      <c r="B663" s="36"/>
      <c r="C663" s="228" t="s">
        <v>2831</v>
      </c>
      <c r="D663" s="228" t="s">
        <v>347</v>
      </c>
      <c r="E663" s="229" t="s">
        <v>5518</v>
      </c>
      <c r="F663" s="230" t="s">
        <v>5519</v>
      </c>
      <c r="G663" s="231" t="s">
        <v>131</v>
      </c>
      <c r="H663" s="232">
        <v>1</v>
      </c>
      <c r="I663" s="233"/>
      <c r="J663" s="233"/>
      <c r="K663" s="234">
        <f>ROUND(P663*H663,2)</f>
        <v>0</v>
      </c>
      <c r="L663" s="230" t="s">
        <v>879</v>
      </c>
      <c r="M663" s="41"/>
      <c r="N663" s="235" t="s">
        <v>1</v>
      </c>
      <c r="O663" s="199" t="s">
        <v>42</v>
      </c>
      <c r="P663" s="200">
        <f>I663+J663</f>
        <v>0</v>
      </c>
      <c r="Q663" s="200">
        <f>ROUND(I663*H663,2)</f>
        <v>0</v>
      </c>
      <c r="R663" s="200">
        <f>ROUND(J663*H663,2)</f>
        <v>0</v>
      </c>
      <c r="S663" s="88"/>
      <c r="T663" s="201">
        <f>S663*H663</f>
        <v>0</v>
      </c>
      <c r="U663" s="201">
        <v>0</v>
      </c>
      <c r="V663" s="201">
        <f>U663*H663</f>
        <v>0</v>
      </c>
      <c r="W663" s="201">
        <v>0</v>
      </c>
      <c r="X663" s="202">
        <f>W663*H663</f>
        <v>0</v>
      </c>
      <c r="Y663" s="35"/>
      <c r="Z663" s="35"/>
      <c r="AA663" s="35"/>
      <c r="AB663" s="35"/>
      <c r="AC663" s="35"/>
      <c r="AD663" s="35"/>
      <c r="AE663" s="35"/>
      <c r="AR663" s="203" t="s">
        <v>135</v>
      </c>
      <c r="AT663" s="203" t="s">
        <v>347</v>
      </c>
      <c r="AU663" s="203" t="s">
        <v>87</v>
      </c>
      <c r="AY663" s="14" t="s">
        <v>134</v>
      </c>
      <c r="BE663" s="204">
        <f>IF(O663="základní",K663,0)</f>
        <v>0</v>
      </c>
      <c r="BF663" s="204">
        <f>IF(O663="snížená",K663,0)</f>
        <v>0</v>
      </c>
      <c r="BG663" s="204">
        <f>IF(O663="zákl. přenesená",K663,0)</f>
        <v>0</v>
      </c>
      <c r="BH663" s="204">
        <f>IF(O663="sníž. přenesená",K663,0)</f>
        <v>0</v>
      </c>
      <c r="BI663" s="204">
        <f>IF(O663="nulová",K663,0)</f>
        <v>0</v>
      </c>
      <c r="BJ663" s="14" t="s">
        <v>87</v>
      </c>
      <c r="BK663" s="204">
        <f>ROUND(P663*H663,2)</f>
        <v>0</v>
      </c>
      <c r="BL663" s="14" t="s">
        <v>135</v>
      </c>
      <c r="BM663" s="203" t="s">
        <v>5520</v>
      </c>
    </row>
    <row r="664" s="2" customFormat="1" ht="24.15" customHeight="1">
      <c r="A664" s="35"/>
      <c r="B664" s="36"/>
      <c r="C664" s="228" t="s">
        <v>2835</v>
      </c>
      <c r="D664" s="228" t="s">
        <v>347</v>
      </c>
      <c r="E664" s="229" t="s">
        <v>5521</v>
      </c>
      <c r="F664" s="230" t="s">
        <v>5522</v>
      </c>
      <c r="G664" s="231" t="s">
        <v>131</v>
      </c>
      <c r="H664" s="232">
        <v>1</v>
      </c>
      <c r="I664" s="233"/>
      <c r="J664" s="233"/>
      <c r="K664" s="234">
        <f>ROUND(P664*H664,2)</f>
        <v>0</v>
      </c>
      <c r="L664" s="230" t="s">
        <v>879</v>
      </c>
      <c r="M664" s="41"/>
      <c r="N664" s="235" t="s">
        <v>1</v>
      </c>
      <c r="O664" s="199" t="s">
        <v>42</v>
      </c>
      <c r="P664" s="200">
        <f>I664+J664</f>
        <v>0</v>
      </c>
      <c r="Q664" s="200">
        <f>ROUND(I664*H664,2)</f>
        <v>0</v>
      </c>
      <c r="R664" s="200">
        <f>ROUND(J664*H664,2)</f>
        <v>0</v>
      </c>
      <c r="S664" s="88"/>
      <c r="T664" s="201">
        <f>S664*H664</f>
        <v>0</v>
      </c>
      <c r="U664" s="201">
        <v>0</v>
      </c>
      <c r="V664" s="201">
        <f>U664*H664</f>
        <v>0</v>
      </c>
      <c r="W664" s="201">
        <v>0</v>
      </c>
      <c r="X664" s="202">
        <f>W664*H664</f>
        <v>0</v>
      </c>
      <c r="Y664" s="35"/>
      <c r="Z664" s="35"/>
      <c r="AA664" s="35"/>
      <c r="AB664" s="35"/>
      <c r="AC664" s="35"/>
      <c r="AD664" s="35"/>
      <c r="AE664" s="35"/>
      <c r="AR664" s="203" t="s">
        <v>135</v>
      </c>
      <c r="AT664" s="203" t="s">
        <v>347</v>
      </c>
      <c r="AU664" s="203" t="s">
        <v>87</v>
      </c>
      <c r="AY664" s="14" t="s">
        <v>134</v>
      </c>
      <c r="BE664" s="204">
        <f>IF(O664="základní",K664,0)</f>
        <v>0</v>
      </c>
      <c r="BF664" s="204">
        <f>IF(O664="snížená",K664,0)</f>
        <v>0</v>
      </c>
      <c r="BG664" s="204">
        <f>IF(O664="zákl. přenesená",K664,0)</f>
        <v>0</v>
      </c>
      <c r="BH664" s="204">
        <f>IF(O664="sníž. přenesená",K664,0)</f>
        <v>0</v>
      </c>
      <c r="BI664" s="204">
        <f>IF(O664="nulová",K664,0)</f>
        <v>0</v>
      </c>
      <c r="BJ664" s="14" t="s">
        <v>87</v>
      </c>
      <c r="BK664" s="204">
        <f>ROUND(P664*H664,2)</f>
        <v>0</v>
      </c>
      <c r="BL664" s="14" t="s">
        <v>135</v>
      </c>
      <c r="BM664" s="203" t="s">
        <v>5523</v>
      </c>
    </row>
    <row r="665" s="2" customFormat="1" ht="24.15" customHeight="1">
      <c r="A665" s="35"/>
      <c r="B665" s="36"/>
      <c r="C665" s="228" t="s">
        <v>1959</v>
      </c>
      <c r="D665" s="228" t="s">
        <v>347</v>
      </c>
      <c r="E665" s="229" t="s">
        <v>5524</v>
      </c>
      <c r="F665" s="230" t="s">
        <v>5525</v>
      </c>
      <c r="G665" s="231" t="s">
        <v>131</v>
      </c>
      <c r="H665" s="232">
        <v>1</v>
      </c>
      <c r="I665" s="233"/>
      <c r="J665" s="233"/>
      <c r="K665" s="234">
        <f>ROUND(P665*H665,2)</f>
        <v>0</v>
      </c>
      <c r="L665" s="230" t="s">
        <v>879</v>
      </c>
      <c r="M665" s="41"/>
      <c r="N665" s="235" t="s">
        <v>1</v>
      </c>
      <c r="O665" s="199" t="s">
        <v>42</v>
      </c>
      <c r="P665" s="200">
        <f>I665+J665</f>
        <v>0</v>
      </c>
      <c r="Q665" s="200">
        <f>ROUND(I665*H665,2)</f>
        <v>0</v>
      </c>
      <c r="R665" s="200">
        <f>ROUND(J665*H665,2)</f>
        <v>0</v>
      </c>
      <c r="S665" s="88"/>
      <c r="T665" s="201">
        <f>S665*H665</f>
        <v>0</v>
      </c>
      <c r="U665" s="201">
        <v>0</v>
      </c>
      <c r="V665" s="201">
        <f>U665*H665</f>
        <v>0</v>
      </c>
      <c r="W665" s="201">
        <v>0</v>
      </c>
      <c r="X665" s="202">
        <f>W665*H665</f>
        <v>0</v>
      </c>
      <c r="Y665" s="35"/>
      <c r="Z665" s="35"/>
      <c r="AA665" s="35"/>
      <c r="AB665" s="35"/>
      <c r="AC665" s="35"/>
      <c r="AD665" s="35"/>
      <c r="AE665" s="35"/>
      <c r="AR665" s="203" t="s">
        <v>135</v>
      </c>
      <c r="AT665" s="203" t="s">
        <v>347</v>
      </c>
      <c r="AU665" s="203" t="s">
        <v>87</v>
      </c>
      <c r="AY665" s="14" t="s">
        <v>134</v>
      </c>
      <c r="BE665" s="204">
        <f>IF(O665="základní",K665,0)</f>
        <v>0</v>
      </c>
      <c r="BF665" s="204">
        <f>IF(O665="snížená",K665,0)</f>
        <v>0</v>
      </c>
      <c r="BG665" s="204">
        <f>IF(O665="zákl. přenesená",K665,0)</f>
        <v>0</v>
      </c>
      <c r="BH665" s="204">
        <f>IF(O665="sníž. přenesená",K665,0)</f>
        <v>0</v>
      </c>
      <c r="BI665" s="204">
        <f>IF(O665="nulová",K665,0)</f>
        <v>0</v>
      </c>
      <c r="BJ665" s="14" t="s">
        <v>87</v>
      </c>
      <c r="BK665" s="204">
        <f>ROUND(P665*H665,2)</f>
        <v>0</v>
      </c>
      <c r="BL665" s="14" t="s">
        <v>135</v>
      </c>
      <c r="BM665" s="203" t="s">
        <v>5526</v>
      </c>
    </row>
    <row r="666" s="2" customFormat="1" ht="33" customHeight="1">
      <c r="A666" s="35"/>
      <c r="B666" s="36"/>
      <c r="C666" s="228" t="s">
        <v>2842</v>
      </c>
      <c r="D666" s="228" t="s">
        <v>347</v>
      </c>
      <c r="E666" s="229" t="s">
        <v>5527</v>
      </c>
      <c r="F666" s="230" t="s">
        <v>5528</v>
      </c>
      <c r="G666" s="231" t="s">
        <v>131</v>
      </c>
      <c r="H666" s="232">
        <v>1</v>
      </c>
      <c r="I666" s="233"/>
      <c r="J666" s="233"/>
      <c r="K666" s="234">
        <f>ROUND(P666*H666,2)</f>
        <v>0</v>
      </c>
      <c r="L666" s="230" t="s">
        <v>879</v>
      </c>
      <c r="M666" s="41"/>
      <c r="N666" s="235" t="s">
        <v>1</v>
      </c>
      <c r="O666" s="199" t="s">
        <v>42</v>
      </c>
      <c r="P666" s="200">
        <f>I666+J666</f>
        <v>0</v>
      </c>
      <c r="Q666" s="200">
        <f>ROUND(I666*H666,2)</f>
        <v>0</v>
      </c>
      <c r="R666" s="200">
        <f>ROUND(J666*H666,2)</f>
        <v>0</v>
      </c>
      <c r="S666" s="88"/>
      <c r="T666" s="201">
        <f>S666*H666</f>
        <v>0</v>
      </c>
      <c r="U666" s="201">
        <v>0</v>
      </c>
      <c r="V666" s="201">
        <f>U666*H666</f>
        <v>0</v>
      </c>
      <c r="W666" s="201">
        <v>0</v>
      </c>
      <c r="X666" s="202">
        <f>W666*H666</f>
        <v>0</v>
      </c>
      <c r="Y666" s="35"/>
      <c r="Z666" s="35"/>
      <c r="AA666" s="35"/>
      <c r="AB666" s="35"/>
      <c r="AC666" s="35"/>
      <c r="AD666" s="35"/>
      <c r="AE666" s="35"/>
      <c r="AR666" s="203" t="s">
        <v>135</v>
      </c>
      <c r="AT666" s="203" t="s">
        <v>347</v>
      </c>
      <c r="AU666" s="203" t="s">
        <v>87</v>
      </c>
      <c r="AY666" s="14" t="s">
        <v>134</v>
      </c>
      <c r="BE666" s="204">
        <f>IF(O666="základní",K666,0)</f>
        <v>0</v>
      </c>
      <c r="BF666" s="204">
        <f>IF(O666="snížená",K666,0)</f>
        <v>0</v>
      </c>
      <c r="BG666" s="204">
        <f>IF(O666="zákl. přenesená",K666,0)</f>
        <v>0</v>
      </c>
      <c r="BH666" s="204">
        <f>IF(O666="sníž. přenesená",K666,0)</f>
        <v>0</v>
      </c>
      <c r="BI666" s="204">
        <f>IF(O666="nulová",K666,0)</f>
        <v>0</v>
      </c>
      <c r="BJ666" s="14" t="s">
        <v>87</v>
      </c>
      <c r="BK666" s="204">
        <f>ROUND(P666*H666,2)</f>
        <v>0</v>
      </c>
      <c r="BL666" s="14" t="s">
        <v>135</v>
      </c>
      <c r="BM666" s="203" t="s">
        <v>5529</v>
      </c>
    </row>
    <row r="667" s="2" customFormat="1" ht="24.15" customHeight="1">
      <c r="A667" s="35"/>
      <c r="B667" s="36"/>
      <c r="C667" s="228" t="s">
        <v>2846</v>
      </c>
      <c r="D667" s="228" t="s">
        <v>347</v>
      </c>
      <c r="E667" s="229" t="s">
        <v>5530</v>
      </c>
      <c r="F667" s="230" t="s">
        <v>5531</v>
      </c>
      <c r="G667" s="231" t="s">
        <v>131</v>
      </c>
      <c r="H667" s="232">
        <v>1</v>
      </c>
      <c r="I667" s="233"/>
      <c r="J667" s="233"/>
      <c r="K667" s="234">
        <f>ROUND(P667*H667,2)</f>
        <v>0</v>
      </c>
      <c r="L667" s="230" t="s">
        <v>879</v>
      </c>
      <c r="M667" s="41"/>
      <c r="N667" s="235" t="s">
        <v>1</v>
      </c>
      <c r="O667" s="199" t="s">
        <v>42</v>
      </c>
      <c r="P667" s="200">
        <f>I667+J667</f>
        <v>0</v>
      </c>
      <c r="Q667" s="200">
        <f>ROUND(I667*H667,2)</f>
        <v>0</v>
      </c>
      <c r="R667" s="200">
        <f>ROUND(J667*H667,2)</f>
        <v>0</v>
      </c>
      <c r="S667" s="88"/>
      <c r="T667" s="201">
        <f>S667*H667</f>
        <v>0</v>
      </c>
      <c r="U667" s="201">
        <v>0</v>
      </c>
      <c r="V667" s="201">
        <f>U667*H667</f>
        <v>0</v>
      </c>
      <c r="W667" s="201">
        <v>0</v>
      </c>
      <c r="X667" s="202">
        <f>W667*H667</f>
        <v>0</v>
      </c>
      <c r="Y667" s="35"/>
      <c r="Z667" s="35"/>
      <c r="AA667" s="35"/>
      <c r="AB667" s="35"/>
      <c r="AC667" s="35"/>
      <c r="AD667" s="35"/>
      <c r="AE667" s="35"/>
      <c r="AR667" s="203" t="s">
        <v>135</v>
      </c>
      <c r="AT667" s="203" t="s">
        <v>347</v>
      </c>
      <c r="AU667" s="203" t="s">
        <v>87</v>
      </c>
      <c r="AY667" s="14" t="s">
        <v>134</v>
      </c>
      <c r="BE667" s="204">
        <f>IF(O667="základní",K667,0)</f>
        <v>0</v>
      </c>
      <c r="BF667" s="204">
        <f>IF(O667="snížená",K667,0)</f>
        <v>0</v>
      </c>
      <c r="BG667" s="204">
        <f>IF(O667="zákl. přenesená",K667,0)</f>
        <v>0</v>
      </c>
      <c r="BH667" s="204">
        <f>IF(O667="sníž. přenesená",K667,0)</f>
        <v>0</v>
      </c>
      <c r="BI667" s="204">
        <f>IF(O667="nulová",K667,0)</f>
        <v>0</v>
      </c>
      <c r="BJ667" s="14" t="s">
        <v>87</v>
      </c>
      <c r="BK667" s="204">
        <f>ROUND(P667*H667,2)</f>
        <v>0</v>
      </c>
      <c r="BL667" s="14" t="s">
        <v>135</v>
      </c>
      <c r="BM667" s="203" t="s">
        <v>5532</v>
      </c>
    </row>
    <row r="668" s="2" customFormat="1" ht="24.15" customHeight="1">
      <c r="A668" s="35"/>
      <c r="B668" s="36"/>
      <c r="C668" s="228" t="s">
        <v>2850</v>
      </c>
      <c r="D668" s="228" t="s">
        <v>347</v>
      </c>
      <c r="E668" s="229" t="s">
        <v>5533</v>
      </c>
      <c r="F668" s="230" t="s">
        <v>5534</v>
      </c>
      <c r="G668" s="231" t="s">
        <v>131</v>
      </c>
      <c r="H668" s="232">
        <v>1</v>
      </c>
      <c r="I668" s="233"/>
      <c r="J668" s="233"/>
      <c r="K668" s="234">
        <f>ROUND(P668*H668,2)</f>
        <v>0</v>
      </c>
      <c r="L668" s="230" t="s">
        <v>879</v>
      </c>
      <c r="M668" s="41"/>
      <c r="N668" s="235" t="s">
        <v>1</v>
      </c>
      <c r="O668" s="199" t="s">
        <v>42</v>
      </c>
      <c r="P668" s="200">
        <f>I668+J668</f>
        <v>0</v>
      </c>
      <c r="Q668" s="200">
        <f>ROUND(I668*H668,2)</f>
        <v>0</v>
      </c>
      <c r="R668" s="200">
        <f>ROUND(J668*H668,2)</f>
        <v>0</v>
      </c>
      <c r="S668" s="88"/>
      <c r="T668" s="201">
        <f>S668*H668</f>
        <v>0</v>
      </c>
      <c r="U668" s="201">
        <v>0</v>
      </c>
      <c r="V668" s="201">
        <f>U668*H668</f>
        <v>0</v>
      </c>
      <c r="W668" s="201">
        <v>0</v>
      </c>
      <c r="X668" s="202">
        <f>W668*H668</f>
        <v>0</v>
      </c>
      <c r="Y668" s="35"/>
      <c r="Z668" s="35"/>
      <c r="AA668" s="35"/>
      <c r="AB668" s="35"/>
      <c r="AC668" s="35"/>
      <c r="AD668" s="35"/>
      <c r="AE668" s="35"/>
      <c r="AR668" s="203" t="s">
        <v>135</v>
      </c>
      <c r="AT668" s="203" t="s">
        <v>347</v>
      </c>
      <c r="AU668" s="203" t="s">
        <v>87</v>
      </c>
      <c r="AY668" s="14" t="s">
        <v>134</v>
      </c>
      <c r="BE668" s="204">
        <f>IF(O668="základní",K668,0)</f>
        <v>0</v>
      </c>
      <c r="BF668" s="204">
        <f>IF(O668="snížená",K668,0)</f>
        <v>0</v>
      </c>
      <c r="BG668" s="204">
        <f>IF(O668="zákl. přenesená",K668,0)</f>
        <v>0</v>
      </c>
      <c r="BH668" s="204">
        <f>IF(O668="sníž. přenesená",K668,0)</f>
        <v>0</v>
      </c>
      <c r="BI668" s="204">
        <f>IF(O668="nulová",K668,0)</f>
        <v>0</v>
      </c>
      <c r="BJ668" s="14" t="s">
        <v>87</v>
      </c>
      <c r="BK668" s="204">
        <f>ROUND(P668*H668,2)</f>
        <v>0</v>
      </c>
      <c r="BL668" s="14" t="s">
        <v>135</v>
      </c>
      <c r="BM668" s="203" t="s">
        <v>5535</v>
      </c>
    </row>
    <row r="669" s="2" customFormat="1" ht="24.15" customHeight="1">
      <c r="A669" s="35"/>
      <c r="B669" s="36"/>
      <c r="C669" s="228" t="s">
        <v>2854</v>
      </c>
      <c r="D669" s="228" t="s">
        <v>347</v>
      </c>
      <c r="E669" s="229" t="s">
        <v>5536</v>
      </c>
      <c r="F669" s="230" t="s">
        <v>5537</v>
      </c>
      <c r="G669" s="231" t="s">
        <v>131</v>
      </c>
      <c r="H669" s="232">
        <v>1</v>
      </c>
      <c r="I669" s="233"/>
      <c r="J669" s="233"/>
      <c r="K669" s="234">
        <f>ROUND(P669*H669,2)</f>
        <v>0</v>
      </c>
      <c r="L669" s="230" t="s">
        <v>879</v>
      </c>
      <c r="M669" s="41"/>
      <c r="N669" s="235" t="s">
        <v>1</v>
      </c>
      <c r="O669" s="199" t="s">
        <v>42</v>
      </c>
      <c r="P669" s="200">
        <f>I669+J669</f>
        <v>0</v>
      </c>
      <c r="Q669" s="200">
        <f>ROUND(I669*H669,2)</f>
        <v>0</v>
      </c>
      <c r="R669" s="200">
        <f>ROUND(J669*H669,2)</f>
        <v>0</v>
      </c>
      <c r="S669" s="88"/>
      <c r="T669" s="201">
        <f>S669*H669</f>
        <v>0</v>
      </c>
      <c r="U669" s="201">
        <v>0</v>
      </c>
      <c r="V669" s="201">
        <f>U669*H669</f>
        <v>0</v>
      </c>
      <c r="W669" s="201">
        <v>0</v>
      </c>
      <c r="X669" s="202">
        <f>W669*H669</f>
        <v>0</v>
      </c>
      <c r="Y669" s="35"/>
      <c r="Z669" s="35"/>
      <c r="AA669" s="35"/>
      <c r="AB669" s="35"/>
      <c r="AC669" s="35"/>
      <c r="AD669" s="35"/>
      <c r="AE669" s="35"/>
      <c r="AR669" s="203" t="s">
        <v>135</v>
      </c>
      <c r="AT669" s="203" t="s">
        <v>347</v>
      </c>
      <c r="AU669" s="203" t="s">
        <v>87</v>
      </c>
      <c r="AY669" s="14" t="s">
        <v>134</v>
      </c>
      <c r="BE669" s="204">
        <f>IF(O669="základní",K669,0)</f>
        <v>0</v>
      </c>
      <c r="BF669" s="204">
        <f>IF(O669="snížená",K669,0)</f>
        <v>0</v>
      </c>
      <c r="BG669" s="204">
        <f>IF(O669="zákl. přenesená",K669,0)</f>
        <v>0</v>
      </c>
      <c r="BH669" s="204">
        <f>IF(O669="sníž. přenesená",K669,0)</f>
        <v>0</v>
      </c>
      <c r="BI669" s="204">
        <f>IF(O669="nulová",K669,0)</f>
        <v>0</v>
      </c>
      <c r="BJ669" s="14" t="s">
        <v>87</v>
      </c>
      <c r="BK669" s="204">
        <f>ROUND(P669*H669,2)</f>
        <v>0</v>
      </c>
      <c r="BL669" s="14" t="s">
        <v>135</v>
      </c>
      <c r="BM669" s="203" t="s">
        <v>2841</v>
      </c>
    </row>
    <row r="670" s="2" customFormat="1" ht="24.15" customHeight="1">
      <c r="A670" s="35"/>
      <c r="B670" s="36"/>
      <c r="C670" s="228" t="s">
        <v>2858</v>
      </c>
      <c r="D670" s="228" t="s">
        <v>347</v>
      </c>
      <c r="E670" s="229" t="s">
        <v>5538</v>
      </c>
      <c r="F670" s="230" t="s">
        <v>5539</v>
      </c>
      <c r="G670" s="231" t="s">
        <v>131</v>
      </c>
      <c r="H670" s="232">
        <v>1</v>
      </c>
      <c r="I670" s="233"/>
      <c r="J670" s="233"/>
      <c r="K670" s="234">
        <f>ROUND(P670*H670,2)</f>
        <v>0</v>
      </c>
      <c r="L670" s="230" t="s">
        <v>879</v>
      </c>
      <c r="M670" s="41"/>
      <c r="N670" s="235" t="s">
        <v>1</v>
      </c>
      <c r="O670" s="199" t="s">
        <v>42</v>
      </c>
      <c r="P670" s="200">
        <f>I670+J670</f>
        <v>0</v>
      </c>
      <c r="Q670" s="200">
        <f>ROUND(I670*H670,2)</f>
        <v>0</v>
      </c>
      <c r="R670" s="200">
        <f>ROUND(J670*H670,2)</f>
        <v>0</v>
      </c>
      <c r="S670" s="88"/>
      <c r="T670" s="201">
        <f>S670*H670</f>
        <v>0</v>
      </c>
      <c r="U670" s="201">
        <v>0</v>
      </c>
      <c r="V670" s="201">
        <f>U670*H670</f>
        <v>0</v>
      </c>
      <c r="W670" s="201">
        <v>0</v>
      </c>
      <c r="X670" s="202">
        <f>W670*H670</f>
        <v>0</v>
      </c>
      <c r="Y670" s="35"/>
      <c r="Z670" s="35"/>
      <c r="AA670" s="35"/>
      <c r="AB670" s="35"/>
      <c r="AC670" s="35"/>
      <c r="AD670" s="35"/>
      <c r="AE670" s="35"/>
      <c r="AR670" s="203" t="s">
        <v>135</v>
      </c>
      <c r="AT670" s="203" t="s">
        <v>347</v>
      </c>
      <c r="AU670" s="203" t="s">
        <v>87</v>
      </c>
      <c r="AY670" s="14" t="s">
        <v>134</v>
      </c>
      <c r="BE670" s="204">
        <f>IF(O670="základní",K670,0)</f>
        <v>0</v>
      </c>
      <c r="BF670" s="204">
        <f>IF(O670="snížená",K670,0)</f>
        <v>0</v>
      </c>
      <c r="BG670" s="204">
        <f>IF(O670="zákl. přenesená",K670,0)</f>
        <v>0</v>
      </c>
      <c r="BH670" s="204">
        <f>IF(O670="sníž. přenesená",K670,0)</f>
        <v>0</v>
      </c>
      <c r="BI670" s="204">
        <f>IF(O670="nulová",K670,0)</f>
        <v>0</v>
      </c>
      <c r="BJ670" s="14" t="s">
        <v>87</v>
      </c>
      <c r="BK670" s="204">
        <f>ROUND(P670*H670,2)</f>
        <v>0</v>
      </c>
      <c r="BL670" s="14" t="s">
        <v>135</v>
      </c>
      <c r="BM670" s="203" t="s">
        <v>2845</v>
      </c>
    </row>
    <row r="671" s="2" customFormat="1" ht="24.15" customHeight="1">
      <c r="A671" s="35"/>
      <c r="B671" s="36"/>
      <c r="C671" s="228" t="s">
        <v>1963</v>
      </c>
      <c r="D671" s="228" t="s">
        <v>347</v>
      </c>
      <c r="E671" s="229" t="s">
        <v>5540</v>
      </c>
      <c r="F671" s="230" t="s">
        <v>5541</v>
      </c>
      <c r="G671" s="231" t="s">
        <v>131</v>
      </c>
      <c r="H671" s="232">
        <v>1</v>
      </c>
      <c r="I671" s="233"/>
      <c r="J671" s="233"/>
      <c r="K671" s="234">
        <f>ROUND(P671*H671,2)</f>
        <v>0</v>
      </c>
      <c r="L671" s="230" t="s">
        <v>879</v>
      </c>
      <c r="M671" s="41"/>
      <c r="N671" s="235" t="s">
        <v>1</v>
      </c>
      <c r="O671" s="199" t="s">
        <v>42</v>
      </c>
      <c r="P671" s="200">
        <f>I671+J671</f>
        <v>0</v>
      </c>
      <c r="Q671" s="200">
        <f>ROUND(I671*H671,2)</f>
        <v>0</v>
      </c>
      <c r="R671" s="200">
        <f>ROUND(J671*H671,2)</f>
        <v>0</v>
      </c>
      <c r="S671" s="88"/>
      <c r="T671" s="201">
        <f>S671*H671</f>
        <v>0</v>
      </c>
      <c r="U671" s="201">
        <v>0</v>
      </c>
      <c r="V671" s="201">
        <f>U671*H671</f>
        <v>0</v>
      </c>
      <c r="W671" s="201">
        <v>0</v>
      </c>
      <c r="X671" s="202">
        <f>W671*H671</f>
        <v>0</v>
      </c>
      <c r="Y671" s="35"/>
      <c r="Z671" s="35"/>
      <c r="AA671" s="35"/>
      <c r="AB671" s="35"/>
      <c r="AC671" s="35"/>
      <c r="AD671" s="35"/>
      <c r="AE671" s="35"/>
      <c r="AR671" s="203" t="s">
        <v>135</v>
      </c>
      <c r="AT671" s="203" t="s">
        <v>347</v>
      </c>
      <c r="AU671" s="203" t="s">
        <v>87</v>
      </c>
      <c r="AY671" s="14" t="s">
        <v>134</v>
      </c>
      <c r="BE671" s="204">
        <f>IF(O671="základní",K671,0)</f>
        <v>0</v>
      </c>
      <c r="BF671" s="204">
        <f>IF(O671="snížená",K671,0)</f>
        <v>0</v>
      </c>
      <c r="BG671" s="204">
        <f>IF(O671="zákl. přenesená",K671,0)</f>
        <v>0</v>
      </c>
      <c r="BH671" s="204">
        <f>IF(O671="sníž. přenesená",K671,0)</f>
        <v>0</v>
      </c>
      <c r="BI671" s="204">
        <f>IF(O671="nulová",K671,0)</f>
        <v>0</v>
      </c>
      <c r="BJ671" s="14" t="s">
        <v>87</v>
      </c>
      <c r="BK671" s="204">
        <f>ROUND(P671*H671,2)</f>
        <v>0</v>
      </c>
      <c r="BL671" s="14" t="s">
        <v>135</v>
      </c>
      <c r="BM671" s="203" t="s">
        <v>2849</v>
      </c>
    </row>
    <row r="672" s="2" customFormat="1" ht="24.15" customHeight="1">
      <c r="A672" s="35"/>
      <c r="B672" s="36"/>
      <c r="C672" s="228" t="s">
        <v>2865</v>
      </c>
      <c r="D672" s="228" t="s">
        <v>347</v>
      </c>
      <c r="E672" s="229" t="s">
        <v>5542</v>
      </c>
      <c r="F672" s="230" t="s">
        <v>5543</v>
      </c>
      <c r="G672" s="231" t="s">
        <v>131</v>
      </c>
      <c r="H672" s="232">
        <v>1</v>
      </c>
      <c r="I672" s="233"/>
      <c r="J672" s="233"/>
      <c r="K672" s="234">
        <f>ROUND(P672*H672,2)</f>
        <v>0</v>
      </c>
      <c r="L672" s="230" t="s">
        <v>879</v>
      </c>
      <c r="M672" s="41"/>
      <c r="N672" s="235" t="s">
        <v>1</v>
      </c>
      <c r="O672" s="199" t="s">
        <v>42</v>
      </c>
      <c r="P672" s="200">
        <f>I672+J672</f>
        <v>0</v>
      </c>
      <c r="Q672" s="200">
        <f>ROUND(I672*H672,2)</f>
        <v>0</v>
      </c>
      <c r="R672" s="200">
        <f>ROUND(J672*H672,2)</f>
        <v>0</v>
      </c>
      <c r="S672" s="88"/>
      <c r="T672" s="201">
        <f>S672*H672</f>
        <v>0</v>
      </c>
      <c r="U672" s="201">
        <v>0</v>
      </c>
      <c r="V672" s="201">
        <f>U672*H672</f>
        <v>0</v>
      </c>
      <c r="W672" s="201">
        <v>0</v>
      </c>
      <c r="X672" s="202">
        <f>W672*H672</f>
        <v>0</v>
      </c>
      <c r="Y672" s="35"/>
      <c r="Z672" s="35"/>
      <c r="AA672" s="35"/>
      <c r="AB672" s="35"/>
      <c r="AC672" s="35"/>
      <c r="AD672" s="35"/>
      <c r="AE672" s="35"/>
      <c r="AR672" s="203" t="s">
        <v>135</v>
      </c>
      <c r="AT672" s="203" t="s">
        <v>347</v>
      </c>
      <c r="AU672" s="203" t="s">
        <v>87</v>
      </c>
      <c r="AY672" s="14" t="s">
        <v>134</v>
      </c>
      <c r="BE672" s="204">
        <f>IF(O672="základní",K672,0)</f>
        <v>0</v>
      </c>
      <c r="BF672" s="204">
        <f>IF(O672="snížená",K672,0)</f>
        <v>0</v>
      </c>
      <c r="BG672" s="204">
        <f>IF(O672="zákl. přenesená",K672,0)</f>
        <v>0</v>
      </c>
      <c r="BH672" s="204">
        <f>IF(O672="sníž. přenesená",K672,0)</f>
        <v>0</v>
      </c>
      <c r="BI672" s="204">
        <f>IF(O672="nulová",K672,0)</f>
        <v>0</v>
      </c>
      <c r="BJ672" s="14" t="s">
        <v>87</v>
      </c>
      <c r="BK672" s="204">
        <f>ROUND(P672*H672,2)</f>
        <v>0</v>
      </c>
      <c r="BL672" s="14" t="s">
        <v>135</v>
      </c>
      <c r="BM672" s="203" t="s">
        <v>2853</v>
      </c>
    </row>
    <row r="673" s="2" customFormat="1" ht="37.8" customHeight="1">
      <c r="A673" s="35"/>
      <c r="B673" s="36"/>
      <c r="C673" s="228" t="s">
        <v>1967</v>
      </c>
      <c r="D673" s="228" t="s">
        <v>347</v>
      </c>
      <c r="E673" s="229" t="s">
        <v>5544</v>
      </c>
      <c r="F673" s="230" t="s">
        <v>5545</v>
      </c>
      <c r="G673" s="231" t="s">
        <v>131</v>
      </c>
      <c r="H673" s="232">
        <v>1</v>
      </c>
      <c r="I673" s="233"/>
      <c r="J673" s="233"/>
      <c r="K673" s="234">
        <f>ROUND(P673*H673,2)</f>
        <v>0</v>
      </c>
      <c r="L673" s="230" t="s">
        <v>879</v>
      </c>
      <c r="M673" s="41"/>
      <c r="N673" s="235" t="s">
        <v>1</v>
      </c>
      <c r="O673" s="199" t="s">
        <v>42</v>
      </c>
      <c r="P673" s="200">
        <f>I673+J673</f>
        <v>0</v>
      </c>
      <c r="Q673" s="200">
        <f>ROUND(I673*H673,2)</f>
        <v>0</v>
      </c>
      <c r="R673" s="200">
        <f>ROUND(J673*H673,2)</f>
        <v>0</v>
      </c>
      <c r="S673" s="88"/>
      <c r="T673" s="201">
        <f>S673*H673</f>
        <v>0</v>
      </c>
      <c r="U673" s="201">
        <v>0</v>
      </c>
      <c r="V673" s="201">
        <f>U673*H673</f>
        <v>0</v>
      </c>
      <c r="W673" s="201">
        <v>0</v>
      </c>
      <c r="X673" s="202">
        <f>W673*H673</f>
        <v>0</v>
      </c>
      <c r="Y673" s="35"/>
      <c r="Z673" s="35"/>
      <c r="AA673" s="35"/>
      <c r="AB673" s="35"/>
      <c r="AC673" s="35"/>
      <c r="AD673" s="35"/>
      <c r="AE673" s="35"/>
      <c r="AR673" s="203" t="s">
        <v>135</v>
      </c>
      <c r="AT673" s="203" t="s">
        <v>347</v>
      </c>
      <c r="AU673" s="203" t="s">
        <v>87</v>
      </c>
      <c r="AY673" s="14" t="s">
        <v>134</v>
      </c>
      <c r="BE673" s="204">
        <f>IF(O673="základní",K673,0)</f>
        <v>0</v>
      </c>
      <c r="BF673" s="204">
        <f>IF(O673="snížená",K673,0)</f>
        <v>0</v>
      </c>
      <c r="BG673" s="204">
        <f>IF(O673="zákl. přenesená",K673,0)</f>
        <v>0</v>
      </c>
      <c r="BH673" s="204">
        <f>IF(O673="sníž. přenesená",K673,0)</f>
        <v>0</v>
      </c>
      <c r="BI673" s="204">
        <f>IF(O673="nulová",K673,0)</f>
        <v>0</v>
      </c>
      <c r="BJ673" s="14" t="s">
        <v>87</v>
      </c>
      <c r="BK673" s="204">
        <f>ROUND(P673*H673,2)</f>
        <v>0</v>
      </c>
      <c r="BL673" s="14" t="s">
        <v>135</v>
      </c>
      <c r="BM673" s="203" t="s">
        <v>2857</v>
      </c>
    </row>
    <row r="674" s="2" customFormat="1" ht="24.15" customHeight="1">
      <c r="A674" s="35"/>
      <c r="B674" s="36"/>
      <c r="C674" s="228" t="s">
        <v>2872</v>
      </c>
      <c r="D674" s="228" t="s">
        <v>347</v>
      </c>
      <c r="E674" s="229" t="s">
        <v>5546</v>
      </c>
      <c r="F674" s="230" t="s">
        <v>5547</v>
      </c>
      <c r="G674" s="231" t="s">
        <v>211</v>
      </c>
      <c r="H674" s="232">
        <v>1000</v>
      </c>
      <c r="I674" s="233"/>
      <c r="J674" s="233"/>
      <c r="K674" s="234">
        <f>ROUND(P674*H674,2)</f>
        <v>0</v>
      </c>
      <c r="L674" s="230" t="s">
        <v>879</v>
      </c>
      <c r="M674" s="41"/>
      <c r="N674" s="235" t="s">
        <v>1</v>
      </c>
      <c r="O674" s="199" t="s">
        <v>42</v>
      </c>
      <c r="P674" s="200">
        <f>I674+J674</f>
        <v>0</v>
      </c>
      <c r="Q674" s="200">
        <f>ROUND(I674*H674,2)</f>
        <v>0</v>
      </c>
      <c r="R674" s="200">
        <f>ROUND(J674*H674,2)</f>
        <v>0</v>
      </c>
      <c r="S674" s="88"/>
      <c r="T674" s="201">
        <f>S674*H674</f>
        <v>0</v>
      </c>
      <c r="U674" s="201">
        <v>0</v>
      </c>
      <c r="V674" s="201">
        <f>U674*H674</f>
        <v>0</v>
      </c>
      <c r="W674" s="201">
        <v>0</v>
      </c>
      <c r="X674" s="202">
        <f>W674*H674</f>
        <v>0</v>
      </c>
      <c r="Y674" s="35"/>
      <c r="Z674" s="35"/>
      <c r="AA674" s="35"/>
      <c r="AB674" s="35"/>
      <c r="AC674" s="35"/>
      <c r="AD674" s="35"/>
      <c r="AE674" s="35"/>
      <c r="AR674" s="203" t="s">
        <v>135</v>
      </c>
      <c r="AT674" s="203" t="s">
        <v>347</v>
      </c>
      <c r="AU674" s="203" t="s">
        <v>87</v>
      </c>
      <c r="AY674" s="14" t="s">
        <v>134</v>
      </c>
      <c r="BE674" s="204">
        <f>IF(O674="základní",K674,0)</f>
        <v>0</v>
      </c>
      <c r="BF674" s="204">
        <f>IF(O674="snížená",K674,0)</f>
        <v>0</v>
      </c>
      <c r="BG674" s="204">
        <f>IF(O674="zákl. přenesená",K674,0)</f>
        <v>0</v>
      </c>
      <c r="BH674" s="204">
        <f>IF(O674="sníž. přenesená",K674,0)</f>
        <v>0</v>
      </c>
      <c r="BI674" s="204">
        <f>IF(O674="nulová",K674,0)</f>
        <v>0</v>
      </c>
      <c r="BJ674" s="14" t="s">
        <v>87</v>
      </c>
      <c r="BK674" s="204">
        <f>ROUND(P674*H674,2)</f>
        <v>0</v>
      </c>
      <c r="BL674" s="14" t="s">
        <v>135</v>
      </c>
      <c r="BM674" s="203" t="s">
        <v>5548</v>
      </c>
    </row>
    <row r="675" s="2" customFormat="1" ht="37.8" customHeight="1">
      <c r="A675" s="35"/>
      <c r="B675" s="36"/>
      <c r="C675" s="228" t="s">
        <v>2876</v>
      </c>
      <c r="D675" s="228" t="s">
        <v>347</v>
      </c>
      <c r="E675" s="229" t="s">
        <v>5549</v>
      </c>
      <c r="F675" s="230" t="s">
        <v>5550</v>
      </c>
      <c r="G675" s="231" t="s">
        <v>131</v>
      </c>
      <c r="H675" s="232">
        <v>30</v>
      </c>
      <c r="I675" s="233"/>
      <c r="J675" s="233"/>
      <c r="K675" s="234">
        <f>ROUND(P675*H675,2)</f>
        <v>0</v>
      </c>
      <c r="L675" s="230" t="s">
        <v>879</v>
      </c>
      <c r="M675" s="41"/>
      <c r="N675" s="235" t="s">
        <v>1</v>
      </c>
      <c r="O675" s="199" t="s">
        <v>42</v>
      </c>
      <c r="P675" s="200">
        <f>I675+J675</f>
        <v>0</v>
      </c>
      <c r="Q675" s="200">
        <f>ROUND(I675*H675,2)</f>
        <v>0</v>
      </c>
      <c r="R675" s="200">
        <f>ROUND(J675*H675,2)</f>
        <v>0</v>
      </c>
      <c r="S675" s="88"/>
      <c r="T675" s="201">
        <f>S675*H675</f>
        <v>0</v>
      </c>
      <c r="U675" s="201">
        <v>0</v>
      </c>
      <c r="V675" s="201">
        <f>U675*H675</f>
        <v>0</v>
      </c>
      <c r="W675" s="201">
        <v>0</v>
      </c>
      <c r="X675" s="202">
        <f>W675*H675</f>
        <v>0</v>
      </c>
      <c r="Y675" s="35"/>
      <c r="Z675" s="35"/>
      <c r="AA675" s="35"/>
      <c r="AB675" s="35"/>
      <c r="AC675" s="35"/>
      <c r="AD675" s="35"/>
      <c r="AE675" s="35"/>
      <c r="AR675" s="203" t="s">
        <v>135</v>
      </c>
      <c r="AT675" s="203" t="s">
        <v>347</v>
      </c>
      <c r="AU675" s="203" t="s">
        <v>87</v>
      </c>
      <c r="AY675" s="14" t="s">
        <v>134</v>
      </c>
      <c r="BE675" s="204">
        <f>IF(O675="základní",K675,0)</f>
        <v>0</v>
      </c>
      <c r="BF675" s="204">
        <f>IF(O675="snížená",K675,0)</f>
        <v>0</v>
      </c>
      <c r="BG675" s="204">
        <f>IF(O675="zákl. přenesená",K675,0)</f>
        <v>0</v>
      </c>
      <c r="BH675" s="204">
        <f>IF(O675="sníž. přenesená",K675,0)</f>
        <v>0</v>
      </c>
      <c r="BI675" s="204">
        <f>IF(O675="nulová",K675,0)</f>
        <v>0</v>
      </c>
      <c r="BJ675" s="14" t="s">
        <v>87</v>
      </c>
      <c r="BK675" s="204">
        <f>ROUND(P675*H675,2)</f>
        <v>0</v>
      </c>
      <c r="BL675" s="14" t="s">
        <v>135</v>
      </c>
      <c r="BM675" s="203" t="s">
        <v>2861</v>
      </c>
    </row>
    <row r="676" s="2" customFormat="1" ht="24.15" customHeight="1">
      <c r="A676" s="35"/>
      <c r="B676" s="36"/>
      <c r="C676" s="228" t="s">
        <v>2880</v>
      </c>
      <c r="D676" s="228" t="s">
        <v>347</v>
      </c>
      <c r="E676" s="229" t="s">
        <v>5551</v>
      </c>
      <c r="F676" s="230" t="s">
        <v>5552</v>
      </c>
      <c r="G676" s="231" t="s">
        <v>211</v>
      </c>
      <c r="H676" s="232">
        <v>150</v>
      </c>
      <c r="I676" s="233"/>
      <c r="J676" s="233"/>
      <c r="K676" s="234">
        <f>ROUND(P676*H676,2)</f>
        <v>0</v>
      </c>
      <c r="L676" s="230" t="s">
        <v>879</v>
      </c>
      <c r="M676" s="41"/>
      <c r="N676" s="235" t="s">
        <v>1</v>
      </c>
      <c r="O676" s="199" t="s">
        <v>42</v>
      </c>
      <c r="P676" s="200">
        <f>I676+J676</f>
        <v>0</v>
      </c>
      <c r="Q676" s="200">
        <f>ROUND(I676*H676,2)</f>
        <v>0</v>
      </c>
      <c r="R676" s="200">
        <f>ROUND(J676*H676,2)</f>
        <v>0</v>
      </c>
      <c r="S676" s="88"/>
      <c r="T676" s="201">
        <f>S676*H676</f>
        <v>0</v>
      </c>
      <c r="U676" s="201">
        <v>0</v>
      </c>
      <c r="V676" s="201">
        <f>U676*H676</f>
        <v>0</v>
      </c>
      <c r="W676" s="201">
        <v>0</v>
      </c>
      <c r="X676" s="202">
        <f>W676*H676</f>
        <v>0</v>
      </c>
      <c r="Y676" s="35"/>
      <c r="Z676" s="35"/>
      <c r="AA676" s="35"/>
      <c r="AB676" s="35"/>
      <c r="AC676" s="35"/>
      <c r="AD676" s="35"/>
      <c r="AE676" s="35"/>
      <c r="AR676" s="203" t="s">
        <v>135</v>
      </c>
      <c r="AT676" s="203" t="s">
        <v>347</v>
      </c>
      <c r="AU676" s="203" t="s">
        <v>87</v>
      </c>
      <c r="AY676" s="14" t="s">
        <v>134</v>
      </c>
      <c r="BE676" s="204">
        <f>IF(O676="základní",K676,0)</f>
        <v>0</v>
      </c>
      <c r="BF676" s="204">
        <f>IF(O676="snížená",K676,0)</f>
        <v>0</v>
      </c>
      <c r="BG676" s="204">
        <f>IF(O676="zákl. přenesená",K676,0)</f>
        <v>0</v>
      </c>
      <c r="BH676" s="204">
        <f>IF(O676="sníž. přenesená",K676,0)</f>
        <v>0</v>
      </c>
      <c r="BI676" s="204">
        <f>IF(O676="nulová",K676,0)</f>
        <v>0</v>
      </c>
      <c r="BJ676" s="14" t="s">
        <v>87</v>
      </c>
      <c r="BK676" s="204">
        <f>ROUND(P676*H676,2)</f>
        <v>0</v>
      </c>
      <c r="BL676" s="14" t="s">
        <v>135</v>
      </c>
      <c r="BM676" s="203" t="s">
        <v>2864</v>
      </c>
    </row>
    <row r="677" s="2" customFormat="1" ht="49.05" customHeight="1">
      <c r="A677" s="35"/>
      <c r="B677" s="36"/>
      <c r="C677" s="228" t="s">
        <v>1971</v>
      </c>
      <c r="D677" s="228" t="s">
        <v>347</v>
      </c>
      <c r="E677" s="229" t="s">
        <v>5553</v>
      </c>
      <c r="F677" s="230" t="s">
        <v>5554</v>
      </c>
      <c r="G677" s="231" t="s">
        <v>131</v>
      </c>
      <c r="H677" s="232">
        <v>15</v>
      </c>
      <c r="I677" s="233"/>
      <c r="J677" s="233"/>
      <c r="K677" s="234">
        <f>ROUND(P677*H677,2)</f>
        <v>0</v>
      </c>
      <c r="L677" s="230" t="s">
        <v>892</v>
      </c>
      <c r="M677" s="41"/>
      <c r="N677" s="235" t="s">
        <v>1</v>
      </c>
      <c r="O677" s="199" t="s">
        <v>42</v>
      </c>
      <c r="P677" s="200">
        <f>I677+J677</f>
        <v>0</v>
      </c>
      <c r="Q677" s="200">
        <f>ROUND(I677*H677,2)</f>
        <v>0</v>
      </c>
      <c r="R677" s="200">
        <f>ROUND(J677*H677,2)</f>
        <v>0</v>
      </c>
      <c r="S677" s="88"/>
      <c r="T677" s="201">
        <f>S677*H677</f>
        <v>0</v>
      </c>
      <c r="U677" s="201">
        <v>0</v>
      </c>
      <c r="V677" s="201">
        <f>U677*H677</f>
        <v>0</v>
      </c>
      <c r="W677" s="201">
        <v>0</v>
      </c>
      <c r="X677" s="202">
        <f>W677*H677</f>
        <v>0</v>
      </c>
      <c r="Y677" s="35"/>
      <c r="Z677" s="35"/>
      <c r="AA677" s="35"/>
      <c r="AB677" s="35"/>
      <c r="AC677" s="35"/>
      <c r="AD677" s="35"/>
      <c r="AE677" s="35"/>
      <c r="AR677" s="203" t="s">
        <v>1932</v>
      </c>
      <c r="AT677" s="203" t="s">
        <v>347</v>
      </c>
      <c r="AU677" s="203" t="s">
        <v>87</v>
      </c>
      <c r="AY677" s="14" t="s">
        <v>134</v>
      </c>
      <c r="BE677" s="204">
        <f>IF(O677="základní",K677,0)</f>
        <v>0</v>
      </c>
      <c r="BF677" s="204">
        <f>IF(O677="snížená",K677,0)</f>
        <v>0</v>
      </c>
      <c r="BG677" s="204">
        <f>IF(O677="zákl. přenesená",K677,0)</f>
        <v>0</v>
      </c>
      <c r="BH677" s="204">
        <f>IF(O677="sníž. přenesená",K677,0)</f>
        <v>0</v>
      </c>
      <c r="BI677" s="204">
        <f>IF(O677="nulová",K677,0)</f>
        <v>0</v>
      </c>
      <c r="BJ677" s="14" t="s">
        <v>87</v>
      </c>
      <c r="BK677" s="204">
        <f>ROUND(P677*H677,2)</f>
        <v>0</v>
      </c>
      <c r="BL677" s="14" t="s">
        <v>1932</v>
      </c>
      <c r="BM677" s="203" t="s">
        <v>5555</v>
      </c>
    </row>
    <row r="678" s="2" customFormat="1" ht="49.05" customHeight="1">
      <c r="A678" s="35"/>
      <c r="B678" s="36"/>
      <c r="C678" s="228" t="s">
        <v>2887</v>
      </c>
      <c r="D678" s="228" t="s">
        <v>347</v>
      </c>
      <c r="E678" s="229" t="s">
        <v>5556</v>
      </c>
      <c r="F678" s="230" t="s">
        <v>5557</v>
      </c>
      <c r="G678" s="231" t="s">
        <v>131</v>
      </c>
      <c r="H678" s="232">
        <v>15</v>
      </c>
      <c r="I678" s="233"/>
      <c r="J678" s="233"/>
      <c r="K678" s="234">
        <f>ROUND(P678*H678,2)</f>
        <v>0</v>
      </c>
      <c r="L678" s="230" t="s">
        <v>892</v>
      </c>
      <c r="M678" s="41"/>
      <c r="N678" s="235" t="s">
        <v>1</v>
      </c>
      <c r="O678" s="199" t="s">
        <v>42</v>
      </c>
      <c r="P678" s="200">
        <f>I678+J678</f>
        <v>0</v>
      </c>
      <c r="Q678" s="200">
        <f>ROUND(I678*H678,2)</f>
        <v>0</v>
      </c>
      <c r="R678" s="200">
        <f>ROUND(J678*H678,2)</f>
        <v>0</v>
      </c>
      <c r="S678" s="88"/>
      <c r="T678" s="201">
        <f>S678*H678</f>
        <v>0</v>
      </c>
      <c r="U678" s="201">
        <v>0</v>
      </c>
      <c r="V678" s="201">
        <f>U678*H678</f>
        <v>0</v>
      </c>
      <c r="W678" s="201">
        <v>0</v>
      </c>
      <c r="X678" s="202">
        <f>W678*H678</f>
        <v>0</v>
      </c>
      <c r="Y678" s="35"/>
      <c r="Z678" s="35"/>
      <c r="AA678" s="35"/>
      <c r="AB678" s="35"/>
      <c r="AC678" s="35"/>
      <c r="AD678" s="35"/>
      <c r="AE678" s="35"/>
      <c r="AR678" s="203" t="s">
        <v>1932</v>
      </c>
      <c r="AT678" s="203" t="s">
        <v>347</v>
      </c>
      <c r="AU678" s="203" t="s">
        <v>87</v>
      </c>
      <c r="AY678" s="14" t="s">
        <v>134</v>
      </c>
      <c r="BE678" s="204">
        <f>IF(O678="základní",K678,0)</f>
        <v>0</v>
      </c>
      <c r="BF678" s="204">
        <f>IF(O678="snížená",K678,0)</f>
        <v>0</v>
      </c>
      <c r="BG678" s="204">
        <f>IF(O678="zákl. přenesená",K678,0)</f>
        <v>0</v>
      </c>
      <c r="BH678" s="204">
        <f>IF(O678="sníž. přenesená",K678,0)</f>
        <v>0</v>
      </c>
      <c r="BI678" s="204">
        <f>IF(O678="nulová",K678,0)</f>
        <v>0</v>
      </c>
      <c r="BJ678" s="14" t="s">
        <v>87</v>
      </c>
      <c r="BK678" s="204">
        <f>ROUND(P678*H678,2)</f>
        <v>0</v>
      </c>
      <c r="BL678" s="14" t="s">
        <v>1932</v>
      </c>
      <c r="BM678" s="203" t="s">
        <v>5558</v>
      </c>
    </row>
    <row r="679" s="2" customFormat="1" ht="49.05" customHeight="1">
      <c r="A679" s="35"/>
      <c r="B679" s="36"/>
      <c r="C679" s="228" t="s">
        <v>1975</v>
      </c>
      <c r="D679" s="228" t="s">
        <v>347</v>
      </c>
      <c r="E679" s="229" t="s">
        <v>5559</v>
      </c>
      <c r="F679" s="230" t="s">
        <v>5560</v>
      </c>
      <c r="G679" s="231" t="s">
        <v>131</v>
      </c>
      <c r="H679" s="232">
        <v>15</v>
      </c>
      <c r="I679" s="233"/>
      <c r="J679" s="233"/>
      <c r="K679" s="234">
        <f>ROUND(P679*H679,2)</f>
        <v>0</v>
      </c>
      <c r="L679" s="230" t="s">
        <v>892</v>
      </c>
      <c r="M679" s="41"/>
      <c r="N679" s="235" t="s">
        <v>1</v>
      </c>
      <c r="O679" s="199" t="s">
        <v>42</v>
      </c>
      <c r="P679" s="200">
        <f>I679+J679</f>
        <v>0</v>
      </c>
      <c r="Q679" s="200">
        <f>ROUND(I679*H679,2)</f>
        <v>0</v>
      </c>
      <c r="R679" s="200">
        <f>ROUND(J679*H679,2)</f>
        <v>0</v>
      </c>
      <c r="S679" s="88"/>
      <c r="T679" s="201">
        <f>S679*H679</f>
        <v>0</v>
      </c>
      <c r="U679" s="201">
        <v>0</v>
      </c>
      <c r="V679" s="201">
        <f>U679*H679</f>
        <v>0</v>
      </c>
      <c r="W679" s="201">
        <v>0</v>
      </c>
      <c r="X679" s="202">
        <f>W679*H679</f>
        <v>0</v>
      </c>
      <c r="Y679" s="35"/>
      <c r="Z679" s="35"/>
      <c r="AA679" s="35"/>
      <c r="AB679" s="35"/>
      <c r="AC679" s="35"/>
      <c r="AD679" s="35"/>
      <c r="AE679" s="35"/>
      <c r="AR679" s="203" t="s">
        <v>1932</v>
      </c>
      <c r="AT679" s="203" t="s">
        <v>347</v>
      </c>
      <c r="AU679" s="203" t="s">
        <v>87</v>
      </c>
      <c r="AY679" s="14" t="s">
        <v>134</v>
      </c>
      <c r="BE679" s="204">
        <f>IF(O679="základní",K679,0)</f>
        <v>0</v>
      </c>
      <c r="BF679" s="204">
        <f>IF(O679="snížená",K679,0)</f>
        <v>0</v>
      </c>
      <c r="BG679" s="204">
        <f>IF(O679="zákl. přenesená",K679,0)</f>
        <v>0</v>
      </c>
      <c r="BH679" s="204">
        <f>IF(O679="sníž. přenesená",K679,0)</f>
        <v>0</v>
      </c>
      <c r="BI679" s="204">
        <f>IF(O679="nulová",K679,0)</f>
        <v>0</v>
      </c>
      <c r="BJ679" s="14" t="s">
        <v>87</v>
      </c>
      <c r="BK679" s="204">
        <f>ROUND(P679*H679,2)</f>
        <v>0</v>
      </c>
      <c r="BL679" s="14" t="s">
        <v>1932</v>
      </c>
      <c r="BM679" s="203" t="s">
        <v>5561</v>
      </c>
    </row>
    <row r="680" s="2" customFormat="1" ht="24.15" customHeight="1">
      <c r="A680" s="35"/>
      <c r="B680" s="36"/>
      <c r="C680" s="228" t="s">
        <v>2894</v>
      </c>
      <c r="D680" s="228" t="s">
        <v>347</v>
      </c>
      <c r="E680" s="229" t="s">
        <v>5562</v>
      </c>
      <c r="F680" s="230" t="s">
        <v>5563</v>
      </c>
      <c r="G680" s="231" t="s">
        <v>131</v>
      </c>
      <c r="H680" s="232">
        <v>1</v>
      </c>
      <c r="I680" s="233"/>
      <c r="J680" s="233"/>
      <c r="K680" s="234">
        <f>ROUND(P680*H680,2)</f>
        <v>0</v>
      </c>
      <c r="L680" s="230" t="s">
        <v>879</v>
      </c>
      <c r="M680" s="41"/>
      <c r="N680" s="235" t="s">
        <v>1</v>
      </c>
      <c r="O680" s="199" t="s">
        <v>42</v>
      </c>
      <c r="P680" s="200">
        <f>I680+J680</f>
        <v>0</v>
      </c>
      <c r="Q680" s="200">
        <f>ROUND(I680*H680,2)</f>
        <v>0</v>
      </c>
      <c r="R680" s="200">
        <f>ROUND(J680*H680,2)</f>
        <v>0</v>
      </c>
      <c r="S680" s="88"/>
      <c r="T680" s="201">
        <f>S680*H680</f>
        <v>0</v>
      </c>
      <c r="U680" s="201">
        <v>0</v>
      </c>
      <c r="V680" s="201">
        <f>U680*H680</f>
        <v>0</v>
      </c>
      <c r="W680" s="201">
        <v>0</v>
      </c>
      <c r="X680" s="202">
        <f>W680*H680</f>
        <v>0</v>
      </c>
      <c r="Y680" s="35"/>
      <c r="Z680" s="35"/>
      <c r="AA680" s="35"/>
      <c r="AB680" s="35"/>
      <c r="AC680" s="35"/>
      <c r="AD680" s="35"/>
      <c r="AE680" s="35"/>
      <c r="AR680" s="203" t="s">
        <v>1932</v>
      </c>
      <c r="AT680" s="203" t="s">
        <v>347</v>
      </c>
      <c r="AU680" s="203" t="s">
        <v>87</v>
      </c>
      <c r="AY680" s="14" t="s">
        <v>134</v>
      </c>
      <c r="BE680" s="204">
        <f>IF(O680="základní",K680,0)</f>
        <v>0</v>
      </c>
      <c r="BF680" s="204">
        <f>IF(O680="snížená",K680,0)</f>
        <v>0</v>
      </c>
      <c r="BG680" s="204">
        <f>IF(O680="zákl. přenesená",K680,0)</f>
        <v>0</v>
      </c>
      <c r="BH680" s="204">
        <f>IF(O680="sníž. přenesená",K680,0)</f>
        <v>0</v>
      </c>
      <c r="BI680" s="204">
        <f>IF(O680="nulová",K680,0)</f>
        <v>0</v>
      </c>
      <c r="BJ680" s="14" t="s">
        <v>87</v>
      </c>
      <c r="BK680" s="204">
        <f>ROUND(P680*H680,2)</f>
        <v>0</v>
      </c>
      <c r="BL680" s="14" t="s">
        <v>1932</v>
      </c>
      <c r="BM680" s="203" t="s">
        <v>5564</v>
      </c>
    </row>
    <row r="681" s="2" customFormat="1" ht="24.15" customHeight="1">
      <c r="A681" s="35"/>
      <c r="B681" s="36"/>
      <c r="C681" s="228" t="s">
        <v>2898</v>
      </c>
      <c r="D681" s="228" t="s">
        <v>347</v>
      </c>
      <c r="E681" s="229" t="s">
        <v>5565</v>
      </c>
      <c r="F681" s="230" t="s">
        <v>5566</v>
      </c>
      <c r="G681" s="231" t="s">
        <v>131</v>
      </c>
      <c r="H681" s="232">
        <v>1</v>
      </c>
      <c r="I681" s="233"/>
      <c r="J681" s="233"/>
      <c r="K681" s="234">
        <f>ROUND(P681*H681,2)</f>
        <v>0</v>
      </c>
      <c r="L681" s="230" t="s">
        <v>879</v>
      </c>
      <c r="M681" s="41"/>
      <c r="N681" s="235" t="s">
        <v>1</v>
      </c>
      <c r="O681" s="199" t="s">
        <v>42</v>
      </c>
      <c r="P681" s="200">
        <f>I681+J681</f>
        <v>0</v>
      </c>
      <c r="Q681" s="200">
        <f>ROUND(I681*H681,2)</f>
        <v>0</v>
      </c>
      <c r="R681" s="200">
        <f>ROUND(J681*H681,2)</f>
        <v>0</v>
      </c>
      <c r="S681" s="88"/>
      <c r="T681" s="201">
        <f>S681*H681</f>
        <v>0</v>
      </c>
      <c r="U681" s="201">
        <v>0</v>
      </c>
      <c r="V681" s="201">
        <f>U681*H681</f>
        <v>0</v>
      </c>
      <c r="W681" s="201">
        <v>0</v>
      </c>
      <c r="X681" s="202">
        <f>W681*H681</f>
        <v>0</v>
      </c>
      <c r="Y681" s="35"/>
      <c r="Z681" s="35"/>
      <c r="AA681" s="35"/>
      <c r="AB681" s="35"/>
      <c r="AC681" s="35"/>
      <c r="AD681" s="35"/>
      <c r="AE681" s="35"/>
      <c r="AR681" s="203" t="s">
        <v>1932</v>
      </c>
      <c r="AT681" s="203" t="s">
        <v>347</v>
      </c>
      <c r="AU681" s="203" t="s">
        <v>87</v>
      </c>
      <c r="AY681" s="14" t="s">
        <v>134</v>
      </c>
      <c r="BE681" s="204">
        <f>IF(O681="základní",K681,0)</f>
        <v>0</v>
      </c>
      <c r="BF681" s="204">
        <f>IF(O681="snížená",K681,0)</f>
        <v>0</v>
      </c>
      <c r="BG681" s="204">
        <f>IF(O681="zákl. přenesená",K681,0)</f>
        <v>0</v>
      </c>
      <c r="BH681" s="204">
        <f>IF(O681="sníž. přenesená",K681,0)</f>
        <v>0</v>
      </c>
      <c r="BI681" s="204">
        <f>IF(O681="nulová",K681,0)</f>
        <v>0</v>
      </c>
      <c r="BJ681" s="14" t="s">
        <v>87</v>
      </c>
      <c r="BK681" s="204">
        <f>ROUND(P681*H681,2)</f>
        <v>0</v>
      </c>
      <c r="BL681" s="14" t="s">
        <v>1932</v>
      </c>
      <c r="BM681" s="203" t="s">
        <v>5567</v>
      </c>
    </row>
    <row r="682" s="2" customFormat="1" ht="24.15" customHeight="1">
      <c r="A682" s="35"/>
      <c r="B682" s="36"/>
      <c r="C682" s="228" t="s">
        <v>2902</v>
      </c>
      <c r="D682" s="228" t="s">
        <v>347</v>
      </c>
      <c r="E682" s="229" t="s">
        <v>5568</v>
      </c>
      <c r="F682" s="230" t="s">
        <v>5569</v>
      </c>
      <c r="G682" s="231" t="s">
        <v>131</v>
      </c>
      <c r="H682" s="232">
        <v>1</v>
      </c>
      <c r="I682" s="233"/>
      <c r="J682" s="233"/>
      <c r="K682" s="234">
        <f>ROUND(P682*H682,2)</f>
        <v>0</v>
      </c>
      <c r="L682" s="230" t="s">
        <v>879</v>
      </c>
      <c r="M682" s="41"/>
      <c r="N682" s="235" t="s">
        <v>1</v>
      </c>
      <c r="O682" s="199" t="s">
        <v>42</v>
      </c>
      <c r="P682" s="200">
        <f>I682+J682</f>
        <v>0</v>
      </c>
      <c r="Q682" s="200">
        <f>ROUND(I682*H682,2)</f>
        <v>0</v>
      </c>
      <c r="R682" s="200">
        <f>ROUND(J682*H682,2)</f>
        <v>0</v>
      </c>
      <c r="S682" s="88"/>
      <c r="T682" s="201">
        <f>S682*H682</f>
        <v>0</v>
      </c>
      <c r="U682" s="201">
        <v>0</v>
      </c>
      <c r="V682" s="201">
        <f>U682*H682</f>
        <v>0</v>
      </c>
      <c r="W682" s="201">
        <v>0</v>
      </c>
      <c r="X682" s="202">
        <f>W682*H682</f>
        <v>0</v>
      </c>
      <c r="Y682" s="35"/>
      <c r="Z682" s="35"/>
      <c r="AA682" s="35"/>
      <c r="AB682" s="35"/>
      <c r="AC682" s="35"/>
      <c r="AD682" s="35"/>
      <c r="AE682" s="35"/>
      <c r="AR682" s="203" t="s">
        <v>1932</v>
      </c>
      <c r="AT682" s="203" t="s">
        <v>347</v>
      </c>
      <c r="AU682" s="203" t="s">
        <v>87</v>
      </c>
      <c r="AY682" s="14" t="s">
        <v>134</v>
      </c>
      <c r="BE682" s="204">
        <f>IF(O682="základní",K682,0)</f>
        <v>0</v>
      </c>
      <c r="BF682" s="204">
        <f>IF(O682="snížená",K682,0)</f>
        <v>0</v>
      </c>
      <c r="BG682" s="204">
        <f>IF(O682="zákl. přenesená",K682,0)</f>
        <v>0</v>
      </c>
      <c r="BH682" s="204">
        <f>IF(O682="sníž. přenesená",K682,0)</f>
        <v>0</v>
      </c>
      <c r="BI682" s="204">
        <f>IF(O682="nulová",K682,0)</f>
        <v>0</v>
      </c>
      <c r="BJ682" s="14" t="s">
        <v>87</v>
      </c>
      <c r="BK682" s="204">
        <f>ROUND(P682*H682,2)</f>
        <v>0</v>
      </c>
      <c r="BL682" s="14" t="s">
        <v>1932</v>
      </c>
      <c r="BM682" s="203" t="s">
        <v>5570</v>
      </c>
    </row>
    <row r="683" s="2" customFormat="1" ht="24.15" customHeight="1">
      <c r="A683" s="35"/>
      <c r="B683" s="36"/>
      <c r="C683" s="228" t="s">
        <v>2906</v>
      </c>
      <c r="D683" s="228" t="s">
        <v>347</v>
      </c>
      <c r="E683" s="229" t="s">
        <v>5571</v>
      </c>
      <c r="F683" s="230" t="s">
        <v>5572</v>
      </c>
      <c r="G683" s="231" t="s">
        <v>131</v>
      </c>
      <c r="H683" s="232">
        <v>1</v>
      </c>
      <c r="I683" s="233"/>
      <c r="J683" s="233"/>
      <c r="K683" s="234">
        <f>ROUND(P683*H683,2)</f>
        <v>0</v>
      </c>
      <c r="L683" s="230" t="s">
        <v>879</v>
      </c>
      <c r="M683" s="41"/>
      <c r="N683" s="235" t="s">
        <v>1</v>
      </c>
      <c r="O683" s="199" t="s">
        <v>42</v>
      </c>
      <c r="P683" s="200">
        <f>I683+J683</f>
        <v>0</v>
      </c>
      <c r="Q683" s="200">
        <f>ROUND(I683*H683,2)</f>
        <v>0</v>
      </c>
      <c r="R683" s="200">
        <f>ROUND(J683*H683,2)</f>
        <v>0</v>
      </c>
      <c r="S683" s="88"/>
      <c r="T683" s="201">
        <f>S683*H683</f>
        <v>0</v>
      </c>
      <c r="U683" s="201">
        <v>0</v>
      </c>
      <c r="V683" s="201">
        <f>U683*H683</f>
        <v>0</v>
      </c>
      <c r="W683" s="201">
        <v>0</v>
      </c>
      <c r="X683" s="202">
        <f>W683*H683</f>
        <v>0</v>
      </c>
      <c r="Y683" s="35"/>
      <c r="Z683" s="35"/>
      <c r="AA683" s="35"/>
      <c r="AB683" s="35"/>
      <c r="AC683" s="35"/>
      <c r="AD683" s="35"/>
      <c r="AE683" s="35"/>
      <c r="AR683" s="203" t="s">
        <v>135</v>
      </c>
      <c r="AT683" s="203" t="s">
        <v>347</v>
      </c>
      <c r="AU683" s="203" t="s">
        <v>87</v>
      </c>
      <c r="AY683" s="14" t="s">
        <v>134</v>
      </c>
      <c r="BE683" s="204">
        <f>IF(O683="základní",K683,0)</f>
        <v>0</v>
      </c>
      <c r="BF683" s="204">
        <f>IF(O683="snížená",K683,0)</f>
        <v>0</v>
      </c>
      <c r="BG683" s="204">
        <f>IF(O683="zákl. přenesená",K683,0)</f>
        <v>0</v>
      </c>
      <c r="BH683" s="204">
        <f>IF(O683="sníž. přenesená",K683,0)</f>
        <v>0</v>
      </c>
      <c r="BI683" s="204">
        <f>IF(O683="nulová",K683,0)</f>
        <v>0</v>
      </c>
      <c r="BJ683" s="14" t="s">
        <v>87</v>
      </c>
      <c r="BK683" s="204">
        <f>ROUND(P683*H683,2)</f>
        <v>0</v>
      </c>
      <c r="BL683" s="14" t="s">
        <v>135</v>
      </c>
      <c r="BM683" s="203" t="s">
        <v>2868</v>
      </c>
    </row>
    <row r="684" s="2" customFormat="1" ht="24.15" customHeight="1">
      <c r="A684" s="35"/>
      <c r="B684" s="36"/>
      <c r="C684" s="228" t="s">
        <v>2910</v>
      </c>
      <c r="D684" s="228" t="s">
        <v>347</v>
      </c>
      <c r="E684" s="229" t="s">
        <v>5573</v>
      </c>
      <c r="F684" s="230" t="s">
        <v>5574</v>
      </c>
      <c r="G684" s="231" t="s">
        <v>131</v>
      </c>
      <c r="H684" s="232">
        <v>1</v>
      </c>
      <c r="I684" s="233"/>
      <c r="J684" s="233"/>
      <c r="K684" s="234">
        <f>ROUND(P684*H684,2)</f>
        <v>0</v>
      </c>
      <c r="L684" s="230" t="s">
        <v>879</v>
      </c>
      <c r="M684" s="41"/>
      <c r="N684" s="235" t="s">
        <v>1</v>
      </c>
      <c r="O684" s="199" t="s">
        <v>42</v>
      </c>
      <c r="P684" s="200">
        <f>I684+J684</f>
        <v>0</v>
      </c>
      <c r="Q684" s="200">
        <f>ROUND(I684*H684,2)</f>
        <v>0</v>
      </c>
      <c r="R684" s="200">
        <f>ROUND(J684*H684,2)</f>
        <v>0</v>
      </c>
      <c r="S684" s="88"/>
      <c r="T684" s="201">
        <f>S684*H684</f>
        <v>0</v>
      </c>
      <c r="U684" s="201">
        <v>0</v>
      </c>
      <c r="V684" s="201">
        <f>U684*H684</f>
        <v>0</v>
      </c>
      <c r="W684" s="201">
        <v>0</v>
      </c>
      <c r="X684" s="202">
        <f>W684*H684</f>
        <v>0</v>
      </c>
      <c r="Y684" s="35"/>
      <c r="Z684" s="35"/>
      <c r="AA684" s="35"/>
      <c r="AB684" s="35"/>
      <c r="AC684" s="35"/>
      <c r="AD684" s="35"/>
      <c r="AE684" s="35"/>
      <c r="AR684" s="203" t="s">
        <v>135</v>
      </c>
      <c r="AT684" s="203" t="s">
        <v>347</v>
      </c>
      <c r="AU684" s="203" t="s">
        <v>87</v>
      </c>
      <c r="AY684" s="14" t="s">
        <v>134</v>
      </c>
      <c r="BE684" s="204">
        <f>IF(O684="základní",K684,0)</f>
        <v>0</v>
      </c>
      <c r="BF684" s="204">
        <f>IF(O684="snížená",K684,0)</f>
        <v>0</v>
      </c>
      <c r="BG684" s="204">
        <f>IF(O684="zákl. přenesená",K684,0)</f>
        <v>0</v>
      </c>
      <c r="BH684" s="204">
        <f>IF(O684="sníž. přenesená",K684,0)</f>
        <v>0</v>
      </c>
      <c r="BI684" s="204">
        <f>IF(O684="nulová",K684,0)</f>
        <v>0</v>
      </c>
      <c r="BJ684" s="14" t="s">
        <v>87</v>
      </c>
      <c r="BK684" s="204">
        <f>ROUND(P684*H684,2)</f>
        <v>0</v>
      </c>
      <c r="BL684" s="14" t="s">
        <v>135</v>
      </c>
      <c r="BM684" s="203" t="s">
        <v>5575</v>
      </c>
    </row>
    <row r="685" s="2" customFormat="1" ht="24.15" customHeight="1">
      <c r="A685" s="35"/>
      <c r="B685" s="36"/>
      <c r="C685" s="228" t="s">
        <v>2914</v>
      </c>
      <c r="D685" s="228" t="s">
        <v>347</v>
      </c>
      <c r="E685" s="229" t="s">
        <v>5576</v>
      </c>
      <c r="F685" s="230" t="s">
        <v>5577</v>
      </c>
      <c r="G685" s="231" t="s">
        <v>131</v>
      </c>
      <c r="H685" s="232">
        <v>1</v>
      </c>
      <c r="I685" s="233"/>
      <c r="J685" s="233"/>
      <c r="K685" s="234">
        <f>ROUND(P685*H685,2)</f>
        <v>0</v>
      </c>
      <c r="L685" s="230" t="s">
        <v>879</v>
      </c>
      <c r="M685" s="41"/>
      <c r="N685" s="235" t="s">
        <v>1</v>
      </c>
      <c r="O685" s="199" t="s">
        <v>42</v>
      </c>
      <c r="P685" s="200">
        <f>I685+J685</f>
        <v>0</v>
      </c>
      <c r="Q685" s="200">
        <f>ROUND(I685*H685,2)</f>
        <v>0</v>
      </c>
      <c r="R685" s="200">
        <f>ROUND(J685*H685,2)</f>
        <v>0</v>
      </c>
      <c r="S685" s="88"/>
      <c r="T685" s="201">
        <f>S685*H685</f>
        <v>0</v>
      </c>
      <c r="U685" s="201">
        <v>0</v>
      </c>
      <c r="V685" s="201">
        <f>U685*H685</f>
        <v>0</v>
      </c>
      <c r="W685" s="201">
        <v>0</v>
      </c>
      <c r="X685" s="202">
        <f>W685*H685</f>
        <v>0</v>
      </c>
      <c r="Y685" s="35"/>
      <c r="Z685" s="35"/>
      <c r="AA685" s="35"/>
      <c r="AB685" s="35"/>
      <c r="AC685" s="35"/>
      <c r="AD685" s="35"/>
      <c r="AE685" s="35"/>
      <c r="AR685" s="203" t="s">
        <v>135</v>
      </c>
      <c r="AT685" s="203" t="s">
        <v>347</v>
      </c>
      <c r="AU685" s="203" t="s">
        <v>87</v>
      </c>
      <c r="AY685" s="14" t="s">
        <v>134</v>
      </c>
      <c r="BE685" s="204">
        <f>IF(O685="základní",K685,0)</f>
        <v>0</v>
      </c>
      <c r="BF685" s="204">
        <f>IF(O685="snížená",K685,0)</f>
        <v>0</v>
      </c>
      <c r="BG685" s="204">
        <f>IF(O685="zákl. přenesená",K685,0)</f>
        <v>0</v>
      </c>
      <c r="BH685" s="204">
        <f>IF(O685="sníž. přenesená",K685,0)</f>
        <v>0</v>
      </c>
      <c r="BI685" s="204">
        <f>IF(O685="nulová",K685,0)</f>
        <v>0</v>
      </c>
      <c r="BJ685" s="14" t="s">
        <v>87</v>
      </c>
      <c r="BK685" s="204">
        <f>ROUND(P685*H685,2)</f>
        <v>0</v>
      </c>
      <c r="BL685" s="14" t="s">
        <v>135</v>
      </c>
      <c r="BM685" s="203" t="s">
        <v>5578</v>
      </c>
    </row>
    <row r="686" s="2" customFormat="1" ht="24.15" customHeight="1">
      <c r="A686" s="35"/>
      <c r="B686" s="36"/>
      <c r="C686" s="228" t="s">
        <v>2918</v>
      </c>
      <c r="D686" s="228" t="s">
        <v>347</v>
      </c>
      <c r="E686" s="229" t="s">
        <v>5579</v>
      </c>
      <c r="F686" s="230" t="s">
        <v>5580</v>
      </c>
      <c r="G686" s="231" t="s">
        <v>131</v>
      </c>
      <c r="H686" s="232">
        <v>1</v>
      </c>
      <c r="I686" s="233"/>
      <c r="J686" s="233"/>
      <c r="K686" s="234">
        <f>ROUND(P686*H686,2)</f>
        <v>0</v>
      </c>
      <c r="L686" s="230" t="s">
        <v>879</v>
      </c>
      <c r="M686" s="41"/>
      <c r="N686" s="235" t="s">
        <v>1</v>
      </c>
      <c r="O686" s="199" t="s">
        <v>42</v>
      </c>
      <c r="P686" s="200">
        <f>I686+J686</f>
        <v>0</v>
      </c>
      <c r="Q686" s="200">
        <f>ROUND(I686*H686,2)</f>
        <v>0</v>
      </c>
      <c r="R686" s="200">
        <f>ROUND(J686*H686,2)</f>
        <v>0</v>
      </c>
      <c r="S686" s="88"/>
      <c r="T686" s="201">
        <f>S686*H686</f>
        <v>0</v>
      </c>
      <c r="U686" s="201">
        <v>0</v>
      </c>
      <c r="V686" s="201">
        <f>U686*H686</f>
        <v>0</v>
      </c>
      <c r="W686" s="201">
        <v>0</v>
      </c>
      <c r="X686" s="202">
        <f>W686*H686</f>
        <v>0</v>
      </c>
      <c r="Y686" s="35"/>
      <c r="Z686" s="35"/>
      <c r="AA686" s="35"/>
      <c r="AB686" s="35"/>
      <c r="AC686" s="35"/>
      <c r="AD686" s="35"/>
      <c r="AE686" s="35"/>
      <c r="AR686" s="203" t="s">
        <v>135</v>
      </c>
      <c r="AT686" s="203" t="s">
        <v>347</v>
      </c>
      <c r="AU686" s="203" t="s">
        <v>87</v>
      </c>
      <c r="AY686" s="14" t="s">
        <v>134</v>
      </c>
      <c r="BE686" s="204">
        <f>IF(O686="základní",K686,0)</f>
        <v>0</v>
      </c>
      <c r="BF686" s="204">
        <f>IF(O686="snížená",K686,0)</f>
        <v>0</v>
      </c>
      <c r="BG686" s="204">
        <f>IF(O686="zákl. přenesená",K686,0)</f>
        <v>0</v>
      </c>
      <c r="BH686" s="204">
        <f>IF(O686="sníž. přenesená",K686,0)</f>
        <v>0</v>
      </c>
      <c r="BI686" s="204">
        <f>IF(O686="nulová",K686,0)</f>
        <v>0</v>
      </c>
      <c r="BJ686" s="14" t="s">
        <v>87</v>
      </c>
      <c r="BK686" s="204">
        <f>ROUND(P686*H686,2)</f>
        <v>0</v>
      </c>
      <c r="BL686" s="14" t="s">
        <v>135</v>
      </c>
      <c r="BM686" s="203" t="s">
        <v>2871</v>
      </c>
    </row>
    <row r="687" s="2" customFormat="1" ht="24.15" customHeight="1">
      <c r="A687" s="35"/>
      <c r="B687" s="36"/>
      <c r="C687" s="228" t="s">
        <v>1979</v>
      </c>
      <c r="D687" s="228" t="s">
        <v>347</v>
      </c>
      <c r="E687" s="229" t="s">
        <v>5581</v>
      </c>
      <c r="F687" s="230" t="s">
        <v>5582</v>
      </c>
      <c r="G687" s="231" t="s">
        <v>131</v>
      </c>
      <c r="H687" s="232">
        <v>2</v>
      </c>
      <c r="I687" s="233"/>
      <c r="J687" s="233"/>
      <c r="K687" s="234">
        <f>ROUND(P687*H687,2)</f>
        <v>0</v>
      </c>
      <c r="L687" s="230" t="s">
        <v>879</v>
      </c>
      <c r="M687" s="41"/>
      <c r="N687" s="235" t="s">
        <v>1</v>
      </c>
      <c r="O687" s="199" t="s">
        <v>42</v>
      </c>
      <c r="P687" s="200">
        <f>I687+J687</f>
        <v>0</v>
      </c>
      <c r="Q687" s="200">
        <f>ROUND(I687*H687,2)</f>
        <v>0</v>
      </c>
      <c r="R687" s="200">
        <f>ROUND(J687*H687,2)</f>
        <v>0</v>
      </c>
      <c r="S687" s="88"/>
      <c r="T687" s="201">
        <f>S687*H687</f>
        <v>0</v>
      </c>
      <c r="U687" s="201">
        <v>0</v>
      </c>
      <c r="V687" s="201">
        <f>U687*H687</f>
        <v>0</v>
      </c>
      <c r="W687" s="201">
        <v>0</v>
      </c>
      <c r="X687" s="202">
        <f>W687*H687</f>
        <v>0</v>
      </c>
      <c r="Y687" s="35"/>
      <c r="Z687" s="35"/>
      <c r="AA687" s="35"/>
      <c r="AB687" s="35"/>
      <c r="AC687" s="35"/>
      <c r="AD687" s="35"/>
      <c r="AE687" s="35"/>
      <c r="AR687" s="203" t="s">
        <v>135</v>
      </c>
      <c r="AT687" s="203" t="s">
        <v>347</v>
      </c>
      <c r="AU687" s="203" t="s">
        <v>87</v>
      </c>
      <c r="AY687" s="14" t="s">
        <v>134</v>
      </c>
      <c r="BE687" s="204">
        <f>IF(O687="základní",K687,0)</f>
        <v>0</v>
      </c>
      <c r="BF687" s="204">
        <f>IF(O687="snížená",K687,0)</f>
        <v>0</v>
      </c>
      <c r="BG687" s="204">
        <f>IF(O687="zákl. přenesená",K687,0)</f>
        <v>0</v>
      </c>
      <c r="BH687" s="204">
        <f>IF(O687="sníž. přenesená",K687,0)</f>
        <v>0</v>
      </c>
      <c r="BI687" s="204">
        <f>IF(O687="nulová",K687,0)</f>
        <v>0</v>
      </c>
      <c r="BJ687" s="14" t="s">
        <v>87</v>
      </c>
      <c r="BK687" s="204">
        <f>ROUND(P687*H687,2)</f>
        <v>0</v>
      </c>
      <c r="BL687" s="14" t="s">
        <v>135</v>
      </c>
      <c r="BM687" s="203" t="s">
        <v>5583</v>
      </c>
    </row>
    <row r="688" s="2" customFormat="1" ht="24.15" customHeight="1">
      <c r="A688" s="35"/>
      <c r="B688" s="36"/>
      <c r="C688" s="228" t="s">
        <v>2925</v>
      </c>
      <c r="D688" s="228" t="s">
        <v>347</v>
      </c>
      <c r="E688" s="229" t="s">
        <v>5584</v>
      </c>
      <c r="F688" s="230" t="s">
        <v>5585</v>
      </c>
      <c r="G688" s="231" t="s">
        <v>131</v>
      </c>
      <c r="H688" s="232">
        <v>2</v>
      </c>
      <c r="I688" s="233"/>
      <c r="J688" s="233"/>
      <c r="K688" s="234">
        <f>ROUND(P688*H688,2)</f>
        <v>0</v>
      </c>
      <c r="L688" s="230" t="s">
        <v>879</v>
      </c>
      <c r="M688" s="41"/>
      <c r="N688" s="235" t="s">
        <v>1</v>
      </c>
      <c r="O688" s="199" t="s">
        <v>42</v>
      </c>
      <c r="P688" s="200">
        <f>I688+J688</f>
        <v>0</v>
      </c>
      <c r="Q688" s="200">
        <f>ROUND(I688*H688,2)</f>
        <v>0</v>
      </c>
      <c r="R688" s="200">
        <f>ROUND(J688*H688,2)</f>
        <v>0</v>
      </c>
      <c r="S688" s="88"/>
      <c r="T688" s="201">
        <f>S688*H688</f>
        <v>0</v>
      </c>
      <c r="U688" s="201">
        <v>0</v>
      </c>
      <c r="V688" s="201">
        <f>U688*H688</f>
        <v>0</v>
      </c>
      <c r="W688" s="201">
        <v>0</v>
      </c>
      <c r="X688" s="202">
        <f>W688*H688</f>
        <v>0</v>
      </c>
      <c r="Y688" s="35"/>
      <c r="Z688" s="35"/>
      <c r="AA688" s="35"/>
      <c r="AB688" s="35"/>
      <c r="AC688" s="35"/>
      <c r="AD688" s="35"/>
      <c r="AE688" s="35"/>
      <c r="AR688" s="203" t="s">
        <v>135</v>
      </c>
      <c r="AT688" s="203" t="s">
        <v>347</v>
      </c>
      <c r="AU688" s="203" t="s">
        <v>87</v>
      </c>
      <c r="AY688" s="14" t="s">
        <v>134</v>
      </c>
      <c r="BE688" s="204">
        <f>IF(O688="základní",K688,0)</f>
        <v>0</v>
      </c>
      <c r="BF688" s="204">
        <f>IF(O688="snížená",K688,0)</f>
        <v>0</v>
      </c>
      <c r="BG688" s="204">
        <f>IF(O688="zákl. přenesená",K688,0)</f>
        <v>0</v>
      </c>
      <c r="BH688" s="204">
        <f>IF(O688="sníž. přenesená",K688,0)</f>
        <v>0</v>
      </c>
      <c r="BI688" s="204">
        <f>IF(O688="nulová",K688,0)</f>
        <v>0</v>
      </c>
      <c r="BJ688" s="14" t="s">
        <v>87</v>
      </c>
      <c r="BK688" s="204">
        <f>ROUND(P688*H688,2)</f>
        <v>0</v>
      </c>
      <c r="BL688" s="14" t="s">
        <v>135</v>
      </c>
      <c r="BM688" s="203" t="s">
        <v>2875</v>
      </c>
    </row>
    <row r="689" s="2" customFormat="1" ht="33" customHeight="1">
      <c r="A689" s="35"/>
      <c r="B689" s="36"/>
      <c r="C689" s="228" t="s">
        <v>1983</v>
      </c>
      <c r="D689" s="228" t="s">
        <v>347</v>
      </c>
      <c r="E689" s="229" t="s">
        <v>5586</v>
      </c>
      <c r="F689" s="230" t="s">
        <v>5587</v>
      </c>
      <c r="G689" s="231" t="s">
        <v>131</v>
      </c>
      <c r="H689" s="232">
        <v>8</v>
      </c>
      <c r="I689" s="233"/>
      <c r="J689" s="233"/>
      <c r="K689" s="234">
        <f>ROUND(P689*H689,2)</f>
        <v>0</v>
      </c>
      <c r="L689" s="230" t="s">
        <v>879</v>
      </c>
      <c r="M689" s="41"/>
      <c r="N689" s="235" t="s">
        <v>1</v>
      </c>
      <c r="O689" s="199" t="s">
        <v>42</v>
      </c>
      <c r="P689" s="200">
        <f>I689+J689</f>
        <v>0</v>
      </c>
      <c r="Q689" s="200">
        <f>ROUND(I689*H689,2)</f>
        <v>0</v>
      </c>
      <c r="R689" s="200">
        <f>ROUND(J689*H689,2)</f>
        <v>0</v>
      </c>
      <c r="S689" s="88"/>
      <c r="T689" s="201">
        <f>S689*H689</f>
        <v>0</v>
      </c>
      <c r="U689" s="201">
        <v>0</v>
      </c>
      <c r="V689" s="201">
        <f>U689*H689</f>
        <v>0</v>
      </c>
      <c r="W689" s="201">
        <v>0</v>
      </c>
      <c r="X689" s="202">
        <f>W689*H689</f>
        <v>0</v>
      </c>
      <c r="Y689" s="35"/>
      <c r="Z689" s="35"/>
      <c r="AA689" s="35"/>
      <c r="AB689" s="35"/>
      <c r="AC689" s="35"/>
      <c r="AD689" s="35"/>
      <c r="AE689" s="35"/>
      <c r="AR689" s="203" t="s">
        <v>135</v>
      </c>
      <c r="AT689" s="203" t="s">
        <v>347</v>
      </c>
      <c r="AU689" s="203" t="s">
        <v>87</v>
      </c>
      <c r="AY689" s="14" t="s">
        <v>134</v>
      </c>
      <c r="BE689" s="204">
        <f>IF(O689="základní",K689,0)</f>
        <v>0</v>
      </c>
      <c r="BF689" s="204">
        <f>IF(O689="snížená",K689,0)</f>
        <v>0</v>
      </c>
      <c r="BG689" s="204">
        <f>IF(O689="zákl. přenesená",K689,0)</f>
        <v>0</v>
      </c>
      <c r="BH689" s="204">
        <f>IF(O689="sníž. přenesená",K689,0)</f>
        <v>0</v>
      </c>
      <c r="BI689" s="204">
        <f>IF(O689="nulová",K689,0)</f>
        <v>0</v>
      </c>
      <c r="BJ689" s="14" t="s">
        <v>87</v>
      </c>
      <c r="BK689" s="204">
        <f>ROUND(P689*H689,2)</f>
        <v>0</v>
      </c>
      <c r="BL689" s="14" t="s">
        <v>135</v>
      </c>
      <c r="BM689" s="203" t="s">
        <v>5588</v>
      </c>
    </row>
    <row r="690" s="2" customFormat="1" ht="24.15" customHeight="1">
      <c r="A690" s="35"/>
      <c r="B690" s="36"/>
      <c r="C690" s="228" t="s">
        <v>2932</v>
      </c>
      <c r="D690" s="228" t="s">
        <v>347</v>
      </c>
      <c r="E690" s="229" t="s">
        <v>5589</v>
      </c>
      <c r="F690" s="230" t="s">
        <v>5590</v>
      </c>
      <c r="G690" s="231" t="s">
        <v>131</v>
      </c>
      <c r="H690" s="232">
        <v>1</v>
      </c>
      <c r="I690" s="233"/>
      <c r="J690" s="233"/>
      <c r="K690" s="234">
        <f>ROUND(P690*H690,2)</f>
        <v>0</v>
      </c>
      <c r="L690" s="230" t="s">
        <v>879</v>
      </c>
      <c r="M690" s="41"/>
      <c r="N690" s="235" t="s">
        <v>1</v>
      </c>
      <c r="O690" s="199" t="s">
        <v>42</v>
      </c>
      <c r="P690" s="200">
        <f>I690+J690</f>
        <v>0</v>
      </c>
      <c r="Q690" s="200">
        <f>ROUND(I690*H690,2)</f>
        <v>0</v>
      </c>
      <c r="R690" s="200">
        <f>ROUND(J690*H690,2)</f>
        <v>0</v>
      </c>
      <c r="S690" s="88"/>
      <c r="T690" s="201">
        <f>S690*H690</f>
        <v>0</v>
      </c>
      <c r="U690" s="201">
        <v>0</v>
      </c>
      <c r="V690" s="201">
        <f>U690*H690</f>
        <v>0</v>
      </c>
      <c r="W690" s="201">
        <v>0</v>
      </c>
      <c r="X690" s="202">
        <f>W690*H690</f>
        <v>0</v>
      </c>
      <c r="Y690" s="35"/>
      <c r="Z690" s="35"/>
      <c r="AA690" s="35"/>
      <c r="AB690" s="35"/>
      <c r="AC690" s="35"/>
      <c r="AD690" s="35"/>
      <c r="AE690" s="35"/>
      <c r="AR690" s="203" t="s">
        <v>135</v>
      </c>
      <c r="AT690" s="203" t="s">
        <v>347</v>
      </c>
      <c r="AU690" s="203" t="s">
        <v>87</v>
      </c>
      <c r="AY690" s="14" t="s">
        <v>134</v>
      </c>
      <c r="BE690" s="204">
        <f>IF(O690="základní",K690,0)</f>
        <v>0</v>
      </c>
      <c r="BF690" s="204">
        <f>IF(O690="snížená",K690,0)</f>
        <v>0</v>
      </c>
      <c r="BG690" s="204">
        <f>IF(O690="zákl. přenesená",K690,0)</f>
        <v>0</v>
      </c>
      <c r="BH690" s="204">
        <f>IF(O690="sníž. přenesená",K690,0)</f>
        <v>0</v>
      </c>
      <c r="BI690" s="204">
        <f>IF(O690="nulová",K690,0)</f>
        <v>0</v>
      </c>
      <c r="BJ690" s="14" t="s">
        <v>87</v>
      </c>
      <c r="BK690" s="204">
        <f>ROUND(P690*H690,2)</f>
        <v>0</v>
      </c>
      <c r="BL690" s="14" t="s">
        <v>135</v>
      </c>
      <c r="BM690" s="203" t="s">
        <v>2879</v>
      </c>
    </row>
    <row r="691" s="2" customFormat="1" ht="24.15" customHeight="1">
      <c r="A691" s="35"/>
      <c r="B691" s="36"/>
      <c r="C691" s="228" t="s">
        <v>1987</v>
      </c>
      <c r="D691" s="228" t="s">
        <v>347</v>
      </c>
      <c r="E691" s="229" t="s">
        <v>5591</v>
      </c>
      <c r="F691" s="230" t="s">
        <v>5592</v>
      </c>
      <c r="G691" s="231" t="s">
        <v>131</v>
      </c>
      <c r="H691" s="232">
        <v>1</v>
      </c>
      <c r="I691" s="233"/>
      <c r="J691" s="233"/>
      <c r="K691" s="234">
        <f>ROUND(P691*H691,2)</f>
        <v>0</v>
      </c>
      <c r="L691" s="230" t="s">
        <v>879</v>
      </c>
      <c r="M691" s="41"/>
      <c r="N691" s="235" t="s">
        <v>1</v>
      </c>
      <c r="O691" s="199" t="s">
        <v>42</v>
      </c>
      <c r="P691" s="200">
        <f>I691+J691</f>
        <v>0</v>
      </c>
      <c r="Q691" s="200">
        <f>ROUND(I691*H691,2)</f>
        <v>0</v>
      </c>
      <c r="R691" s="200">
        <f>ROUND(J691*H691,2)</f>
        <v>0</v>
      </c>
      <c r="S691" s="88"/>
      <c r="T691" s="201">
        <f>S691*H691</f>
        <v>0</v>
      </c>
      <c r="U691" s="201">
        <v>0</v>
      </c>
      <c r="V691" s="201">
        <f>U691*H691</f>
        <v>0</v>
      </c>
      <c r="W691" s="201">
        <v>0</v>
      </c>
      <c r="X691" s="202">
        <f>W691*H691</f>
        <v>0</v>
      </c>
      <c r="Y691" s="35"/>
      <c r="Z691" s="35"/>
      <c r="AA691" s="35"/>
      <c r="AB691" s="35"/>
      <c r="AC691" s="35"/>
      <c r="AD691" s="35"/>
      <c r="AE691" s="35"/>
      <c r="AR691" s="203" t="s">
        <v>135</v>
      </c>
      <c r="AT691" s="203" t="s">
        <v>347</v>
      </c>
      <c r="AU691" s="203" t="s">
        <v>87</v>
      </c>
      <c r="AY691" s="14" t="s">
        <v>134</v>
      </c>
      <c r="BE691" s="204">
        <f>IF(O691="základní",K691,0)</f>
        <v>0</v>
      </c>
      <c r="BF691" s="204">
        <f>IF(O691="snížená",K691,0)</f>
        <v>0</v>
      </c>
      <c r="BG691" s="204">
        <f>IF(O691="zákl. přenesená",K691,0)</f>
        <v>0</v>
      </c>
      <c r="BH691" s="204">
        <f>IF(O691="sníž. přenesená",K691,0)</f>
        <v>0</v>
      </c>
      <c r="BI691" s="204">
        <f>IF(O691="nulová",K691,0)</f>
        <v>0</v>
      </c>
      <c r="BJ691" s="14" t="s">
        <v>87</v>
      </c>
      <c r="BK691" s="204">
        <f>ROUND(P691*H691,2)</f>
        <v>0</v>
      </c>
      <c r="BL691" s="14" t="s">
        <v>135</v>
      </c>
      <c r="BM691" s="203" t="s">
        <v>2883</v>
      </c>
    </row>
    <row r="692" s="2" customFormat="1" ht="24.15" customHeight="1">
      <c r="A692" s="35"/>
      <c r="B692" s="36"/>
      <c r="C692" s="228" t="s">
        <v>2939</v>
      </c>
      <c r="D692" s="228" t="s">
        <v>347</v>
      </c>
      <c r="E692" s="229" t="s">
        <v>5593</v>
      </c>
      <c r="F692" s="230" t="s">
        <v>5594</v>
      </c>
      <c r="G692" s="231" t="s">
        <v>131</v>
      </c>
      <c r="H692" s="232">
        <v>1</v>
      </c>
      <c r="I692" s="233"/>
      <c r="J692" s="233"/>
      <c r="K692" s="234">
        <f>ROUND(P692*H692,2)</f>
        <v>0</v>
      </c>
      <c r="L692" s="230" t="s">
        <v>879</v>
      </c>
      <c r="M692" s="41"/>
      <c r="N692" s="235" t="s">
        <v>1</v>
      </c>
      <c r="O692" s="199" t="s">
        <v>42</v>
      </c>
      <c r="P692" s="200">
        <f>I692+J692</f>
        <v>0</v>
      </c>
      <c r="Q692" s="200">
        <f>ROUND(I692*H692,2)</f>
        <v>0</v>
      </c>
      <c r="R692" s="200">
        <f>ROUND(J692*H692,2)</f>
        <v>0</v>
      </c>
      <c r="S692" s="88"/>
      <c r="T692" s="201">
        <f>S692*H692</f>
        <v>0</v>
      </c>
      <c r="U692" s="201">
        <v>0</v>
      </c>
      <c r="V692" s="201">
        <f>U692*H692</f>
        <v>0</v>
      </c>
      <c r="W692" s="201">
        <v>0</v>
      </c>
      <c r="X692" s="202">
        <f>W692*H692</f>
        <v>0</v>
      </c>
      <c r="Y692" s="35"/>
      <c r="Z692" s="35"/>
      <c r="AA692" s="35"/>
      <c r="AB692" s="35"/>
      <c r="AC692" s="35"/>
      <c r="AD692" s="35"/>
      <c r="AE692" s="35"/>
      <c r="AR692" s="203" t="s">
        <v>135</v>
      </c>
      <c r="AT692" s="203" t="s">
        <v>347</v>
      </c>
      <c r="AU692" s="203" t="s">
        <v>87</v>
      </c>
      <c r="AY692" s="14" t="s">
        <v>134</v>
      </c>
      <c r="BE692" s="204">
        <f>IF(O692="základní",K692,0)</f>
        <v>0</v>
      </c>
      <c r="BF692" s="204">
        <f>IF(O692="snížená",K692,0)</f>
        <v>0</v>
      </c>
      <c r="BG692" s="204">
        <f>IF(O692="zákl. přenesená",K692,0)</f>
        <v>0</v>
      </c>
      <c r="BH692" s="204">
        <f>IF(O692="sníž. přenesená",K692,0)</f>
        <v>0</v>
      </c>
      <c r="BI692" s="204">
        <f>IF(O692="nulová",K692,0)</f>
        <v>0</v>
      </c>
      <c r="BJ692" s="14" t="s">
        <v>87</v>
      </c>
      <c r="BK692" s="204">
        <f>ROUND(P692*H692,2)</f>
        <v>0</v>
      </c>
      <c r="BL692" s="14" t="s">
        <v>135</v>
      </c>
      <c r="BM692" s="203" t="s">
        <v>2886</v>
      </c>
    </row>
    <row r="693" s="2" customFormat="1" ht="24.15" customHeight="1">
      <c r="A693" s="35"/>
      <c r="B693" s="36"/>
      <c r="C693" s="228" t="s">
        <v>1991</v>
      </c>
      <c r="D693" s="228" t="s">
        <v>347</v>
      </c>
      <c r="E693" s="229" t="s">
        <v>5595</v>
      </c>
      <c r="F693" s="230" t="s">
        <v>5596</v>
      </c>
      <c r="G693" s="231" t="s">
        <v>131</v>
      </c>
      <c r="H693" s="232">
        <v>1</v>
      </c>
      <c r="I693" s="233"/>
      <c r="J693" s="233"/>
      <c r="K693" s="234">
        <f>ROUND(P693*H693,2)</f>
        <v>0</v>
      </c>
      <c r="L693" s="230" t="s">
        <v>879</v>
      </c>
      <c r="M693" s="41"/>
      <c r="N693" s="235" t="s">
        <v>1</v>
      </c>
      <c r="O693" s="199" t="s">
        <v>42</v>
      </c>
      <c r="P693" s="200">
        <f>I693+J693</f>
        <v>0</v>
      </c>
      <c r="Q693" s="200">
        <f>ROUND(I693*H693,2)</f>
        <v>0</v>
      </c>
      <c r="R693" s="200">
        <f>ROUND(J693*H693,2)</f>
        <v>0</v>
      </c>
      <c r="S693" s="88"/>
      <c r="T693" s="201">
        <f>S693*H693</f>
        <v>0</v>
      </c>
      <c r="U693" s="201">
        <v>0</v>
      </c>
      <c r="V693" s="201">
        <f>U693*H693</f>
        <v>0</v>
      </c>
      <c r="W693" s="201">
        <v>0</v>
      </c>
      <c r="X693" s="202">
        <f>W693*H693</f>
        <v>0</v>
      </c>
      <c r="Y693" s="35"/>
      <c r="Z693" s="35"/>
      <c r="AA693" s="35"/>
      <c r="AB693" s="35"/>
      <c r="AC693" s="35"/>
      <c r="AD693" s="35"/>
      <c r="AE693" s="35"/>
      <c r="AR693" s="203" t="s">
        <v>135</v>
      </c>
      <c r="AT693" s="203" t="s">
        <v>347</v>
      </c>
      <c r="AU693" s="203" t="s">
        <v>87</v>
      </c>
      <c r="AY693" s="14" t="s">
        <v>134</v>
      </c>
      <c r="BE693" s="204">
        <f>IF(O693="základní",K693,0)</f>
        <v>0</v>
      </c>
      <c r="BF693" s="204">
        <f>IF(O693="snížená",K693,0)</f>
        <v>0</v>
      </c>
      <c r="BG693" s="204">
        <f>IF(O693="zákl. přenesená",K693,0)</f>
        <v>0</v>
      </c>
      <c r="BH693" s="204">
        <f>IF(O693="sníž. přenesená",K693,0)</f>
        <v>0</v>
      </c>
      <c r="BI693" s="204">
        <f>IF(O693="nulová",K693,0)</f>
        <v>0</v>
      </c>
      <c r="BJ693" s="14" t="s">
        <v>87</v>
      </c>
      <c r="BK693" s="204">
        <f>ROUND(P693*H693,2)</f>
        <v>0</v>
      </c>
      <c r="BL693" s="14" t="s">
        <v>135</v>
      </c>
      <c r="BM693" s="203" t="s">
        <v>2890</v>
      </c>
    </row>
    <row r="694" s="2" customFormat="1" ht="24.15" customHeight="1">
      <c r="A694" s="35"/>
      <c r="B694" s="36"/>
      <c r="C694" s="228" t="s">
        <v>2946</v>
      </c>
      <c r="D694" s="228" t="s">
        <v>347</v>
      </c>
      <c r="E694" s="229" t="s">
        <v>5597</v>
      </c>
      <c r="F694" s="230" t="s">
        <v>5598</v>
      </c>
      <c r="G694" s="231" t="s">
        <v>131</v>
      </c>
      <c r="H694" s="232">
        <v>1</v>
      </c>
      <c r="I694" s="233"/>
      <c r="J694" s="233"/>
      <c r="K694" s="234">
        <f>ROUND(P694*H694,2)</f>
        <v>0</v>
      </c>
      <c r="L694" s="230" t="s">
        <v>879</v>
      </c>
      <c r="M694" s="41"/>
      <c r="N694" s="235" t="s">
        <v>1</v>
      </c>
      <c r="O694" s="199" t="s">
        <v>42</v>
      </c>
      <c r="P694" s="200">
        <f>I694+J694</f>
        <v>0</v>
      </c>
      <c r="Q694" s="200">
        <f>ROUND(I694*H694,2)</f>
        <v>0</v>
      </c>
      <c r="R694" s="200">
        <f>ROUND(J694*H694,2)</f>
        <v>0</v>
      </c>
      <c r="S694" s="88"/>
      <c r="T694" s="201">
        <f>S694*H694</f>
        <v>0</v>
      </c>
      <c r="U694" s="201">
        <v>0</v>
      </c>
      <c r="V694" s="201">
        <f>U694*H694</f>
        <v>0</v>
      </c>
      <c r="W694" s="201">
        <v>0</v>
      </c>
      <c r="X694" s="202">
        <f>W694*H694</f>
        <v>0</v>
      </c>
      <c r="Y694" s="35"/>
      <c r="Z694" s="35"/>
      <c r="AA694" s="35"/>
      <c r="AB694" s="35"/>
      <c r="AC694" s="35"/>
      <c r="AD694" s="35"/>
      <c r="AE694" s="35"/>
      <c r="AR694" s="203" t="s">
        <v>135</v>
      </c>
      <c r="AT694" s="203" t="s">
        <v>347</v>
      </c>
      <c r="AU694" s="203" t="s">
        <v>87</v>
      </c>
      <c r="AY694" s="14" t="s">
        <v>134</v>
      </c>
      <c r="BE694" s="204">
        <f>IF(O694="základní",K694,0)</f>
        <v>0</v>
      </c>
      <c r="BF694" s="204">
        <f>IF(O694="snížená",K694,0)</f>
        <v>0</v>
      </c>
      <c r="BG694" s="204">
        <f>IF(O694="zákl. přenesená",K694,0)</f>
        <v>0</v>
      </c>
      <c r="BH694" s="204">
        <f>IF(O694="sníž. přenesená",K694,0)</f>
        <v>0</v>
      </c>
      <c r="BI694" s="204">
        <f>IF(O694="nulová",K694,0)</f>
        <v>0</v>
      </c>
      <c r="BJ694" s="14" t="s">
        <v>87</v>
      </c>
      <c r="BK694" s="204">
        <f>ROUND(P694*H694,2)</f>
        <v>0</v>
      </c>
      <c r="BL694" s="14" t="s">
        <v>135</v>
      </c>
      <c r="BM694" s="203" t="s">
        <v>2893</v>
      </c>
    </row>
    <row r="695" s="2" customFormat="1" ht="24.15" customHeight="1">
      <c r="A695" s="35"/>
      <c r="B695" s="36"/>
      <c r="C695" s="228" t="s">
        <v>1995</v>
      </c>
      <c r="D695" s="228" t="s">
        <v>347</v>
      </c>
      <c r="E695" s="229" t="s">
        <v>5599</v>
      </c>
      <c r="F695" s="230" t="s">
        <v>5600</v>
      </c>
      <c r="G695" s="231" t="s">
        <v>131</v>
      </c>
      <c r="H695" s="232">
        <v>1</v>
      </c>
      <c r="I695" s="233"/>
      <c r="J695" s="233"/>
      <c r="K695" s="234">
        <f>ROUND(P695*H695,2)</f>
        <v>0</v>
      </c>
      <c r="L695" s="230" t="s">
        <v>879</v>
      </c>
      <c r="M695" s="41"/>
      <c r="N695" s="235" t="s">
        <v>1</v>
      </c>
      <c r="O695" s="199" t="s">
        <v>42</v>
      </c>
      <c r="P695" s="200">
        <f>I695+J695</f>
        <v>0</v>
      </c>
      <c r="Q695" s="200">
        <f>ROUND(I695*H695,2)</f>
        <v>0</v>
      </c>
      <c r="R695" s="200">
        <f>ROUND(J695*H695,2)</f>
        <v>0</v>
      </c>
      <c r="S695" s="88"/>
      <c r="T695" s="201">
        <f>S695*H695</f>
        <v>0</v>
      </c>
      <c r="U695" s="201">
        <v>0</v>
      </c>
      <c r="V695" s="201">
        <f>U695*H695</f>
        <v>0</v>
      </c>
      <c r="W695" s="201">
        <v>0</v>
      </c>
      <c r="X695" s="202">
        <f>W695*H695</f>
        <v>0</v>
      </c>
      <c r="Y695" s="35"/>
      <c r="Z695" s="35"/>
      <c r="AA695" s="35"/>
      <c r="AB695" s="35"/>
      <c r="AC695" s="35"/>
      <c r="AD695" s="35"/>
      <c r="AE695" s="35"/>
      <c r="AR695" s="203" t="s">
        <v>135</v>
      </c>
      <c r="AT695" s="203" t="s">
        <v>347</v>
      </c>
      <c r="AU695" s="203" t="s">
        <v>87</v>
      </c>
      <c r="AY695" s="14" t="s">
        <v>134</v>
      </c>
      <c r="BE695" s="204">
        <f>IF(O695="základní",K695,0)</f>
        <v>0</v>
      </c>
      <c r="BF695" s="204">
        <f>IF(O695="snížená",K695,0)</f>
        <v>0</v>
      </c>
      <c r="BG695" s="204">
        <f>IF(O695="zákl. přenesená",K695,0)</f>
        <v>0</v>
      </c>
      <c r="BH695" s="204">
        <f>IF(O695="sníž. přenesená",K695,0)</f>
        <v>0</v>
      </c>
      <c r="BI695" s="204">
        <f>IF(O695="nulová",K695,0)</f>
        <v>0</v>
      </c>
      <c r="BJ695" s="14" t="s">
        <v>87</v>
      </c>
      <c r="BK695" s="204">
        <f>ROUND(P695*H695,2)</f>
        <v>0</v>
      </c>
      <c r="BL695" s="14" t="s">
        <v>135</v>
      </c>
      <c r="BM695" s="203" t="s">
        <v>2897</v>
      </c>
    </row>
    <row r="696" s="2" customFormat="1" ht="24.15" customHeight="1">
      <c r="A696" s="35"/>
      <c r="B696" s="36"/>
      <c r="C696" s="228" t="s">
        <v>2953</v>
      </c>
      <c r="D696" s="228" t="s">
        <v>347</v>
      </c>
      <c r="E696" s="229" t="s">
        <v>5601</v>
      </c>
      <c r="F696" s="230" t="s">
        <v>5602</v>
      </c>
      <c r="G696" s="231" t="s">
        <v>131</v>
      </c>
      <c r="H696" s="232">
        <v>1</v>
      </c>
      <c r="I696" s="233"/>
      <c r="J696" s="233"/>
      <c r="K696" s="234">
        <f>ROUND(P696*H696,2)</f>
        <v>0</v>
      </c>
      <c r="L696" s="230" t="s">
        <v>879</v>
      </c>
      <c r="M696" s="41"/>
      <c r="N696" s="235" t="s">
        <v>1</v>
      </c>
      <c r="O696" s="199" t="s">
        <v>42</v>
      </c>
      <c r="P696" s="200">
        <f>I696+J696</f>
        <v>0</v>
      </c>
      <c r="Q696" s="200">
        <f>ROUND(I696*H696,2)</f>
        <v>0</v>
      </c>
      <c r="R696" s="200">
        <f>ROUND(J696*H696,2)</f>
        <v>0</v>
      </c>
      <c r="S696" s="88"/>
      <c r="T696" s="201">
        <f>S696*H696</f>
        <v>0</v>
      </c>
      <c r="U696" s="201">
        <v>0</v>
      </c>
      <c r="V696" s="201">
        <f>U696*H696</f>
        <v>0</v>
      </c>
      <c r="W696" s="201">
        <v>0</v>
      </c>
      <c r="X696" s="202">
        <f>W696*H696</f>
        <v>0</v>
      </c>
      <c r="Y696" s="35"/>
      <c r="Z696" s="35"/>
      <c r="AA696" s="35"/>
      <c r="AB696" s="35"/>
      <c r="AC696" s="35"/>
      <c r="AD696" s="35"/>
      <c r="AE696" s="35"/>
      <c r="AR696" s="203" t="s">
        <v>135</v>
      </c>
      <c r="AT696" s="203" t="s">
        <v>347</v>
      </c>
      <c r="AU696" s="203" t="s">
        <v>87</v>
      </c>
      <c r="AY696" s="14" t="s">
        <v>134</v>
      </c>
      <c r="BE696" s="204">
        <f>IF(O696="základní",K696,0)</f>
        <v>0</v>
      </c>
      <c r="BF696" s="204">
        <f>IF(O696="snížená",K696,0)</f>
        <v>0</v>
      </c>
      <c r="BG696" s="204">
        <f>IF(O696="zákl. přenesená",K696,0)</f>
        <v>0</v>
      </c>
      <c r="BH696" s="204">
        <f>IF(O696="sníž. přenesená",K696,0)</f>
        <v>0</v>
      </c>
      <c r="BI696" s="204">
        <f>IF(O696="nulová",K696,0)</f>
        <v>0</v>
      </c>
      <c r="BJ696" s="14" t="s">
        <v>87</v>
      </c>
      <c r="BK696" s="204">
        <f>ROUND(P696*H696,2)</f>
        <v>0</v>
      </c>
      <c r="BL696" s="14" t="s">
        <v>135</v>
      </c>
      <c r="BM696" s="203" t="s">
        <v>2901</v>
      </c>
    </row>
    <row r="697" s="2" customFormat="1" ht="24.15" customHeight="1">
      <c r="A697" s="35"/>
      <c r="B697" s="36"/>
      <c r="C697" s="228" t="s">
        <v>1999</v>
      </c>
      <c r="D697" s="228" t="s">
        <v>347</v>
      </c>
      <c r="E697" s="229" t="s">
        <v>5603</v>
      </c>
      <c r="F697" s="230" t="s">
        <v>5604</v>
      </c>
      <c r="G697" s="231" t="s">
        <v>5605</v>
      </c>
      <c r="H697" s="232">
        <v>1</v>
      </c>
      <c r="I697" s="233"/>
      <c r="J697" s="233"/>
      <c r="K697" s="234">
        <f>ROUND(P697*H697,2)</f>
        <v>0</v>
      </c>
      <c r="L697" s="230" t="s">
        <v>879</v>
      </c>
      <c r="M697" s="41"/>
      <c r="N697" s="235" t="s">
        <v>1</v>
      </c>
      <c r="O697" s="199" t="s">
        <v>42</v>
      </c>
      <c r="P697" s="200">
        <f>I697+J697</f>
        <v>0</v>
      </c>
      <c r="Q697" s="200">
        <f>ROUND(I697*H697,2)</f>
        <v>0</v>
      </c>
      <c r="R697" s="200">
        <f>ROUND(J697*H697,2)</f>
        <v>0</v>
      </c>
      <c r="S697" s="88"/>
      <c r="T697" s="201">
        <f>S697*H697</f>
        <v>0</v>
      </c>
      <c r="U697" s="201">
        <v>0</v>
      </c>
      <c r="V697" s="201">
        <f>U697*H697</f>
        <v>0</v>
      </c>
      <c r="W697" s="201">
        <v>0</v>
      </c>
      <c r="X697" s="202">
        <f>W697*H697</f>
        <v>0</v>
      </c>
      <c r="Y697" s="35"/>
      <c r="Z697" s="35"/>
      <c r="AA697" s="35"/>
      <c r="AB697" s="35"/>
      <c r="AC697" s="35"/>
      <c r="AD697" s="35"/>
      <c r="AE697" s="35"/>
      <c r="AR697" s="203" t="s">
        <v>135</v>
      </c>
      <c r="AT697" s="203" t="s">
        <v>347</v>
      </c>
      <c r="AU697" s="203" t="s">
        <v>87</v>
      </c>
      <c r="AY697" s="14" t="s">
        <v>134</v>
      </c>
      <c r="BE697" s="204">
        <f>IF(O697="základní",K697,0)</f>
        <v>0</v>
      </c>
      <c r="BF697" s="204">
        <f>IF(O697="snížená",K697,0)</f>
        <v>0</v>
      </c>
      <c r="BG697" s="204">
        <f>IF(O697="zákl. přenesená",K697,0)</f>
        <v>0</v>
      </c>
      <c r="BH697" s="204">
        <f>IF(O697="sníž. přenesená",K697,0)</f>
        <v>0</v>
      </c>
      <c r="BI697" s="204">
        <f>IF(O697="nulová",K697,0)</f>
        <v>0</v>
      </c>
      <c r="BJ697" s="14" t="s">
        <v>87</v>
      </c>
      <c r="BK697" s="204">
        <f>ROUND(P697*H697,2)</f>
        <v>0</v>
      </c>
      <c r="BL697" s="14" t="s">
        <v>135</v>
      </c>
      <c r="BM697" s="203" t="s">
        <v>2913</v>
      </c>
    </row>
    <row r="698" s="2" customFormat="1" ht="33" customHeight="1">
      <c r="A698" s="35"/>
      <c r="B698" s="36"/>
      <c r="C698" s="228" t="s">
        <v>2960</v>
      </c>
      <c r="D698" s="228" t="s">
        <v>347</v>
      </c>
      <c r="E698" s="229" t="s">
        <v>5606</v>
      </c>
      <c r="F698" s="230" t="s">
        <v>5607</v>
      </c>
      <c r="G698" s="231" t="s">
        <v>211</v>
      </c>
      <c r="H698" s="232">
        <v>1</v>
      </c>
      <c r="I698" s="233"/>
      <c r="J698" s="233"/>
      <c r="K698" s="234">
        <f>ROUND(P698*H698,2)</f>
        <v>0</v>
      </c>
      <c r="L698" s="230" t="s">
        <v>879</v>
      </c>
      <c r="M698" s="41"/>
      <c r="N698" s="235" t="s">
        <v>1</v>
      </c>
      <c r="O698" s="199" t="s">
        <v>42</v>
      </c>
      <c r="P698" s="200">
        <f>I698+J698</f>
        <v>0</v>
      </c>
      <c r="Q698" s="200">
        <f>ROUND(I698*H698,2)</f>
        <v>0</v>
      </c>
      <c r="R698" s="200">
        <f>ROUND(J698*H698,2)</f>
        <v>0</v>
      </c>
      <c r="S698" s="88"/>
      <c r="T698" s="201">
        <f>S698*H698</f>
        <v>0</v>
      </c>
      <c r="U698" s="201">
        <v>0</v>
      </c>
      <c r="V698" s="201">
        <f>U698*H698</f>
        <v>0</v>
      </c>
      <c r="W698" s="201">
        <v>0</v>
      </c>
      <c r="X698" s="202">
        <f>W698*H698</f>
        <v>0</v>
      </c>
      <c r="Y698" s="35"/>
      <c r="Z698" s="35"/>
      <c r="AA698" s="35"/>
      <c r="AB698" s="35"/>
      <c r="AC698" s="35"/>
      <c r="AD698" s="35"/>
      <c r="AE698" s="35"/>
      <c r="AR698" s="203" t="s">
        <v>135</v>
      </c>
      <c r="AT698" s="203" t="s">
        <v>347</v>
      </c>
      <c r="AU698" s="203" t="s">
        <v>87</v>
      </c>
      <c r="AY698" s="14" t="s">
        <v>134</v>
      </c>
      <c r="BE698" s="204">
        <f>IF(O698="základní",K698,0)</f>
        <v>0</v>
      </c>
      <c r="BF698" s="204">
        <f>IF(O698="snížená",K698,0)</f>
        <v>0</v>
      </c>
      <c r="BG698" s="204">
        <f>IF(O698="zákl. přenesená",K698,0)</f>
        <v>0</v>
      </c>
      <c r="BH698" s="204">
        <f>IF(O698="sníž. přenesená",K698,0)</f>
        <v>0</v>
      </c>
      <c r="BI698" s="204">
        <f>IF(O698="nulová",K698,0)</f>
        <v>0</v>
      </c>
      <c r="BJ698" s="14" t="s">
        <v>87</v>
      </c>
      <c r="BK698" s="204">
        <f>ROUND(P698*H698,2)</f>
        <v>0</v>
      </c>
      <c r="BL698" s="14" t="s">
        <v>135</v>
      </c>
      <c r="BM698" s="203" t="s">
        <v>2917</v>
      </c>
    </row>
    <row r="699" s="2" customFormat="1" ht="33" customHeight="1">
      <c r="A699" s="35"/>
      <c r="B699" s="36"/>
      <c r="C699" s="228" t="s">
        <v>2003</v>
      </c>
      <c r="D699" s="228" t="s">
        <v>347</v>
      </c>
      <c r="E699" s="229" t="s">
        <v>5608</v>
      </c>
      <c r="F699" s="230" t="s">
        <v>5609</v>
      </c>
      <c r="G699" s="231" t="s">
        <v>5605</v>
      </c>
      <c r="H699" s="232">
        <v>1</v>
      </c>
      <c r="I699" s="233"/>
      <c r="J699" s="233"/>
      <c r="K699" s="234">
        <f>ROUND(P699*H699,2)</f>
        <v>0</v>
      </c>
      <c r="L699" s="230" t="s">
        <v>879</v>
      </c>
      <c r="M699" s="41"/>
      <c r="N699" s="235" t="s">
        <v>1</v>
      </c>
      <c r="O699" s="199" t="s">
        <v>42</v>
      </c>
      <c r="P699" s="200">
        <f>I699+J699</f>
        <v>0</v>
      </c>
      <c r="Q699" s="200">
        <f>ROUND(I699*H699,2)</f>
        <v>0</v>
      </c>
      <c r="R699" s="200">
        <f>ROUND(J699*H699,2)</f>
        <v>0</v>
      </c>
      <c r="S699" s="88"/>
      <c r="T699" s="201">
        <f>S699*H699</f>
        <v>0</v>
      </c>
      <c r="U699" s="201">
        <v>0</v>
      </c>
      <c r="V699" s="201">
        <f>U699*H699</f>
        <v>0</v>
      </c>
      <c r="W699" s="201">
        <v>0</v>
      </c>
      <c r="X699" s="202">
        <f>W699*H699</f>
        <v>0</v>
      </c>
      <c r="Y699" s="35"/>
      <c r="Z699" s="35"/>
      <c r="AA699" s="35"/>
      <c r="AB699" s="35"/>
      <c r="AC699" s="35"/>
      <c r="AD699" s="35"/>
      <c r="AE699" s="35"/>
      <c r="AR699" s="203" t="s">
        <v>135</v>
      </c>
      <c r="AT699" s="203" t="s">
        <v>347</v>
      </c>
      <c r="AU699" s="203" t="s">
        <v>87</v>
      </c>
      <c r="AY699" s="14" t="s">
        <v>134</v>
      </c>
      <c r="BE699" s="204">
        <f>IF(O699="základní",K699,0)</f>
        <v>0</v>
      </c>
      <c r="BF699" s="204">
        <f>IF(O699="snížená",K699,0)</f>
        <v>0</v>
      </c>
      <c r="BG699" s="204">
        <f>IF(O699="zákl. přenesená",K699,0)</f>
        <v>0</v>
      </c>
      <c r="BH699" s="204">
        <f>IF(O699="sníž. přenesená",K699,0)</f>
        <v>0</v>
      </c>
      <c r="BI699" s="204">
        <f>IF(O699="nulová",K699,0)</f>
        <v>0</v>
      </c>
      <c r="BJ699" s="14" t="s">
        <v>87</v>
      </c>
      <c r="BK699" s="204">
        <f>ROUND(P699*H699,2)</f>
        <v>0</v>
      </c>
      <c r="BL699" s="14" t="s">
        <v>135</v>
      </c>
      <c r="BM699" s="203" t="s">
        <v>2921</v>
      </c>
    </row>
    <row r="700" s="2" customFormat="1" ht="24.15" customHeight="1">
      <c r="A700" s="35"/>
      <c r="B700" s="36"/>
      <c r="C700" s="228" t="s">
        <v>2967</v>
      </c>
      <c r="D700" s="228" t="s">
        <v>347</v>
      </c>
      <c r="E700" s="229" t="s">
        <v>5610</v>
      </c>
      <c r="F700" s="230" t="s">
        <v>5611</v>
      </c>
      <c r="G700" s="231" t="s">
        <v>131</v>
      </c>
      <c r="H700" s="232">
        <v>1</v>
      </c>
      <c r="I700" s="233"/>
      <c r="J700" s="233"/>
      <c r="K700" s="234">
        <f>ROUND(P700*H700,2)</f>
        <v>0</v>
      </c>
      <c r="L700" s="230" t="s">
        <v>879</v>
      </c>
      <c r="M700" s="41"/>
      <c r="N700" s="235" t="s">
        <v>1</v>
      </c>
      <c r="O700" s="199" t="s">
        <v>42</v>
      </c>
      <c r="P700" s="200">
        <f>I700+J700</f>
        <v>0</v>
      </c>
      <c r="Q700" s="200">
        <f>ROUND(I700*H700,2)</f>
        <v>0</v>
      </c>
      <c r="R700" s="200">
        <f>ROUND(J700*H700,2)</f>
        <v>0</v>
      </c>
      <c r="S700" s="88"/>
      <c r="T700" s="201">
        <f>S700*H700</f>
        <v>0</v>
      </c>
      <c r="U700" s="201">
        <v>0</v>
      </c>
      <c r="V700" s="201">
        <f>U700*H700</f>
        <v>0</v>
      </c>
      <c r="W700" s="201">
        <v>0</v>
      </c>
      <c r="X700" s="202">
        <f>W700*H700</f>
        <v>0</v>
      </c>
      <c r="Y700" s="35"/>
      <c r="Z700" s="35"/>
      <c r="AA700" s="35"/>
      <c r="AB700" s="35"/>
      <c r="AC700" s="35"/>
      <c r="AD700" s="35"/>
      <c r="AE700" s="35"/>
      <c r="AR700" s="203" t="s">
        <v>135</v>
      </c>
      <c r="AT700" s="203" t="s">
        <v>347</v>
      </c>
      <c r="AU700" s="203" t="s">
        <v>87</v>
      </c>
      <c r="AY700" s="14" t="s">
        <v>134</v>
      </c>
      <c r="BE700" s="204">
        <f>IF(O700="základní",K700,0)</f>
        <v>0</v>
      </c>
      <c r="BF700" s="204">
        <f>IF(O700="snížená",K700,0)</f>
        <v>0</v>
      </c>
      <c r="BG700" s="204">
        <f>IF(O700="zákl. přenesená",K700,0)</f>
        <v>0</v>
      </c>
      <c r="BH700" s="204">
        <f>IF(O700="sníž. přenesená",K700,0)</f>
        <v>0</v>
      </c>
      <c r="BI700" s="204">
        <f>IF(O700="nulová",K700,0)</f>
        <v>0</v>
      </c>
      <c r="BJ700" s="14" t="s">
        <v>87</v>
      </c>
      <c r="BK700" s="204">
        <f>ROUND(P700*H700,2)</f>
        <v>0</v>
      </c>
      <c r="BL700" s="14" t="s">
        <v>135</v>
      </c>
      <c r="BM700" s="203" t="s">
        <v>5612</v>
      </c>
    </row>
    <row r="701" s="2" customFormat="1" ht="24.15" customHeight="1">
      <c r="A701" s="35"/>
      <c r="B701" s="36"/>
      <c r="C701" s="228" t="s">
        <v>2971</v>
      </c>
      <c r="D701" s="228" t="s">
        <v>347</v>
      </c>
      <c r="E701" s="229" t="s">
        <v>5613</v>
      </c>
      <c r="F701" s="230" t="s">
        <v>5614</v>
      </c>
      <c r="G701" s="231" t="s">
        <v>131</v>
      </c>
      <c r="H701" s="232">
        <v>10</v>
      </c>
      <c r="I701" s="233"/>
      <c r="J701" s="233"/>
      <c r="K701" s="234">
        <f>ROUND(P701*H701,2)</f>
        <v>0</v>
      </c>
      <c r="L701" s="230" t="s">
        <v>879</v>
      </c>
      <c r="M701" s="41"/>
      <c r="N701" s="235" t="s">
        <v>1</v>
      </c>
      <c r="O701" s="199" t="s">
        <v>42</v>
      </c>
      <c r="P701" s="200">
        <f>I701+J701</f>
        <v>0</v>
      </c>
      <c r="Q701" s="200">
        <f>ROUND(I701*H701,2)</f>
        <v>0</v>
      </c>
      <c r="R701" s="200">
        <f>ROUND(J701*H701,2)</f>
        <v>0</v>
      </c>
      <c r="S701" s="88"/>
      <c r="T701" s="201">
        <f>S701*H701</f>
        <v>0</v>
      </c>
      <c r="U701" s="201">
        <v>0</v>
      </c>
      <c r="V701" s="201">
        <f>U701*H701</f>
        <v>0</v>
      </c>
      <c r="W701" s="201">
        <v>0</v>
      </c>
      <c r="X701" s="202">
        <f>W701*H701</f>
        <v>0</v>
      </c>
      <c r="Y701" s="35"/>
      <c r="Z701" s="35"/>
      <c r="AA701" s="35"/>
      <c r="AB701" s="35"/>
      <c r="AC701" s="35"/>
      <c r="AD701" s="35"/>
      <c r="AE701" s="35"/>
      <c r="AR701" s="203" t="s">
        <v>135</v>
      </c>
      <c r="AT701" s="203" t="s">
        <v>347</v>
      </c>
      <c r="AU701" s="203" t="s">
        <v>87</v>
      </c>
      <c r="AY701" s="14" t="s">
        <v>134</v>
      </c>
      <c r="BE701" s="204">
        <f>IF(O701="základní",K701,0)</f>
        <v>0</v>
      </c>
      <c r="BF701" s="204">
        <f>IF(O701="snížená",K701,0)</f>
        <v>0</v>
      </c>
      <c r="BG701" s="204">
        <f>IF(O701="zákl. přenesená",K701,0)</f>
        <v>0</v>
      </c>
      <c r="BH701" s="204">
        <f>IF(O701="sníž. přenesená",K701,0)</f>
        <v>0</v>
      </c>
      <c r="BI701" s="204">
        <f>IF(O701="nulová",K701,0)</f>
        <v>0</v>
      </c>
      <c r="BJ701" s="14" t="s">
        <v>87</v>
      </c>
      <c r="BK701" s="204">
        <f>ROUND(P701*H701,2)</f>
        <v>0</v>
      </c>
      <c r="BL701" s="14" t="s">
        <v>135</v>
      </c>
      <c r="BM701" s="203" t="s">
        <v>5615</v>
      </c>
    </row>
    <row r="702" s="2" customFormat="1" ht="44.25" customHeight="1">
      <c r="A702" s="35"/>
      <c r="B702" s="36"/>
      <c r="C702" s="228" t="s">
        <v>2975</v>
      </c>
      <c r="D702" s="228" t="s">
        <v>347</v>
      </c>
      <c r="E702" s="229" t="s">
        <v>5616</v>
      </c>
      <c r="F702" s="230" t="s">
        <v>5617</v>
      </c>
      <c r="G702" s="231" t="s">
        <v>131</v>
      </c>
      <c r="H702" s="232">
        <v>1</v>
      </c>
      <c r="I702" s="233"/>
      <c r="J702" s="233"/>
      <c r="K702" s="234">
        <f>ROUND(P702*H702,2)</f>
        <v>0</v>
      </c>
      <c r="L702" s="230" t="s">
        <v>879</v>
      </c>
      <c r="M702" s="41"/>
      <c r="N702" s="235" t="s">
        <v>1</v>
      </c>
      <c r="O702" s="199" t="s">
        <v>42</v>
      </c>
      <c r="P702" s="200">
        <f>I702+J702</f>
        <v>0</v>
      </c>
      <c r="Q702" s="200">
        <f>ROUND(I702*H702,2)</f>
        <v>0</v>
      </c>
      <c r="R702" s="200">
        <f>ROUND(J702*H702,2)</f>
        <v>0</v>
      </c>
      <c r="S702" s="88"/>
      <c r="T702" s="201">
        <f>S702*H702</f>
        <v>0</v>
      </c>
      <c r="U702" s="201">
        <v>0</v>
      </c>
      <c r="V702" s="201">
        <f>U702*H702</f>
        <v>0</v>
      </c>
      <c r="W702" s="201">
        <v>0</v>
      </c>
      <c r="X702" s="202">
        <f>W702*H702</f>
        <v>0</v>
      </c>
      <c r="Y702" s="35"/>
      <c r="Z702" s="35"/>
      <c r="AA702" s="35"/>
      <c r="AB702" s="35"/>
      <c r="AC702" s="35"/>
      <c r="AD702" s="35"/>
      <c r="AE702" s="35"/>
      <c r="AR702" s="203" t="s">
        <v>1932</v>
      </c>
      <c r="AT702" s="203" t="s">
        <v>347</v>
      </c>
      <c r="AU702" s="203" t="s">
        <v>87</v>
      </c>
      <c r="AY702" s="14" t="s">
        <v>134</v>
      </c>
      <c r="BE702" s="204">
        <f>IF(O702="základní",K702,0)</f>
        <v>0</v>
      </c>
      <c r="BF702" s="204">
        <f>IF(O702="snížená",K702,0)</f>
        <v>0</v>
      </c>
      <c r="BG702" s="204">
        <f>IF(O702="zákl. přenesená",K702,0)</f>
        <v>0</v>
      </c>
      <c r="BH702" s="204">
        <f>IF(O702="sníž. přenesená",K702,0)</f>
        <v>0</v>
      </c>
      <c r="BI702" s="204">
        <f>IF(O702="nulová",K702,0)</f>
        <v>0</v>
      </c>
      <c r="BJ702" s="14" t="s">
        <v>87</v>
      </c>
      <c r="BK702" s="204">
        <f>ROUND(P702*H702,2)</f>
        <v>0</v>
      </c>
      <c r="BL702" s="14" t="s">
        <v>1932</v>
      </c>
      <c r="BM702" s="203" t="s">
        <v>5618</v>
      </c>
    </row>
    <row r="703" s="2" customFormat="1">
      <c r="A703" s="35"/>
      <c r="B703" s="36"/>
      <c r="C703" s="228" t="s">
        <v>2007</v>
      </c>
      <c r="D703" s="228" t="s">
        <v>347</v>
      </c>
      <c r="E703" s="229" t="s">
        <v>5619</v>
      </c>
      <c r="F703" s="230" t="s">
        <v>5620</v>
      </c>
      <c r="G703" s="231" t="s">
        <v>211</v>
      </c>
      <c r="H703" s="232">
        <v>40</v>
      </c>
      <c r="I703" s="233"/>
      <c r="J703" s="233"/>
      <c r="K703" s="234">
        <f>ROUND(P703*H703,2)</f>
        <v>0</v>
      </c>
      <c r="L703" s="230" t="s">
        <v>879</v>
      </c>
      <c r="M703" s="41"/>
      <c r="N703" s="235" t="s">
        <v>1</v>
      </c>
      <c r="O703" s="199" t="s">
        <v>42</v>
      </c>
      <c r="P703" s="200">
        <f>I703+J703</f>
        <v>0</v>
      </c>
      <c r="Q703" s="200">
        <f>ROUND(I703*H703,2)</f>
        <v>0</v>
      </c>
      <c r="R703" s="200">
        <f>ROUND(J703*H703,2)</f>
        <v>0</v>
      </c>
      <c r="S703" s="88"/>
      <c r="T703" s="201">
        <f>S703*H703</f>
        <v>0</v>
      </c>
      <c r="U703" s="201">
        <v>0</v>
      </c>
      <c r="V703" s="201">
        <f>U703*H703</f>
        <v>0</v>
      </c>
      <c r="W703" s="201">
        <v>0</v>
      </c>
      <c r="X703" s="202">
        <f>W703*H703</f>
        <v>0</v>
      </c>
      <c r="Y703" s="35"/>
      <c r="Z703" s="35"/>
      <c r="AA703" s="35"/>
      <c r="AB703" s="35"/>
      <c r="AC703" s="35"/>
      <c r="AD703" s="35"/>
      <c r="AE703" s="35"/>
      <c r="AR703" s="203" t="s">
        <v>1932</v>
      </c>
      <c r="AT703" s="203" t="s">
        <v>347</v>
      </c>
      <c r="AU703" s="203" t="s">
        <v>87</v>
      </c>
      <c r="AY703" s="14" t="s">
        <v>134</v>
      </c>
      <c r="BE703" s="204">
        <f>IF(O703="základní",K703,0)</f>
        <v>0</v>
      </c>
      <c r="BF703" s="204">
        <f>IF(O703="snížená",K703,0)</f>
        <v>0</v>
      </c>
      <c r="BG703" s="204">
        <f>IF(O703="zákl. přenesená",K703,0)</f>
        <v>0</v>
      </c>
      <c r="BH703" s="204">
        <f>IF(O703="sníž. přenesená",K703,0)</f>
        <v>0</v>
      </c>
      <c r="BI703" s="204">
        <f>IF(O703="nulová",K703,0)</f>
        <v>0</v>
      </c>
      <c r="BJ703" s="14" t="s">
        <v>87</v>
      </c>
      <c r="BK703" s="204">
        <f>ROUND(P703*H703,2)</f>
        <v>0</v>
      </c>
      <c r="BL703" s="14" t="s">
        <v>1932</v>
      </c>
      <c r="BM703" s="203" t="s">
        <v>5621</v>
      </c>
    </row>
    <row r="704" s="2" customFormat="1" ht="24.15" customHeight="1">
      <c r="A704" s="35"/>
      <c r="B704" s="36"/>
      <c r="C704" s="228" t="s">
        <v>2982</v>
      </c>
      <c r="D704" s="228" t="s">
        <v>347</v>
      </c>
      <c r="E704" s="229" t="s">
        <v>5622</v>
      </c>
      <c r="F704" s="230" t="s">
        <v>5623</v>
      </c>
      <c r="G704" s="231" t="s">
        <v>131</v>
      </c>
      <c r="H704" s="232">
        <v>30</v>
      </c>
      <c r="I704" s="233"/>
      <c r="J704" s="233"/>
      <c r="K704" s="234">
        <f>ROUND(P704*H704,2)</f>
        <v>0</v>
      </c>
      <c r="L704" s="230" t="s">
        <v>879</v>
      </c>
      <c r="M704" s="41"/>
      <c r="N704" s="235" t="s">
        <v>1</v>
      </c>
      <c r="O704" s="199" t="s">
        <v>42</v>
      </c>
      <c r="P704" s="200">
        <f>I704+J704</f>
        <v>0</v>
      </c>
      <c r="Q704" s="200">
        <f>ROUND(I704*H704,2)</f>
        <v>0</v>
      </c>
      <c r="R704" s="200">
        <f>ROUND(J704*H704,2)</f>
        <v>0</v>
      </c>
      <c r="S704" s="88"/>
      <c r="T704" s="201">
        <f>S704*H704</f>
        <v>0</v>
      </c>
      <c r="U704" s="201">
        <v>0</v>
      </c>
      <c r="V704" s="201">
        <f>U704*H704</f>
        <v>0</v>
      </c>
      <c r="W704" s="201">
        <v>0</v>
      </c>
      <c r="X704" s="202">
        <f>W704*H704</f>
        <v>0</v>
      </c>
      <c r="Y704" s="35"/>
      <c r="Z704" s="35"/>
      <c r="AA704" s="35"/>
      <c r="AB704" s="35"/>
      <c r="AC704" s="35"/>
      <c r="AD704" s="35"/>
      <c r="AE704" s="35"/>
      <c r="AR704" s="203" t="s">
        <v>135</v>
      </c>
      <c r="AT704" s="203" t="s">
        <v>347</v>
      </c>
      <c r="AU704" s="203" t="s">
        <v>87</v>
      </c>
      <c r="AY704" s="14" t="s">
        <v>134</v>
      </c>
      <c r="BE704" s="204">
        <f>IF(O704="základní",K704,0)</f>
        <v>0</v>
      </c>
      <c r="BF704" s="204">
        <f>IF(O704="snížená",K704,0)</f>
        <v>0</v>
      </c>
      <c r="BG704" s="204">
        <f>IF(O704="zákl. přenesená",K704,0)</f>
        <v>0</v>
      </c>
      <c r="BH704" s="204">
        <f>IF(O704="sníž. přenesená",K704,0)</f>
        <v>0</v>
      </c>
      <c r="BI704" s="204">
        <f>IF(O704="nulová",K704,0)</f>
        <v>0</v>
      </c>
      <c r="BJ704" s="14" t="s">
        <v>87</v>
      </c>
      <c r="BK704" s="204">
        <f>ROUND(P704*H704,2)</f>
        <v>0</v>
      </c>
      <c r="BL704" s="14" t="s">
        <v>135</v>
      </c>
      <c r="BM704" s="203" t="s">
        <v>5624</v>
      </c>
    </row>
    <row r="705" s="2" customFormat="1" ht="24.15" customHeight="1">
      <c r="A705" s="35"/>
      <c r="B705" s="36"/>
      <c r="C705" s="228" t="s">
        <v>2011</v>
      </c>
      <c r="D705" s="228" t="s">
        <v>347</v>
      </c>
      <c r="E705" s="229" t="s">
        <v>5625</v>
      </c>
      <c r="F705" s="230" t="s">
        <v>5626</v>
      </c>
      <c r="G705" s="231" t="s">
        <v>211</v>
      </c>
      <c r="H705" s="232">
        <v>20</v>
      </c>
      <c r="I705" s="233"/>
      <c r="J705" s="233"/>
      <c r="K705" s="234">
        <f>ROUND(P705*H705,2)</f>
        <v>0</v>
      </c>
      <c r="L705" s="230" t="s">
        <v>879</v>
      </c>
      <c r="M705" s="41"/>
      <c r="N705" s="235" t="s">
        <v>1</v>
      </c>
      <c r="O705" s="199" t="s">
        <v>42</v>
      </c>
      <c r="P705" s="200">
        <f>I705+J705</f>
        <v>0</v>
      </c>
      <c r="Q705" s="200">
        <f>ROUND(I705*H705,2)</f>
        <v>0</v>
      </c>
      <c r="R705" s="200">
        <f>ROUND(J705*H705,2)</f>
        <v>0</v>
      </c>
      <c r="S705" s="88"/>
      <c r="T705" s="201">
        <f>S705*H705</f>
        <v>0</v>
      </c>
      <c r="U705" s="201">
        <v>0</v>
      </c>
      <c r="V705" s="201">
        <f>U705*H705</f>
        <v>0</v>
      </c>
      <c r="W705" s="201">
        <v>0</v>
      </c>
      <c r="X705" s="202">
        <f>W705*H705</f>
        <v>0</v>
      </c>
      <c r="Y705" s="35"/>
      <c r="Z705" s="35"/>
      <c r="AA705" s="35"/>
      <c r="AB705" s="35"/>
      <c r="AC705" s="35"/>
      <c r="AD705" s="35"/>
      <c r="AE705" s="35"/>
      <c r="AR705" s="203" t="s">
        <v>135</v>
      </c>
      <c r="AT705" s="203" t="s">
        <v>347</v>
      </c>
      <c r="AU705" s="203" t="s">
        <v>87</v>
      </c>
      <c r="AY705" s="14" t="s">
        <v>134</v>
      </c>
      <c r="BE705" s="204">
        <f>IF(O705="základní",K705,0)</f>
        <v>0</v>
      </c>
      <c r="BF705" s="204">
        <f>IF(O705="snížená",K705,0)</f>
        <v>0</v>
      </c>
      <c r="BG705" s="204">
        <f>IF(O705="zákl. přenesená",K705,0)</f>
        <v>0</v>
      </c>
      <c r="BH705" s="204">
        <f>IF(O705="sníž. přenesená",K705,0)</f>
        <v>0</v>
      </c>
      <c r="BI705" s="204">
        <f>IF(O705="nulová",K705,0)</f>
        <v>0</v>
      </c>
      <c r="BJ705" s="14" t="s">
        <v>87</v>
      </c>
      <c r="BK705" s="204">
        <f>ROUND(P705*H705,2)</f>
        <v>0</v>
      </c>
      <c r="BL705" s="14" t="s">
        <v>135</v>
      </c>
      <c r="BM705" s="203" t="s">
        <v>5627</v>
      </c>
    </row>
    <row r="706" s="2" customFormat="1" ht="24.15" customHeight="1">
      <c r="A706" s="35"/>
      <c r="B706" s="36"/>
      <c r="C706" s="228" t="s">
        <v>2989</v>
      </c>
      <c r="D706" s="228" t="s">
        <v>347</v>
      </c>
      <c r="E706" s="229" t="s">
        <v>5628</v>
      </c>
      <c r="F706" s="230" t="s">
        <v>5629</v>
      </c>
      <c r="G706" s="231" t="s">
        <v>211</v>
      </c>
      <c r="H706" s="232">
        <v>100</v>
      </c>
      <c r="I706" s="233"/>
      <c r="J706" s="233"/>
      <c r="K706" s="234">
        <f>ROUND(P706*H706,2)</f>
        <v>0</v>
      </c>
      <c r="L706" s="230" t="s">
        <v>879</v>
      </c>
      <c r="M706" s="41"/>
      <c r="N706" s="235" t="s">
        <v>1</v>
      </c>
      <c r="O706" s="199" t="s">
        <v>42</v>
      </c>
      <c r="P706" s="200">
        <f>I706+J706</f>
        <v>0</v>
      </c>
      <c r="Q706" s="200">
        <f>ROUND(I706*H706,2)</f>
        <v>0</v>
      </c>
      <c r="R706" s="200">
        <f>ROUND(J706*H706,2)</f>
        <v>0</v>
      </c>
      <c r="S706" s="88"/>
      <c r="T706" s="201">
        <f>S706*H706</f>
        <v>0</v>
      </c>
      <c r="U706" s="201">
        <v>0</v>
      </c>
      <c r="V706" s="201">
        <f>U706*H706</f>
        <v>0</v>
      </c>
      <c r="W706" s="201">
        <v>0</v>
      </c>
      <c r="X706" s="202">
        <f>W706*H706</f>
        <v>0</v>
      </c>
      <c r="Y706" s="35"/>
      <c r="Z706" s="35"/>
      <c r="AA706" s="35"/>
      <c r="AB706" s="35"/>
      <c r="AC706" s="35"/>
      <c r="AD706" s="35"/>
      <c r="AE706" s="35"/>
      <c r="AR706" s="203" t="s">
        <v>135</v>
      </c>
      <c r="AT706" s="203" t="s">
        <v>347</v>
      </c>
      <c r="AU706" s="203" t="s">
        <v>87</v>
      </c>
      <c r="AY706" s="14" t="s">
        <v>134</v>
      </c>
      <c r="BE706" s="204">
        <f>IF(O706="základní",K706,0)</f>
        <v>0</v>
      </c>
      <c r="BF706" s="204">
        <f>IF(O706="snížená",K706,0)</f>
        <v>0</v>
      </c>
      <c r="BG706" s="204">
        <f>IF(O706="zákl. přenesená",K706,0)</f>
        <v>0</v>
      </c>
      <c r="BH706" s="204">
        <f>IF(O706="sníž. přenesená",K706,0)</f>
        <v>0</v>
      </c>
      <c r="BI706" s="204">
        <f>IF(O706="nulová",K706,0)</f>
        <v>0</v>
      </c>
      <c r="BJ706" s="14" t="s">
        <v>87</v>
      </c>
      <c r="BK706" s="204">
        <f>ROUND(P706*H706,2)</f>
        <v>0</v>
      </c>
      <c r="BL706" s="14" t="s">
        <v>135</v>
      </c>
      <c r="BM706" s="203" t="s">
        <v>2928</v>
      </c>
    </row>
    <row r="707" s="2" customFormat="1" ht="24.15" customHeight="1">
      <c r="A707" s="35"/>
      <c r="B707" s="36"/>
      <c r="C707" s="228" t="s">
        <v>2993</v>
      </c>
      <c r="D707" s="228" t="s">
        <v>347</v>
      </c>
      <c r="E707" s="229" t="s">
        <v>5630</v>
      </c>
      <c r="F707" s="230" t="s">
        <v>5631</v>
      </c>
      <c r="G707" s="231" t="s">
        <v>131</v>
      </c>
      <c r="H707" s="232">
        <v>3</v>
      </c>
      <c r="I707" s="233"/>
      <c r="J707" s="233"/>
      <c r="K707" s="234">
        <f>ROUND(P707*H707,2)</f>
        <v>0</v>
      </c>
      <c r="L707" s="230" t="s">
        <v>879</v>
      </c>
      <c r="M707" s="41"/>
      <c r="N707" s="235" t="s">
        <v>1</v>
      </c>
      <c r="O707" s="199" t="s">
        <v>42</v>
      </c>
      <c r="P707" s="200">
        <f>I707+J707</f>
        <v>0</v>
      </c>
      <c r="Q707" s="200">
        <f>ROUND(I707*H707,2)</f>
        <v>0</v>
      </c>
      <c r="R707" s="200">
        <f>ROUND(J707*H707,2)</f>
        <v>0</v>
      </c>
      <c r="S707" s="88"/>
      <c r="T707" s="201">
        <f>S707*H707</f>
        <v>0</v>
      </c>
      <c r="U707" s="201">
        <v>0</v>
      </c>
      <c r="V707" s="201">
        <f>U707*H707</f>
        <v>0</v>
      </c>
      <c r="W707" s="201">
        <v>0</v>
      </c>
      <c r="X707" s="202">
        <f>W707*H707</f>
        <v>0</v>
      </c>
      <c r="Y707" s="35"/>
      <c r="Z707" s="35"/>
      <c r="AA707" s="35"/>
      <c r="AB707" s="35"/>
      <c r="AC707" s="35"/>
      <c r="AD707" s="35"/>
      <c r="AE707" s="35"/>
      <c r="AR707" s="203" t="s">
        <v>135</v>
      </c>
      <c r="AT707" s="203" t="s">
        <v>347</v>
      </c>
      <c r="AU707" s="203" t="s">
        <v>87</v>
      </c>
      <c r="AY707" s="14" t="s">
        <v>134</v>
      </c>
      <c r="BE707" s="204">
        <f>IF(O707="základní",K707,0)</f>
        <v>0</v>
      </c>
      <c r="BF707" s="204">
        <f>IF(O707="snížená",K707,0)</f>
        <v>0</v>
      </c>
      <c r="BG707" s="204">
        <f>IF(O707="zákl. přenesená",K707,0)</f>
        <v>0</v>
      </c>
      <c r="BH707" s="204">
        <f>IF(O707="sníž. přenesená",K707,0)</f>
        <v>0</v>
      </c>
      <c r="BI707" s="204">
        <f>IF(O707="nulová",K707,0)</f>
        <v>0</v>
      </c>
      <c r="BJ707" s="14" t="s">
        <v>87</v>
      </c>
      <c r="BK707" s="204">
        <f>ROUND(P707*H707,2)</f>
        <v>0</v>
      </c>
      <c r="BL707" s="14" t="s">
        <v>135</v>
      </c>
      <c r="BM707" s="203" t="s">
        <v>2931</v>
      </c>
    </row>
    <row r="708" s="2" customFormat="1" ht="24.15" customHeight="1">
      <c r="A708" s="35"/>
      <c r="B708" s="36"/>
      <c r="C708" s="228" t="s">
        <v>2997</v>
      </c>
      <c r="D708" s="228" t="s">
        <v>347</v>
      </c>
      <c r="E708" s="229" t="s">
        <v>5632</v>
      </c>
      <c r="F708" s="230" t="s">
        <v>5633</v>
      </c>
      <c r="G708" s="231" t="s">
        <v>211</v>
      </c>
      <c r="H708" s="232">
        <v>50</v>
      </c>
      <c r="I708" s="233"/>
      <c r="J708" s="233"/>
      <c r="K708" s="234">
        <f>ROUND(P708*H708,2)</f>
        <v>0</v>
      </c>
      <c r="L708" s="230" t="s">
        <v>879</v>
      </c>
      <c r="M708" s="41"/>
      <c r="N708" s="235" t="s">
        <v>1</v>
      </c>
      <c r="O708" s="199" t="s">
        <v>42</v>
      </c>
      <c r="P708" s="200">
        <f>I708+J708</f>
        <v>0</v>
      </c>
      <c r="Q708" s="200">
        <f>ROUND(I708*H708,2)</f>
        <v>0</v>
      </c>
      <c r="R708" s="200">
        <f>ROUND(J708*H708,2)</f>
        <v>0</v>
      </c>
      <c r="S708" s="88"/>
      <c r="T708" s="201">
        <f>S708*H708</f>
        <v>0</v>
      </c>
      <c r="U708" s="201">
        <v>0</v>
      </c>
      <c r="V708" s="201">
        <f>U708*H708</f>
        <v>0</v>
      </c>
      <c r="W708" s="201">
        <v>0</v>
      </c>
      <c r="X708" s="202">
        <f>W708*H708</f>
        <v>0</v>
      </c>
      <c r="Y708" s="35"/>
      <c r="Z708" s="35"/>
      <c r="AA708" s="35"/>
      <c r="AB708" s="35"/>
      <c r="AC708" s="35"/>
      <c r="AD708" s="35"/>
      <c r="AE708" s="35"/>
      <c r="AR708" s="203" t="s">
        <v>135</v>
      </c>
      <c r="AT708" s="203" t="s">
        <v>347</v>
      </c>
      <c r="AU708" s="203" t="s">
        <v>87</v>
      </c>
      <c r="AY708" s="14" t="s">
        <v>134</v>
      </c>
      <c r="BE708" s="204">
        <f>IF(O708="základní",K708,0)</f>
        <v>0</v>
      </c>
      <c r="BF708" s="204">
        <f>IF(O708="snížená",K708,0)</f>
        <v>0</v>
      </c>
      <c r="BG708" s="204">
        <f>IF(O708="zákl. přenesená",K708,0)</f>
        <v>0</v>
      </c>
      <c r="BH708" s="204">
        <f>IF(O708="sníž. přenesená",K708,0)</f>
        <v>0</v>
      </c>
      <c r="BI708" s="204">
        <f>IF(O708="nulová",K708,0)</f>
        <v>0</v>
      </c>
      <c r="BJ708" s="14" t="s">
        <v>87</v>
      </c>
      <c r="BK708" s="204">
        <f>ROUND(P708*H708,2)</f>
        <v>0</v>
      </c>
      <c r="BL708" s="14" t="s">
        <v>135</v>
      </c>
      <c r="BM708" s="203" t="s">
        <v>5634</v>
      </c>
    </row>
    <row r="709" s="2" customFormat="1">
      <c r="A709" s="35"/>
      <c r="B709" s="36"/>
      <c r="C709" s="228" t="s">
        <v>2086</v>
      </c>
      <c r="D709" s="228" t="s">
        <v>347</v>
      </c>
      <c r="E709" s="229" t="s">
        <v>5635</v>
      </c>
      <c r="F709" s="230" t="s">
        <v>5636</v>
      </c>
      <c r="G709" s="231" t="s">
        <v>131</v>
      </c>
      <c r="H709" s="232">
        <v>2</v>
      </c>
      <c r="I709" s="233"/>
      <c r="J709" s="233"/>
      <c r="K709" s="234">
        <f>ROUND(P709*H709,2)</f>
        <v>0</v>
      </c>
      <c r="L709" s="230" t="s">
        <v>879</v>
      </c>
      <c r="M709" s="41"/>
      <c r="N709" s="235" t="s">
        <v>1</v>
      </c>
      <c r="O709" s="199" t="s">
        <v>42</v>
      </c>
      <c r="P709" s="200">
        <f>I709+J709</f>
        <v>0</v>
      </c>
      <c r="Q709" s="200">
        <f>ROUND(I709*H709,2)</f>
        <v>0</v>
      </c>
      <c r="R709" s="200">
        <f>ROUND(J709*H709,2)</f>
        <v>0</v>
      </c>
      <c r="S709" s="88"/>
      <c r="T709" s="201">
        <f>S709*H709</f>
        <v>0</v>
      </c>
      <c r="U709" s="201">
        <v>0</v>
      </c>
      <c r="V709" s="201">
        <f>U709*H709</f>
        <v>0</v>
      </c>
      <c r="W709" s="201">
        <v>0</v>
      </c>
      <c r="X709" s="202">
        <f>W709*H709</f>
        <v>0</v>
      </c>
      <c r="Y709" s="35"/>
      <c r="Z709" s="35"/>
      <c r="AA709" s="35"/>
      <c r="AB709" s="35"/>
      <c r="AC709" s="35"/>
      <c r="AD709" s="35"/>
      <c r="AE709" s="35"/>
      <c r="AR709" s="203" t="s">
        <v>135</v>
      </c>
      <c r="AT709" s="203" t="s">
        <v>347</v>
      </c>
      <c r="AU709" s="203" t="s">
        <v>87</v>
      </c>
      <c r="AY709" s="14" t="s">
        <v>134</v>
      </c>
      <c r="BE709" s="204">
        <f>IF(O709="základní",K709,0)</f>
        <v>0</v>
      </c>
      <c r="BF709" s="204">
        <f>IF(O709="snížená",K709,0)</f>
        <v>0</v>
      </c>
      <c r="BG709" s="204">
        <f>IF(O709="zákl. přenesená",K709,0)</f>
        <v>0</v>
      </c>
      <c r="BH709" s="204">
        <f>IF(O709="sníž. přenesená",K709,0)</f>
        <v>0</v>
      </c>
      <c r="BI709" s="204">
        <f>IF(O709="nulová",K709,0)</f>
        <v>0</v>
      </c>
      <c r="BJ709" s="14" t="s">
        <v>87</v>
      </c>
      <c r="BK709" s="204">
        <f>ROUND(P709*H709,2)</f>
        <v>0</v>
      </c>
      <c r="BL709" s="14" t="s">
        <v>135</v>
      </c>
      <c r="BM709" s="203" t="s">
        <v>5637</v>
      </c>
    </row>
    <row r="710" s="2" customFormat="1" ht="24.15" customHeight="1">
      <c r="A710" s="35"/>
      <c r="B710" s="36"/>
      <c r="C710" s="228" t="s">
        <v>3005</v>
      </c>
      <c r="D710" s="228" t="s">
        <v>347</v>
      </c>
      <c r="E710" s="229" t="s">
        <v>5638</v>
      </c>
      <c r="F710" s="230" t="s">
        <v>5639</v>
      </c>
      <c r="G710" s="231" t="s">
        <v>211</v>
      </c>
      <c r="H710" s="232">
        <v>2</v>
      </c>
      <c r="I710" s="233"/>
      <c r="J710" s="233"/>
      <c r="K710" s="234">
        <f>ROUND(P710*H710,2)</f>
        <v>0</v>
      </c>
      <c r="L710" s="230" t="s">
        <v>879</v>
      </c>
      <c r="M710" s="41"/>
      <c r="N710" s="235" t="s">
        <v>1</v>
      </c>
      <c r="O710" s="199" t="s">
        <v>42</v>
      </c>
      <c r="P710" s="200">
        <f>I710+J710</f>
        <v>0</v>
      </c>
      <c r="Q710" s="200">
        <f>ROUND(I710*H710,2)</f>
        <v>0</v>
      </c>
      <c r="R710" s="200">
        <f>ROUND(J710*H710,2)</f>
        <v>0</v>
      </c>
      <c r="S710" s="88"/>
      <c r="T710" s="201">
        <f>S710*H710</f>
        <v>0</v>
      </c>
      <c r="U710" s="201">
        <v>0</v>
      </c>
      <c r="V710" s="201">
        <f>U710*H710</f>
        <v>0</v>
      </c>
      <c r="W710" s="201">
        <v>0</v>
      </c>
      <c r="X710" s="202">
        <f>W710*H710</f>
        <v>0</v>
      </c>
      <c r="Y710" s="35"/>
      <c r="Z710" s="35"/>
      <c r="AA710" s="35"/>
      <c r="AB710" s="35"/>
      <c r="AC710" s="35"/>
      <c r="AD710" s="35"/>
      <c r="AE710" s="35"/>
      <c r="AR710" s="203" t="s">
        <v>135</v>
      </c>
      <c r="AT710" s="203" t="s">
        <v>347</v>
      </c>
      <c r="AU710" s="203" t="s">
        <v>87</v>
      </c>
      <c r="AY710" s="14" t="s">
        <v>134</v>
      </c>
      <c r="BE710" s="204">
        <f>IF(O710="základní",K710,0)</f>
        <v>0</v>
      </c>
      <c r="BF710" s="204">
        <f>IF(O710="snížená",K710,0)</f>
        <v>0</v>
      </c>
      <c r="BG710" s="204">
        <f>IF(O710="zákl. přenesená",K710,0)</f>
        <v>0</v>
      </c>
      <c r="BH710" s="204">
        <f>IF(O710="sníž. přenesená",K710,0)</f>
        <v>0</v>
      </c>
      <c r="BI710" s="204">
        <f>IF(O710="nulová",K710,0)</f>
        <v>0</v>
      </c>
      <c r="BJ710" s="14" t="s">
        <v>87</v>
      </c>
      <c r="BK710" s="204">
        <f>ROUND(P710*H710,2)</f>
        <v>0</v>
      </c>
      <c r="BL710" s="14" t="s">
        <v>135</v>
      </c>
      <c r="BM710" s="203" t="s">
        <v>5640</v>
      </c>
    </row>
    <row r="711" s="2" customFormat="1" ht="24.15" customHeight="1">
      <c r="A711" s="35"/>
      <c r="B711" s="36"/>
      <c r="C711" s="228" t="s">
        <v>2090</v>
      </c>
      <c r="D711" s="228" t="s">
        <v>347</v>
      </c>
      <c r="E711" s="229" t="s">
        <v>5641</v>
      </c>
      <c r="F711" s="230" t="s">
        <v>5642</v>
      </c>
      <c r="G711" s="231" t="s">
        <v>5605</v>
      </c>
      <c r="H711" s="232">
        <v>5</v>
      </c>
      <c r="I711" s="233"/>
      <c r="J711" s="233"/>
      <c r="K711" s="234">
        <f>ROUND(P711*H711,2)</f>
        <v>0</v>
      </c>
      <c r="L711" s="230" t="s">
        <v>879</v>
      </c>
      <c r="M711" s="41"/>
      <c r="N711" s="235" t="s">
        <v>1</v>
      </c>
      <c r="O711" s="199" t="s">
        <v>42</v>
      </c>
      <c r="P711" s="200">
        <f>I711+J711</f>
        <v>0</v>
      </c>
      <c r="Q711" s="200">
        <f>ROUND(I711*H711,2)</f>
        <v>0</v>
      </c>
      <c r="R711" s="200">
        <f>ROUND(J711*H711,2)</f>
        <v>0</v>
      </c>
      <c r="S711" s="88"/>
      <c r="T711" s="201">
        <f>S711*H711</f>
        <v>0</v>
      </c>
      <c r="U711" s="201">
        <v>0</v>
      </c>
      <c r="V711" s="201">
        <f>U711*H711</f>
        <v>0</v>
      </c>
      <c r="W711" s="201">
        <v>0</v>
      </c>
      <c r="X711" s="202">
        <f>W711*H711</f>
        <v>0</v>
      </c>
      <c r="Y711" s="35"/>
      <c r="Z711" s="35"/>
      <c r="AA711" s="35"/>
      <c r="AB711" s="35"/>
      <c r="AC711" s="35"/>
      <c r="AD711" s="35"/>
      <c r="AE711" s="35"/>
      <c r="AR711" s="203" t="s">
        <v>135</v>
      </c>
      <c r="AT711" s="203" t="s">
        <v>347</v>
      </c>
      <c r="AU711" s="203" t="s">
        <v>87</v>
      </c>
      <c r="AY711" s="14" t="s">
        <v>134</v>
      </c>
      <c r="BE711" s="204">
        <f>IF(O711="základní",K711,0)</f>
        <v>0</v>
      </c>
      <c r="BF711" s="204">
        <f>IF(O711="snížená",K711,0)</f>
        <v>0</v>
      </c>
      <c r="BG711" s="204">
        <f>IF(O711="zákl. přenesená",K711,0)</f>
        <v>0</v>
      </c>
      <c r="BH711" s="204">
        <f>IF(O711="sníž. přenesená",K711,0)</f>
        <v>0</v>
      </c>
      <c r="BI711" s="204">
        <f>IF(O711="nulová",K711,0)</f>
        <v>0</v>
      </c>
      <c r="BJ711" s="14" t="s">
        <v>87</v>
      </c>
      <c r="BK711" s="204">
        <f>ROUND(P711*H711,2)</f>
        <v>0</v>
      </c>
      <c r="BL711" s="14" t="s">
        <v>135</v>
      </c>
      <c r="BM711" s="203" t="s">
        <v>5643</v>
      </c>
    </row>
    <row r="712" s="2" customFormat="1" ht="24.15" customHeight="1">
      <c r="A712" s="35"/>
      <c r="B712" s="36"/>
      <c r="C712" s="228" t="s">
        <v>3012</v>
      </c>
      <c r="D712" s="228" t="s">
        <v>347</v>
      </c>
      <c r="E712" s="229" t="s">
        <v>5644</v>
      </c>
      <c r="F712" s="230" t="s">
        <v>5645</v>
      </c>
      <c r="G712" s="231" t="s">
        <v>5605</v>
      </c>
      <c r="H712" s="232">
        <v>5</v>
      </c>
      <c r="I712" s="233"/>
      <c r="J712" s="233"/>
      <c r="K712" s="234">
        <f>ROUND(P712*H712,2)</f>
        <v>0</v>
      </c>
      <c r="L712" s="230" t="s">
        <v>879</v>
      </c>
      <c r="M712" s="41"/>
      <c r="N712" s="235" t="s">
        <v>1</v>
      </c>
      <c r="O712" s="199" t="s">
        <v>42</v>
      </c>
      <c r="P712" s="200">
        <f>I712+J712</f>
        <v>0</v>
      </c>
      <c r="Q712" s="200">
        <f>ROUND(I712*H712,2)</f>
        <v>0</v>
      </c>
      <c r="R712" s="200">
        <f>ROUND(J712*H712,2)</f>
        <v>0</v>
      </c>
      <c r="S712" s="88"/>
      <c r="T712" s="201">
        <f>S712*H712</f>
        <v>0</v>
      </c>
      <c r="U712" s="201">
        <v>0</v>
      </c>
      <c r="V712" s="201">
        <f>U712*H712</f>
        <v>0</v>
      </c>
      <c r="W712" s="201">
        <v>0</v>
      </c>
      <c r="X712" s="202">
        <f>W712*H712</f>
        <v>0</v>
      </c>
      <c r="Y712" s="35"/>
      <c r="Z712" s="35"/>
      <c r="AA712" s="35"/>
      <c r="AB712" s="35"/>
      <c r="AC712" s="35"/>
      <c r="AD712" s="35"/>
      <c r="AE712" s="35"/>
      <c r="AR712" s="203" t="s">
        <v>135</v>
      </c>
      <c r="AT712" s="203" t="s">
        <v>347</v>
      </c>
      <c r="AU712" s="203" t="s">
        <v>87</v>
      </c>
      <c r="AY712" s="14" t="s">
        <v>134</v>
      </c>
      <c r="BE712" s="204">
        <f>IF(O712="základní",K712,0)</f>
        <v>0</v>
      </c>
      <c r="BF712" s="204">
        <f>IF(O712="snížená",K712,0)</f>
        <v>0</v>
      </c>
      <c r="BG712" s="204">
        <f>IF(O712="zákl. přenesená",K712,0)</f>
        <v>0</v>
      </c>
      <c r="BH712" s="204">
        <f>IF(O712="sníž. přenesená",K712,0)</f>
        <v>0</v>
      </c>
      <c r="BI712" s="204">
        <f>IF(O712="nulová",K712,0)</f>
        <v>0</v>
      </c>
      <c r="BJ712" s="14" t="s">
        <v>87</v>
      </c>
      <c r="BK712" s="204">
        <f>ROUND(P712*H712,2)</f>
        <v>0</v>
      </c>
      <c r="BL712" s="14" t="s">
        <v>135</v>
      </c>
      <c r="BM712" s="203" t="s">
        <v>5646</v>
      </c>
    </row>
    <row r="713" s="2" customFormat="1" ht="24.15" customHeight="1">
      <c r="A713" s="35"/>
      <c r="B713" s="36"/>
      <c r="C713" s="228" t="s">
        <v>2094</v>
      </c>
      <c r="D713" s="228" t="s">
        <v>347</v>
      </c>
      <c r="E713" s="229" t="s">
        <v>5647</v>
      </c>
      <c r="F713" s="230" t="s">
        <v>5648</v>
      </c>
      <c r="G713" s="231" t="s">
        <v>5605</v>
      </c>
      <c r="H713" s="232">
        <v>1</v>
      </c>
      <c r="I713" s="233"/>
      <c r="J713" s="233"/>
      <c r="K713" s="234">
        <f>ROUND(P713*H713,2)</f>
        <v>0</v>
      </c>
      <c r="L713" s="230" t="s">
        <v>879</v>
      </c>
      <c r="M713" s="41"/>
      <c r="N713" s="235" t="s">
        <v>1</v>
      </c>
      <c r="O713" s="199" t="s">
        <v>42</v>
      </c>
      <c r="P713" s="200">
        <f>I713+J713</f>
        <v>0</v>
      </c>
      <c r="Q713" s="200">
        <f>ROUND(I713*H713,2)</f>
        <v>0</v>
      </c>
      <c r="R713" s="200">
        <f>ROUND(J713*H713,2)</f>
        <v>0</v>
      </c>
      <c r="S713" s="88"/>
      <c r="T713" s="201">
        <f>S713*H713</f>
        <v>0</v>
      </c>
      <c r="U713" s="201">
        <v>0</v>
      </c>
      <c r="V713" s="201">
        <f>U713*H713</f>
        <v>0</v>
      </c>
      <c r="W713" s="201">
        <v>0</v>
      </c>
      <c r="X713" s="202">
        <f>W713*H713</f>
        <v>0</v>
      </c>
      <c r="Y713" s="35"/>
      <c r="Z713" s="35"/>
      <c r="AA713" s="35"/>
      <c r="AB713" s="35"/>
      <c r="AC713" s="35"/>
      <c r="AD713" s="35"/>
      <c r="AE713" s="35"/>
      <c r="AR713" s="203" t="s">
        <v>135</v>
      </c>
      <c r="AT713" s="203" t="s">
        <v>347</v>
      </c>
      <c r="AU713" s="203" t="s">
        <v>87</v>
      </c>
      <c r="AY713" s="14" t="s">
        <v>134</v>
      </c>
      <c r="BE713" s="204">
        <f>IF(O713="základní",K713,0)</f>
        <v>0</v>
      </c>
      <c r="BF713" s="204">
        <f>IF(O713="snížená",K713,0)</f>
        <v>0</v>
      </c>
      <c r="BG713" s="204">
        <f>IF(O713="zákl. přenesená",K713,0)</f>
        <v>0</v>
      </c>
      <c r="BH713" s="204">
        <f>IF(O713="sníž. přenesená",K713,0)</f>
        <v>0</v>
      </c>
      <c r="BI713" s="204">
        <f>IF(O713="nulová",K713,0)</f>
        <v>0</v>
      </c>
      <c r="BJ713" s="14" t="s">
        <v>87</v>
      </c>
      <c r="BK713" s="204">
        <f>ROUND(P713*H713,2)</f>
        <v>0</v>
      </c>
      <c r="BL713" s="14" t="s">
        <v>135</v>
      </c>
      <c r="BM713" s="203" t="s">
        <v>5649</v>
      </c>
    </row>
    <row r="714" s="2" customFormat="1">
      <c r="A714" s="35"/>
      <c r="B714" s="36"/>
      <c r="C714" s="228" t="s">
        <v>3020</v>
      </c>
      <c r="D714" s="228" t="s">
        <v>347</v>
      </c>
      <c r="E714" s="229" t="s">
        <v>5650</v>
      </c>
      <c r="F714" s="230" t="s">
        <v>5651</v>
      </c>
      <c r="G714" s="231" t="s">
        <v>5605</v>
      </c>
      <c r="H714" s="232">
        <v>1</v>
      </c>
      <c r="I714" s="233"/>
      <c r="J714" s="233"/>
      <c r="K714" s="234">
        <f>ROUND(P714*H714,2)</f>
        <v>0</v>
      </c>
      <c r="L714" s="230" t="s">
        <v>879</v>
      </c>
      <c r="M714" s="41"/>
      <c r="N714" s="235" t="s">
        <v>1</v>
      </c>
      <c r="O714" s="199" t="s">
        <v>42</v>
      </c>
      <c r="P714" s="200">
        <f>I714+J714</f>
        <v>0</v>
      </c>
      <c r="Q714" s="200">
        <f>ROUND(I714*H714,2)</f>
        <v>0</v>
      </c>
      <c r="R714" s="200">
        <f>ROUND(J714*H714,2)</f>
        <v>0</v>
      </c>
      <c r="S714" s="88"/>
      <c r="T714" s="201">
        <f>S714*H714</f>
        <v>0</v>
      </c>
      <c r="U714" s="201">
        <v>0</v>
      </c>
      <c r="V714" s="201">
        <f>U714*H714</f>
        <v>0</v>
      </c>
      <c r="W714" s="201">
        <v>0</v>
      </c>
      <c r="X714" s="202">
        <f>W714*H714</f>
        <v>0</v>
      </c>
      <c r="Y714" s="35"/>
      <c r="Z714" s="35"/>
      <c r="AA714" s="35"/>
      <c r="AB714" s="35"/>
      <c r="AC714" s="35"/>
      <c r="AD714" s="35"/>
      <c r="AE714" s="35"/>
      <c r="AR714" s="203" t="s">
        <v>135</v>
      </c>
      <c r="AT714" s="203" t="s">
        <v>347</v>
      </c>
      <c r="AU714" s="203" t="s">
        <v>87</v>
      </c>
      <c r="AY714" s="14" t="s">
        <v>134</v>
      </c>
      <c r="BE714" s="204">
        <f>IF(O714="základní",K714,0)</f>
        <v>0</v>
      </c>
      <c r="BF714" s="204">
        <f>IF(O714="snížená",K714,0)</f>
        <v>0</v>
      </c>
      <c r="BG714" s="204">
        <f>IF(O714="zákl. přenesená",K714,0)</f>
        <v>0</v>
      </c>
      <c r="BH714" s="204">
        <f>IF(O714="sníž. přenesená",K714,0)</f>
        <v>0</v>
      </c>
      <c r="BI714" s="204">
        <f>IF(O714="nulová",K714,0)</f>
        <v>0</v>
      </c>
      <c r="BJ714" s="14" t="s">
        <v>87</v>
      </c>
      <c r="BK714" s="204">
        <f>ROUND(P714*H714,2)</f>
        <v>0</v>
      </c>
      <c r="BL714" s="14" t="s">
        <v>135</v>
      </c>
      <c r="BM714" s="203" t="s">
        <v>5652</v>
      </c>
    </row>
    <row r="715" s="2" customFormat="1" ht="24.15" customHeight="1">
      <c r="A715" s="35"/>
      <c r="B715" s="36"/>
      <c r="C715" s="228" t="s">
        <v>3024</v>
      </c>
      <c r="D715" s="228" t="s">
        <v>347</v>
      </c>
      <c r="E715" s="229" t="s">
        <v>5653</v>
      </c>
      <c r="F715" s="230" t="s">
        <v>5654</v>
      </c>
      <c r="G715" s="231" t="s">
        <v>131</v>
      </c>
      <c r="H715" s="232">
        <v>1</v>
      </c>
      <c r="I715" s="233"/>
      <c r="J715" s="233"/>
      <c r="K715" s="234">
        <f>ROUND(P715*H715,2)</f>
        <v>0</v>
      </c>
      <c r="L715" s="230" t="s">
        <v>879</v>
      </c>
      <c r="M715" s="41"/>
      <c r="N715" s="235" t="s">
        <v>1</v>
      </c>
      <c r="O715" s="199" t="s">
        <v>42</v>
      </c>
      <c r="P715" s="200">
        <f>I715+J715</f>
        <v>0</v>
      </c>
      <c r="Q715" s="200">
        <f>ROUND(I715*H715,2)</f>
        <v>0</v>
      </c>
      <c r="R715" s="200">
        <f>ROUND(J715*H715,2)</f>
        <v>0</v>
      </c>
      <c r="S715" s="88"/>
      <c r="T715" s="201">
        <f>S715*H715</f>
        <v>0</v>
      </c>
      <c r="U715" s="201">
        <v>0</v>
      </c>
      <c r="V715" s="201">
        <f>U715*H715</f>
        <v>0</v>
      </c>
      <c r="W715" s="201">
        <v>0</v>
      </c>
      <c r="X715" s="202">
        <f>W715*H715</f>
        <v>0</v>
      </c>
      <c r="Y715" s="35"/>
      <c r="Z715" s="35"/>
      <c r="AA715" s="35"/>
      <c r="AB715" s="35"/>
      <c r="AC715" s="35"/>
      <c r="AD715" s="35"/>
      <c r="AE715" s="35"/>
      <c r="AR715" s="203" t="s">
        <v>1932</v>
      </c>
      <c r="AT715" s="203" t="s">
        <v>347</v>
      </c>
      <c r="AU715" s="203" t="s">
        <v>87</v>
      </c>
      <c r="AY715" s="14" t="s">
        <v>134</v>
      </c>
      <c r="BE715" s="204">
        <f>IF(O715="základní",K715,0)</f>
        <v>0</v>
      </c>
      <c r="BF715" s="204">
        <f>IF(O715="snížená",K715,0)</f>
        <v>0</v>
      </c>
      <c r="BG715" s="204">
        <f>IF(O715="zákl. přenesená",K715,0)</f>
        <v>0</v>
      </c>
      <c r="BH715" s="204">
        <f>IF(O715="sníž. přenesená",K715,0)</f>
        <v>0</v>
      </c>
      <c r="BI715" s="204">
        <f>IF(O715="nulová",K715,0)</f>
        <v>0</v>
      </c>
      <c r="BJ715" s="14" t="s">
        <v>87</v>
      </c>
      <c r="BK715" s="204">
        <f>ROUND(P715*H715,2)</f>
        <v>0</v>
      </c>
      <c r="BL715" s="14" t="s">
        <v>1932</v>
      </c>
      <c r="BM715" s="203" t="s">
        <v>5655</v>
      </c>
    </row>
    <row r="716" s="2" customFormat="1" ht="24.15" customHeight="1">
      <c r="A716" s="35"/>
      <c r="B716" s="36"/>
      <c r="C716" s="228" t="s">
        <v>3028</v>
      </c>
      <c r="D716" s="228" t="s">
        <v>347</v>
      </c>
      <c r="E716" s="229" t="s">
        <v>5656</v>
      </c>
      <c r="F716" s="230" t="s">
        <v>5657</v>
      </c>
      <c r="G716" s="231" t="s">
        <v>211</v>
      </c>
      <c r="H716" s="232">
        <v>1</v>
      </c>
      <c r="I716" s="233"/>
      <c r="J716" s="233"/>
      <c r="K716" s="234">
        <f>ROUND(P716*H716,2)</f>
        <v>0</v>
      </c>
      <c r="L716" s="230" t="s">
        <v>879</v>
      </c>
      <c r="M716" s="41"/>
      <c r="N716" s="235" t="s">
        <v>1</v>
      </c>
      <c r="O716" s="199" t="s">
        <v>42</v>
      </c>
      <c r="P716" s="200">
        <f>I716+J716</f>
        <v>0</v>
      </c>
      <c r="Q716" s="200">
        <f>ROUND(I716*H716,2)</f>
        <v>0</v>
      </c>
      <c r="R716" s="200">
        <f>ROUND(J716*H716,2)</f>
        <v>0</v>
      </c>
      <c r="S716" s="88"/>
      <c r="T716" s="201">
        <f>S716*H716</f>
        <v>0</v>
      </c>
      <c r="U716" s="201">
        <v>0</v>
      </c>
      <c r="V716" s="201">
        <f>U716*H716</f>
        <v>0</v>
      </c>
      <c r="W716" s="201">
        <v>0</v>
      </c>
      <c r="X716" s="202">
        <f>W716*H716</f>
        <v>0</v>
      </c>
      <c r="Y716" s="35"/>
      <c r="Z716" s="35"/>
      <c r="AA716" s="35"/>
      <c r="AB716" s="35"/>
      <c r="AC716" s="35"/>
      <c r="AD716" s="35"/>
      <c r="AE716" s="35"/>
      <c r="AR716" s="203" t="s">
        <v>135</v>
      </c>
      <c r="AT716" s="203" t="s">
        <v>347</v>
      </c>
      <c r="AU716" s="203" t="s">
        <v>87</v>
      </c>
      <c r="AY716" s="14" t="s">
        <v>134</v>
      </c>
      <c r="BE716" s="204">
        <f>IF(O716="základní",K716,0)</f>
        <v>0</v>
      </c>
      <c r="BF716" s="204">
        <f>IF(O716="snížená",K716,0)</f>
        <v>0</v>
      </c>
      <c r="BG716" s="204">
        <f>IF(O716="zákl. přenesená",K716,0)</f>
        <v>0</v>
      </c>
      <c r="BH716" s="204">
        <f>IF(O716="sníž. přenesená",K716,0)</f>
        <v>0</v>
      </c>
      <c r="BI716" s="204">
        <f>IF(O716="nulová",K716,0)</f>
        <v>0</v>
      </c>
      <c r="BJ716" s="14" t="s">
        <v>87</v>
      </c>
      <c r="BK716" s="204">
        <f>ROUND(P716*H716,2)</f>
        <v>0</v>
      </c>
      <c r="BL716" s="14" t="s">
        <v>135</v>
      </c>
      <c r="BM716" s="203" t="s">
        <v>5658</v>
      </c>
    </row>
    <row r="717" s="2" customFormat="1" ht="24.15" customHeight="1">
      <c r="A717" s="35"/>
      <c r="B717" s="36"/>
      <c r="C717" s="228" t="s">
        <v>3032</v>
      </c>
      <c r="D717" s="228" t="s">
        <v>347</v>
      </c>
      <c r="E717" s="229" t="s">
        <v>5659</v>
      </c>
      <c r="F717" s="230" t="s">
        <v>5660</v>
      </c>
      <c r="G717" s="231" t="s">
        <v>211</v>
      </c>
      <c r="H717" s="232">
        <v>1</v>
      </c>
      <c r="I717" s="233"/>
      <c r="J717" s="233"/>
      <c r="K717" s="234">
        <f>ROUND(P717*H717,2)</f>
        <v>0</v>
      </c>
      <c r="L717" s="230" t="s">
        <v>879</v>
      </c>
      <c r="M717" s="41"/>
      <c r="N717" s="235" t="s">
        <v>1</v>
      </c>
      <c r="O717" s="199" t="s">
        <v>42</v>
      </c>
      <c r="P717" s="200">
        <f>I717+J717</f>
        <v>0</v>
      </c>
      <c r="Q717" s="200">
        <f>ROUND(I717*H717,2)</f>
        <v>0</v>
      </c>
      <c r="R717" s="200">
        <f>ROUND(J717*H717,2)</f>
        <v>0</v>
      </c>
      <c r="S717" s="88"/>
      <c r="T717" s="201">
        <f>S717*H717</f>
        <v>0</v>
      </c>
      <c r="U717" s="201">
        <v>0</v>
      </c>
      <c r="V717" s="201">
        <f>U717*H717</f>
        <v>0</v>
      </c>
      <c r="W717" s="201">
        <v>0</v>
      </c>
      <c r="X717" s="202">
        <f>W717*H717</f>
        <v>0</v>
      </c>
      <c r="Y717" s="35"/>
      <c r="Z717" s="35"/>
      <c r="AA717" s="35"/>
      <c r="AB717" s="35"/>
      <c r="AC717" s="35"/>
      <c r="AD717" s="35"/>
      <c r="AE717" s="35"/>
      <c r="AR717" s="203" t="s">
        <v>135</v>
      </c>
      <c r="AT717" s="203" t="s">
        <v>347</v>
      </c>
      <c r="AU717" s="203" t="s">
        <v>87</v>
      </c>
      <c r="AY717" s="14" t="s">
        <v>134</v>
      </c>
      <c r="BE717" s="204">
        <f>IF(O717="základní",K717,0)</f>
        <v>0</v>
      </c>
      <c r="BF717" s="204">
        <f>IF(O717="snížená",K717,0)</f>
        <v>0</v>
      </c>
      <c r="BG717" s="204">
        <f>IF(O717="zákl. přenesená",K717,0)</f>
        <v>0</v>
      </c>
      <c r="BH717" s="204">
        <f>IF(O717="sníž. přenesená",K717,0)</f>
        <v>0</v>
      </c>
      <c r="BI717" s="204">
        <f>IF(O717="nulová",K717,0)</f>
        <v>0</v>
      </c>
      <c r="BJ717" s="14" t="s">
        <v>87</v>
      </c>
      <c r="BK717" s="204">
        <f>ROUND(P717*H717,2)</f>
        <v>0</v>
      </c>
      <c r="BL717" s="14" t="s">
        <v>135</v>
      </c>
      <c r="BM717" s="203" t="s">
        <v>5661</v>
      </c>
    </row>
    <row r="718" s="2" customFormat="1" ht="24.15" customHeight="1">
      <c r="A718" s="35"/>
      <c r="B718" s="36"/>
      <c r="C718" s="228" t="s">
        <v>3036</v>
      </c>
      <c r="D718" s="228" t="s">
        <v>347</v>
      </c>
      <c r="E718" s="229" t="s">
        <v>5662</v>
      </c>
      <c r="F718" s="230" t="s">
        <v>5663</v>
      </c>
      <c r="G718" s="231" t="s">
        <v>211</v>
      </c>
      <c r="H718" s="232">
        <v>1</v>
      </c>
      <c r="I718" s="233"/>
      <c r="J718" s="233"/>
      <c r="K718" s="234">
        <f>ROUND(P718*H718,2)</f>
        <v>0</v>
      </c>
      <c r="L718" s="230" t="s">
        <v>879</v>
      </c>
      <c r="M718" s="41"/>
      <c r="N718" s="235" t="s">
        <v>1</v>
      </c>
      <c r="O718" s="199" t="s">
        <v>42</v>
      </c>
      <c r="P718" s="200">
        <f>I718+J718</f>
        <v>0</v>
      </c>
      <c r="Q718" s="200">
        <f>ROUND(I718*H718,2)</f>
        <v>0</v>
      </c>
      <c r="R718" s="200">
        <f>ROUND(J718*H718,2)</f>
        <v>0</v>
      </c>
      <c r="S718" s="88"/>
      <c r="T718" s="201">
        <f>S718*H718</f>
        <v>0</v>
      </c>
      <c r="U718" s="201">
        <v>0</v>
      </c>
      <c r="V718" s="201">
        <f>U718*H718</f>
        <v>0</v>
      </c>
      <c r="W718" s="201">
        <v>0</v>
      </c>
      <c r="X718" s="202">
        <f>W718*H718</f>
        <v>0</v>
      </c>
      <c r="Y718" s="35"/>
      <c r="Z718" s="35"/>
      <c r="AA718" s="35"/>
      <c r="AB718" s="35"/>
      <c r="AC718" s="35"/>
      <c r="AD718" s="35"/>
      <c r="AE718" s="35"/>
      <c r="AR718" s="203" t="s">
        <v>135</v>
      </c>
      <c r="AT718" s="203" t="s">
        <v>347</v>
      </c>
      <c r="AU718" s="203" t="s">
        <v>87</v>
      </c>
      <c r="AY718" s="14" t="s">
        <v>134</v>
      </c>
      <c r="BE718" s="204">
        <f>IF(O718="základní",K718,0)</f>
        <v>0</v>
      </c>
      <c r="BF718" s="204">
        <f>IF(O718="snížená",K718,0)</f>
        <v>0</v>
      </c>
      <c r="BG718" s="204">
        <f>IF(O718="zákl. přenesená",K718,0)</f>
        <v>0</v>
      </c>
      <c r="BH718" s="204">
        <f>IF(O718="sníž. přenesená",K718,0)</f>
        <v>0</v>
      </c>
      <c r="BI718" s="204">
        <f>IF(O718="nulová",K718,0)</f>
        <v>0</v>
      </c>
      <c r="BJ718" s="14" t="s">
        <v>87</v>
      </c>
      <c r="BK718" s="204">
        <f>ROUND(P718*H718,2)</f>
        <v>0</v>
      </c>
      <c r="BL718" s="14" t="s">
        <v>135</v>
      </c>
      <c r="BM718" s="203" t="s">
        <v>5664</v>
      </c>
    </row>
    <row r="719" s="2" customFormat="1" ht="24.15" customHeight="1">
      <c r="A719" s="35"/>
      <c r="B719" s="36"/>
      <c r="C719" s="228" t="s">
        <v>3040</v>
      </c>
      <c r="D719" s="228" t="s">
        <v>347</v>
      </c>
      <c r="E719" s="229" t="s">
        <v>5665</v>
      </c>
      <c r="F719" s="230" t="s">
        <v>5666</v>
      </c>
      <c r="G719" s="231" t="s">
        <v>211</v>
      </c>
      <c r="H719" s="232">
        <v>1</v>
      </c>
      <c r="I719" s="233"/>
      <c r="J719" s="233"/>
      <c r="K719" s="234">
        <f>ROUND(P719*H719,2)</f>
        <v>0</v>
      </c>
      <c r="L719" s="230" t="s">
        <v>879</v>
      </c>
      <c r="M719" s="41"/>
      <c r="N719" s="235" t="s">
        <v>1</v>
      </c>
      <c r="O719" s="199" t="s">
        <v>42</v>
      </c>
      <c r="P719" s="200">
        <f>I719+J719</f>
        <v>0</v>
      </c>
      <c r="Q719" s="200">
        <f>ROUND(I719*H719,2)</f>
        <v>0</v>
      </c>
      <c r="R719" s="200">
        <f>ROUND(J719*H719,2)</f>
        <v>0</v>
      </c>
      <c r="S719" s="88"/>
      <c r="T719" s="201">
        <f>S719*H719</f>
        <v>0</v>
      </c>
      <c r="U719" s="201">
        <v>0</v>
      </c>
      <c r="V719" s="201">
        <f>U719*H719</f>
        <v>0</v>
      </c>
      <c r="W719" s="201">
        <v>0</v>
      </c>
      <c r="X719" s="202">
        <f>W719*H719</f>
        <v>0</v>
      </c>
      <c r="Y719" s="35"/>
      <c r="Z719" s="35"/>
      <c r="AA719" s="35"/>
      <c r="AB719" s="35"/>
      <c r="AC719" s="35"/>
      <c r="AD719" s="35"/>
      <c r="AE719" s="35"/>
      <c r="AR719" s="203" t="s">
        <v>135</v>
      </c>
      <c r="AT719" s="203" t="s">
        <v>347</v>
      </c>
      <c r="AU719" s="203" t="s">
        <v>87</v>
      </c>
      <c r="AY719" s="14" t="s">
        <v>134</v>
      </c>
      <c r="BE719" s="204">
        <f>IF(O719="základní",K719,0)</f>
        <v>0</v>
      </c>
      <c r="BF719" s="204">
        <f>IF(O719="snížená",K719,0)</f>
        <v>0</v>
      </c>
      <c r="BG719" s="204">
        <f>IF(O719="zákl. přenesená",K719,0)</f>
        <v>0</v>
      </c>
      <c r="BH719" s="204">
        <f>IF(O719="sníž. přenesená",K719,0)</f>
        <v>0</v>
      </c>
      <c r="BI719" s="204">
        <f>IF(O719="nulová",K719,0)</f>
        <v>0</v>
      </c>
      <c r="BJ719" s="14" t="s">
        <v>87</v>
      </c>
      <c r="BK719" s="204">
        <f>ROUND(P719*H719,2)</f>
        <v>0</v>
      </c>
      <c r="BL719" s="14" t="s">
        <v>135</v>
      </c>
      <c r="BM719" s="203" t="s">
        <v>5667</v>
      </c>
    </row>
    <row r="720" s="2" customFormat="1" ht="24.15" customHeight="1">
      <c r="A720" s="35"/>
      <c r="B720" s="36"/>
      <c r="C720" s="228" t="s">
        <v>3044</v>
      </c>
      <c r="D720" s="228" t="s">
        <v>347</v>
      </c>
      <c r="E720" s="229" t="s">
        <v>5668</v>
      </c>
      <c r="F720" s="230" t="s">
        <v>5669</v>
      </c>
      <c r="G720" s="231" t="s">
        <v>131</v>
      </c>
      <c r="H720" s="232">
        <v>1</v>
      </c>
      <c r="I720" s="233"/>
      <c r="J720" s="233"/>
      <c r="K720" s="234">
        <f>ROUND(P720*H720,2)</f>
        <v>0</v>
      </c>
      <c r="L720" s="230" t="s">
        <v>879</v>
      </c>
      <c r="M720" s="41"/>
      <c r="N720" s="235" t="s">
        <v>1</v>
      </c>
      <c r="O720" s="199" t="s">
        <v>42</v>
      </c>
      <c r="P720" s="200">
        <f>I720+J720</f>
        <v>0</v>
      </c>
      <c r="Q720" s="200">
        <f>ROUND(I720*H720,2)</f>
        <v>0</v>
      </c>
      <c r="R720" s="200">
        <f>ROUND(J720*H720,2)</f>
        <v>0</v>
      </c>
      <c r="S720" s="88"/>
      <c r="T720" s="201">
        <f>S720*H720</f>
        <v>0</v>
      </c>
      <c r="U720" s="201">
        <v>0</v>
      </c>
      <c r="V720" s="201">
        <f>U720*H720</f>
        <v>0</v>
      </c>
      <c r="W720" s="201">
        <v>0</v>
      </c>
      <c r="X720" s="202">
        <f>W720*H720</f>
        <v>0</v>
      </c>
      <c r="Y720" s="35"/>
      <c r="Z720" s="35"/>
      <c r="AA720" s="35"/>
      <c r="AB720" s="35"/>
      <c r="AC720" s="35"/>
      <c r="AD720" s="35"/>
      <c r="AE720" s="35"/>
      <c r="AR720" s="203" t="s">
        <v>135</v>
      </c>
      <c r="AT720" s="203" t="s">
        <v>347</v>
      </c>
      <c r="AU720" s="203" t="s">
        <v>87</v>
      </c>
      <c r="AY720" s="14" t="s">
        <v>134</v>
      </c>
      <c r="BE720" s="204">
        <f>IF(O720="základní",K720,0)</f>
        <v>0</v>
      </c>
      <c r="BF720" s="204">
        <f>IF(O720="snížená",K720,0)</f>
        <v>0</v>
      </c>
      <c r="BG720" s="204">
        <f>IF(O720="zákl. přenesená",K720,0)</f>
        <v>0</v>
      </c>
      <c r="BH720" s="204">
        <f>IF(O720="sníž. přenesená",K720,0)</f>
        <v>0</v>
      </c>
      <c r="BI720" s="204">
        <f>IF(O720="nulová",K720,0)</f>
        <v>0</v>
      </c>
      <c r="BJ720" s="14" t="s">
        <v>87</v>
      </c>
      <c r="BK720" s="204">
        <f>ROUND(P720*H720,2)</f>
        <v>0</v>
      </c>
      <c r="BL720" s="14" t="s">
        <v>135</v>
      </c>
      <c r="BM720" s="203" t="s">
        <v>5670</v>
      </c>
    </row>
    <row r="721" s="2" customFormat="1" ht="24.15" customHeight="1">
      <c r="A721" s="35"/>
      <c r="B721" s="36"/>
      <c r="C721" s="228" t="s">
        <v>3048</v>
      </c>
      <c r="D721" s="228" t="s">
        <v>347</v>
      </c>
      <c r="E721" s="229" t="s">
        <v>5671</v>
      </c>
      <c r="F721" s="230" t="s">
        <v>5672</v>
      </c>
      <c r="G721" s="231" t="s">
        <v>131</v>
      </c>
      <c r="H721" s="232">
        <v>2</v>
      </c>
      <c r="I721" s="233"/>
      <c r="J721" s="233"/>
      <c r="K721" s="234">
        <f>ROUND(P721*H721,2)</f>
        <v>0</v>
      </c>
      <c r="L721" s="230" t="s">
        <v>879</v>
      </c>
      <c r="M721" s="41"/>
      <c r="N721" s="235" t="s">
        <v>1</v>
      </c>
      <c r="O721" s="199" t="s">
        <v>42</v>
      </c>
      <c r="P721" s="200">
        <f>I721+J721</f>
        <v>0</v>
      </c>
      <c r="Q721" s="200">
        <f>ROUND(I721*H721,2)</f>
        <v>0</v>
      </c>
      <c r="R721" s="200">
        <f>ROUND(J721*H721,2)</f>
        <v>0</v>
      </c>
      <c r="S721" s="88"/>
      <c r="T721" s="201">
        <f>S721*H721</f>
        <v>0</v>
      </c>
      <c r="U721" s="201">
        <v>0</v>
      </c>
      <c r="V721" s="201">
        <f>U721*H721</f>
        <v>0</v>
      </c>
      <c r="W721" s="201">
        <v>0</v>
      </c>
      <c r="X721" s="202">
        <f>W721*H721</f>
        <v>0</v>
      </c>
      <c r="Y721" s="35"/>
      <c r="Z721" s="35"/>
      <c r="AA721" s="35"/>
      <c r="AB721" s="35"/>
      <c r="AC721" s="35"/>
      <c r="AD721" s="35"/>
      <c r="AE721" s="35"/>
      <c r="AR721" s="203" t="s">
        <v>135</v>
      </c>
      <c r="AT721" s="203" t="s">
        <v>347</v>
      </c>
      <c r="AU721" s="203" t="s">
        <v>87</v>
      </c>
      <c r="AY721" s="14" t="s">
        <v>134</v>
      </c>
      <c r="BE721" s="204">
        <f>IF(O721="základní",K721,0)</f>
        <v>0</v>
      </c>
      <c r="BF721" s="204">
        <f>IF(O721="snížená",K721,0)</f>
        <v>0</v>
      </c>
      <c r="BG721" s="204">
        <f>IF(O721="zákl. přenesená",K721,0)</f>
        <v>0</v>
      </c>
      <c r="BH721" s="204">
        <f>IF(O721="sníž. přenesená",K721,0)</f>
        <v>0</v>
      </c>
      <c r="BI721" s="204">
        <f>IF(O721="nulová",K721,0)</f>
        <v>0</v>
      </c>
      <c r="BJ721" s="14" t="s">
        <v>87</v>
      </c>
      <c r="BK721" s="204">
        <f>ROUND(P721*H721,2)</f>
        <v>0</v>
      </c>
      <c r="BL721" s="14" t="s">
        <v>135</v>
      </c>
      <c r="BM721" s="203" t="s">
        <v>5673</v>
      </c>
    </row>
    <row r="722" s="2" customFormat="1" ht="24.15" customHeight="1">
      <c r="A722" s="35"/>
      <c r="B722" s="36"/>
      <c r="C722" s="228" t="s">
        <v>3052</v>
      </c>
      <c r="D722" s="228" t="s">
        <v>347</v>
      </c>
      <c r="E722" s="229" t="s">
        <v>5674</v>
      </c>
      <c r="F722" s="230" t="s">
        <v>5675</v>
      </c>
      <c r="G722" s="231" t="s">
        <v>131</v>
      </c>
      <c r="H722" s="232">
        <v>3</v>
      </c>
      <c r="I722" s="233"/>
      <c r="J722" s="233"/>
      <c r="K722" s="234">
        <f>ROUND(P722*H722,2)</f>
        <v>0</v>
      </c>
      <c r="L722" s="230" t="s">
        <v>879</v>
      </c>
      <c r="M722" s="41"/>
      <c r="N722" s="235" t="s">
        <v>1</v>
      </c>
      <c r="O722" s="199" t="s">
        <v>42</v>
      </c>
      <c r="P722" s="200">
        <f>I722+J722</f>
        <v>0</v>
      </c>
      <c r="Q722" s="200">
        <f>ROUND(I722*H722,2)</f>
        <v>0</v>
      </c>
      <c r="R722" s="200">
        <f>ROUND(J722*H722,2)</f>
        <v>0</v>
      </c>
      <c r="S722" s="88"/>
      <c r="T722" s="201">
        <f>S722*H722</f>
        <v>0</v>
      </c>
      <c r="U722" s="201">
        <v>0</v>
      </c>
      <c r="V722" s="201">
        <f>U722*H722</f>
        <v>0</v>
      </c>
      <c r="W722" s="201">
        <v>0</v>
      </c>
      <c r="X722" s="202">
        <f>W722*H722</f>
        <v>0</v>
      </c>
      <c r="Y722" s="35"/>
      <c r="Z722" s="35"/>
      <c r="AA722" s="35"/>
      <c r="AB722" s="35"/>
      <c r="AC722" s="35"/>
      <c r="AD722" s="35"/>
      <c r="AE722" s="35"/>
      <c r="AR722" s="203" t="s">
        <v>135</v>
      </c>
      <c r="AT722" s="203" t="s">
        <v>347</v>
      </c>
      <c r="AU722" s="203" t="s">
        <v>87</v>
      </c>
      <c r="AY722" s="14" t="s">
        <v>134</v>
      </c>
      <c r="BE722" s="204">
        <f>IF(O722="základní",K722,0)</f>
        <v>0</v>
      </c>
      <c r="BF722" s="204">
        <f>IF(O722="snížená",K722,0)</f>
        <v>0</v>
      </c>
      <c r="BG722" s="204">
        <f>IF(O722="zákl. přenesená",K722,0)</f>
        <v>0</v>
      </c>
      <c r="BH722" s="204">
        <f>IF(O722="sníž. přenesená",K722,0)</f>
        <v>0</v>
      </c>
      <c r="BI722" s="204">
        <f>IF(O722="nulová",K722,0)</f>
        <v>0</v>
      </c>
      <c r="BJ722" s="14" t="s">
        <v>87</v>
      </c>
      <c r="BK722" s="204">
        <f>ROUND(P722*H722,2)</f>
        <v>0</v>
      </c>
      <c r="BL722" s="14" t="s">
        <v>135</v>
      </c>
      <c r="BM722" s="203" t="s">
        <v>5676</v>
      </c>
    </row>
    <row r="723" s="2" customFormat="1" ht="24.15" customHeight="1">
      <c r="A723" s="35"/>
      <c r="B723" s="36"/>
      <c r="C723" s="228" t="s">
        <v>2106</v>
      </c>
      <c r="D723" s="228" t="s">
        <v>347</v>
      </c>
      <c r="E723" s="229" t="s">
        <v>5677</v>
      </c>
      <c r="F723" s="230" t="s">
        <v>5678</v>
      </c>
      <c r="G723" s="231" t="s">
        <v>131</v>
      </c>
      <c r="H723" s="232">
        <v>1</v>
      </c>
      <c r="I723" s="233"/>
      <c r="J723" s="233"/>
      <c r="K723" s="234">
        <f>ROUND(P723*H723,2)</f>
        <v>0</v>
      </c>
      <c r="L723" s="230" t="s">
        <v>879</v>
      </c>
      <c r="M723" s="41"/>
      <c r="N723" s="235" t="s">
        <v>1</v>
      </c>
      <c r="O723" s="199" t="s">
        <v>42</v>
      </c>
      <c r="P723" s="200">
        <f>I723+J723</f>
        <v>0</v>
      </c>
      <c r="Q723" s="200">
        <f>ROUND(I723*H723,2)</f>
        <v>0</v>
      </c>
      <c r="R723" s="200">
        <f>ROUND(J723*H723,2)</f>
        <v>0</v>
      </c>
      <c r="S723" s="88"/>
      <c r="T723" s="201">
        <f>S723*H723</f>
        <v>0</v>
      </c>
      <c r="U723" s="201">
        <v>0</v>
      </c>
      <c r="V723" s="201">
        <f>U723*H723</f>
        <v>0</v>
      </c>
      <c r="W723" s="201">
        <v>0</v>
      </c>
      <c r="X723" s="202">
        <f>W723*H723</f>
        <v>0</v>
      </c>
      <c r="Y723" s="35"/>
      <c r="Z723" s="35"/>
      <c r="AA723" s="35"/>
      <c r="AB723" s="35"/>
      <c r="AC723" s="35"/>
      <c r="AD723" s="35"/>
      <c r="AE723" s="35"/>
      <c r="AR723" s="203" t="s">
        <v>135</v>
      </c>
      <c r="AT723" s="203" t="s">
        <v>347</v>
      </c>
      <c r="AU723" s="203" t="s">
        <v>87</v>
      </c>
      <c r="AY723" s="14" t="s">
        <v>134</v>
      </c>
      <c r="BE723" s="204">
        <f>IF(O723="základní",K723,0)</f>
        <v>0</v>
      </c>
      <c r="BF723" s="204">
        <f>IF(O723="snížená",K723,0)</f>
        <v>0</v>
      </c>
      <c r="BG723" s="204">
        <f>IF(O723="zákl. přenesená",K723,0)</f>
        <v>0</v>
      </c>
      <c r="BH723" s="204">
        <f>IF(O723="sníž. přenesená",K723,0)</f>
        <v>0</v>
      </c>
      <c r="BI723" s="204">
        <f>IF(O723="nulová",K723,0)</f>
        <v>0</v>
      </c>
      <c r="BJ723" s="14" t="s">
        <v>87</v>
      </c>
      <c r="BK723" s="204">
        <f>ROUND(P723*H723,2)</f>
        <v>0</v>
      </c>
      <c r="BL723" s="14" t="s">
        <v>135</v>
      </c>
      <c r="BM723" s="203" t="s">
        <v>2935</v>
      </c>
    </row>
    <row r="724" s="2" customFormat="1" ht="24.15" customHeight="1">
      <c r="A724" s="35"/>
      <c r="B724" s="36"/>
      <c r="C724" s="228" t="s">
        <v>3061</v>
      </c>
      <c r="D724" s="228" t="s">
        <v>347</v>
      </c>
      <c r="E724" s="229" t="s">
        <v>5679</v>
      </c>
      <c r="F724" s="230" t="s">
        <v>5680</v>
      </c>
      <c r="G724" s="231" t="s">
        <v>131</v>
      </c>
      <c r="H724" s="232">
        <v>1</v>
      </c>
      <c r="I724" s="233"/>
      <c r="J724" s="233"/>
      <c r="K724" s="234">
        <f>ROUND(P724*H724,2)</f>
        <v>0</v>
      </c>
      <c r="L724" s="230" t="s">
        <v>879</v>
      </c>
      <c r="M724" s="41"/>
      <c r="N724" s="235" t="s">
        <v>1</v>
      </c>
      <c r="O724" s="199" t="s">
        <v>42</v>
      </c>
      <c r="P724" s="200">
        <f>I724+J724</f>
        <v>0</v>
      </c>
      <c r="Q724" s="200">
        <f>ROUND(I724*H724,2)</f>
        <v>0</v>
      </c>
      <c r="R724" s="200">
        <f>ROUND(J724*H724,2)</f>
        <v>0</v>
      </c>
      <c r="S724" s="88"/>
      <c r="T724" s="201">
        <f>S724*H724</f>
        <v>0</v>
      </c>
      <c r="U724" s="201">
        <v>0</v>
      </c>
      <c r="V724" s="201">
        <f>U724*H724</f>
        <v>0</v>
      </c>
      <c r="W724" s="201">
        <v>0</v>
      </c>
      <c r="X724" s="202">
        <f>W724*H724</f>
        <v>0</v>
      </c>
      <c r="Y724" s="35"/>
      <c r="Z724" s="35"/>
      <c r="AA724" s="35"/>
      <c r="AB724" s="35"/>
      <c r="AC724" s="35"/>
      <c r="AD724" s="35"/>
      <c r="AE724" s="35"/>
      <c r="AR724" s="203" t="s">
        <v>135</v>
      </c>
      <c r="AT724" s="203" t="s">
        <v>347</v>
      </c>
      <c r="AU724" s="203" t="s">
        <v>87</v>
      </c>
      <c r="AY724" s="14" t="s">
        <v>134</v>
      </c>
      <c r="BE724" s="204">
        <f>IF(O724="základní",K724,0)</f>
        <v>0</v>
      </c>
      <c r="BF724" s="204">
        <f>IF(O724="snížená",K724,0)</f>
        <v>0</v>
      </c>
      <c r="BG724" s="204">
        <f>IF(O724="zákl. přenesená",K724,0)</f>
        <v>0</v>
      </c>
      <c r="BH724" s="204">
        <f>IF(O724="sníž. přenesená",K724,0)</f>
        <v>0</v>
      </c>
      <c r="BI724" s="204">
        <f>IF(O724="nulová",K724,0)</f>
        <v>0</v>
      </c>
      <c r="BJ724" s="14" t="s">
        <v>87</v>
      </c>
      <c r="BK724" s="204">
        <f>ROUND(P724*H724,2)</f>
        <v>0</v>
      </c>
      <c r="BL724" s="14" t="s">
        <v>135</v>
      </c>
      <c r="BM724" s="203" t="s">
        <v>5681</v>
      </c>
    </row>
    <row r="725" s="2" customFormat="1" ht="24.15" customHeight="1">
      <c r="A725" s="35"/>
      <c r="B725" s="36"/>
      <c r="C725" s="228" t="s">
        <v>2110</v>
      </c>
      <c r="D725" s="228" t="s">
        <v>347</v>
      </c>
      <c r="E725" s="229" t="s">
        <v>5682</v>
      </c>
      <c r="F725" s="230" t="s">
        <v>5683</v>
      </c>
      <c r="G725" s="231" t="s">
        <v>131</v>
      </c>
      <c r="H725" s="232">
        <v>1</v>
      </c>
      <c r="I725" s="233"/>
      <c r="J725" s="233"/>
      <c r="K725" s="234">
        <f>ROUND(P725*H725,2)</f>
        <v>0</v>
      </c>
      <c r="L725" s="230" t="s">
        <v>879</v>
      </c>
      <c r="M725" s="41"/>
      <c r="N725" s="235" t="s">
        <v>1</v>
      </c>
      <c r="O725" s="199" t="s">
        <v>42</v>
      </c>
      <c r="P725" s="200">
        <f>I725+J725</f>
        <v>0</v>
      </c>
      <c r="Q725" s="200">
        <f>ROUND(I725*H725,2)</f>
        <v>0</v>
      </c>
      <c r="R725" s="200">
        <f>ROUND(J725*H725,2)</f>
        <v>0</v>
      </c>
      <c r="S725" s="88"/>
      <c r="T725" s="201">
        <f>S725*H725</f>
        <v>0</v>
      </c>
      <c r="U725" s="201">
        <v>0</v>
      </c>
      <c r="V725" s="201">
        <f>U725*H725</f>
        <v>0</v>
      </c>
      <c r="W725" s="201">
        <v>0</v>
      </c>
      <c r="X725" s="202">
        <f>W725*H725</f>
        <v>0</v>
      </c>
      <c r="Y725" s="35"/>
      <c r="Z725" s="35"/>
      <c r="AA725" s="35"/>
      <c r="AB725" s="35"/>
      <c r="AC725" s="35"/>
      <c r="AD725" s="35"/>
      <c r="AE725" s="35"/>
      <c r="AR725" s="203" t="s">
        <v>135</v>
      </c>
      <c r="AT725" s="203" t="s">
        <v>347</v>
      </c>
      <c r="AU725" s="203" t="s">
        <v>87</v>
      </c>
      <c r="AY725" s="14" t="s">
        <v>134</v>
      </c>
      <c r="BE725" s="204">
        <f>IF(O725="základní",K725,0)</f>
        <v>0</v>
      </c>
      <c r="BF725" s="204">
        <f>IF(O725="snížená",K725,0)</f>
        <v>0</v>
      </c>
      <c r="BG725" s="204">
        <f>IF(O725="zákl. přenesená",K725,0)</f>
        <v>0</v>
      </c>
      <c r="BH725" s="204">
        <f>IF(O725="sníž. přenesená",K725,0)</f>
        <v>0</v>
      </c>
      <c r="BI725" s="204">
        <f>IF(O725="nulová",K725,0)</f>
        <v>0</v>
      </c>
      <c r="BJ725" s="14" t="s">
        <v>87</v>
      </c>
      <c r="BK725" s="204">
        <f>ROUND(P725*H725,2)</f>
        <v>0</v>
      </c>
      <c r="BL725" s="14" t="s">
        <v>135</v>
      </c>
      <c r="BM725" s="203" t="s">
        <v>5684</v>
      </c>
    </row>
    <row r="726" s="2" customFormat="1" ht="24.15" customHeight="1">
      <c r="A726" s="35"/>
      <c r="B726" s="36"/>
      <c r="C726" s="228" t="s">
        <v>3068</v>
      </c>
      <c r="D726" s="228" t="s">
        <v>347</v>
      </c>
      <c r="E726" s="229" t="s">
        <v>5685</v>
      </c>
      <c r="F726" s="230" t="s">
        <v>5686</v>
      </c>
      <c r="G726" s="231" t="s">
        <v>131</v>
      </c>
      <c r="H726" s="232">
        <v>1</v>
      </c>
      <c r="I726" s="233"/>
      <c r="J726" s="233"/>
      <c r="K726" s="234">
        <f>ROUND(P726*H726,2)</f>
        <v>0</v>
      </c>
      <c r="L726" s="230" t="s">
        <v>879</v>
      </c>
      <c r="M726" s="41"/>
      <c r="N726" s="235" t="s">
        <v>1</v>
      </c>
      <c r="O726" s="199" t="s">
        <v>42</v>
      </c>
      <c r="P726" s="200">
        <f>I726+J726</f>
        <v>0</v>
      </c>
      <c r="Q726" s="200">
        <f>ROUND(I726*H726,2)</f>
        <v>0</v>
      </c>
      <c r="R726" s="200">
        <f>ROUND(J726*H726,2)</f>
        <v>0</v>
      </c>
      <c r="S726" s="88"/>
      <c r="T726" s="201">
        <f>S726*H726</f>
        <v>0</v>
      </c>
      <c r="U726" s="201">
        <v>0</v>
      </c>
      <c r="V726" s="201">
        <f>U726*H726</f>
        <v>0</v>
      </c>
      <c r="W726" s="201">
        <v>0</v>
      </c>
      <c r="X726" s="202">
        <f>W726*H726</f>
        <v>0</v>
      </c>
      <c r="Y726" s="35"/>
      <c r="Z726" s="35"/>
      <c r="AA726" s="35"/>
      <c r="AB726" s="35"/>
      <c r="AC726" s="35"/>
      <c r="AD726" s="35"/>
      <c r="AE726" s="35"/>
      <c r="AR726" s="203" t="s">
        <v>135</v>
      </c>
      <c r="AT726" s="203" t="s">
        <v>347</v>
      </c>
      <c r="AU726" s="203" t="s">
        <v>87</v>
      </c>
      <c r="AY726" s="14" t="s">
        <v>134</v>
      </c>
      <c r="BE726" s="204">
        <f>IF(O726="základní",K726,0)</f>
        <v>0</v>
      </c>
      <c r="BF726" s="204">
        <f>IF(O726="snížená",K726,0)</f>
        <v>0</v>
      </c>
      <c r="BG726" s="204">
        <f>IF(O726="zákl. přenesená",K726,0)</f>
        <v>0</v>
      </c>
      <c r="BH726" s="204">
        <f>IF(O726="sníž. přenesená",K726,0)</f>
        <v>0</v>
      </c>
      <c r="BI726" s="204">
        <f>IF(O726="nulová",K726,0)</f>
        <v>0</v>
      </c>
      <c r="BJ726" s="14" t="s">
        <v>87</v>
      </c>
      <c r="BK726" s="204">
        <f>ROUND(P726*H726,2)</f>
        <v>0</v>
      </c>
      <c r="BL726" s="14" t="s">
        <v>135</v>
      </c>
      <c r="BM726" s="203" t="s">
        <v>5687</v>
      </c>
    </row>
    <row r="727" s="2" customFormat="1" ht="24.15" customHeight="1">
      <c r="A727" s="35"/>
      <c r="B727" s="36"/>
      <c r="C727" s="228" t="s">
        <v>2114</v>
      </c>
      <c r="D727" s="228" t="s">
        <v>347</v>
      </c>
      <c r="E727" s="229" t="s">
        <v>5688</v>
      </c>
      <c r="F727" s="230" t="s">
        <v>5689</v>
      </c>
      <c r="G727" s="231" t="s">
        <v>131</v>
      </c>
      <c r="H727" s="232">
        <v>1</v>
      </c>
      <c r="I727" s="233"/>
      <c r="J727" s="233"/>
      <c r="K727" s="234">
        <f>ROUND(P727*H727,2)</f>
        <v>0</v>
      </c>
      <c r="L727" s="230" t="s">
        <v>879</v>
      </c>
      <c r="M727" s="41"/>
      <c r="N727" s="235" t="s">
        <v>1</v>
      </c>
      <c r="O727" s="199" t="s">
        <v>42</v>
      </c>
      <c r="P727" s="200">
        <f>I727+J727</f>
        <v>0</v>
      </c>
      <c r="Q727" s="200">
        <f>ROUND(I727*H727,2)</f>
        <v>0</v>
      </c>
      <c r="R727" s="200">
        <f>ROUND(J727*H727,2)</f>
        <v>0</v>
      </c>
      <c r="S727" s="88"/>
      <c r="T727" s="201">
        <f>S727*H727</f>
        <v>0</v>
      </c>
      <c r="U727" s="201">
        <v>0</v>
      </c>
      <c r="V727" s="201">
        <f>U727*H727</f>
        <v>0</v>
      </c>
      <c r="W727" s="201">
        <v>0</v>
      </c>
      <c r="X727" s="202">
        <f>W727*H727</f>
        <v>0</v>
      </c>
      <c r="Y727" s="35"/>
      <c r="Z727" s="35"/>
      <c r="AA727" s="35"/>
      <c r="AB727" s="35"/>
      <c r="AC727" s="35"/>
      <c r="AD727" s="35"/>
      <c r="AE727" s="35"/>
      <c r="AR727" s="203" t="s">
        <v>1932</v>
      </c>
      <c r="AT727" s="203" t="s">
        <v>347</v>
      </c>
      <c r="AU727" s="203" t="s">
        <v>87</v>
      </c>
      <c r="AY727" s="14" t="s">
        <v>134</v>
      </c>
      <c r="BE727" s="204">
        <f>IF(O727="základní",K727,0)</f>
        <v>0</v>
      </c>
      <c r="BF727" s="204">
        <f>IF(O727="snížená",K727,0)</f>
        <v>0</v>
      </c>
      <c r="BG727" s="204">
        <f>IF(O727="zákl. přenesená",K727,0)</f>
        <v>0</v>
      </c>
      <c r="BH727" s="204">
        <f>IF(O727="sníž. přenesená",K727,0)</f>
        <v>0</v>
      </c>
      <c r="BI727" s="204">
        <f>IF(O727="nulová",K727,0)</f>
        <v>0</v>
      </c>
      <c r="BJ727" s="14" t="s">
        <v>87</v>
      </c>
      <c r="BK727" s="204">
        <f>ROUND(P727*H727,2)</f>
        <v>0</v>
      </c>
      <c r="BL727" s="14" t="s">
        <v>1932</v>
      </c>
      <c r="BM727" s="203" t="s">
        <v>5690</v>
      </c>
    </row>
    <row r="728" s="2" customFormat="1" ht="24.15" customHeight="1">
      <c r="A728" s="35"/>
      <c r="B728" s="36"/>
      <c r="C728" s="228" t="s">
        <v>3076</v>
      </c>
      <c r="D728" s="228" t="s">
        <v>347</v>
      </c>
      <c r="E728" s="229" t="s">
        <v>5691</v>
      </c>
      <c r="F728" s="230" t="s">
        <v>5692</v>
      </c>
      <c r="G728" s="231" t="s">
        <v>131</v>
      </c>
      <c r="H728" s="232">
        <v>1</v>
      </c>
      <c r="I728" s="233"/>
      <c r="J728" s="233"/>
      <c r="K728" s="234">
        <f>ROUND(P728*H728,2)</f>
        <v>0</v>
      </c>
      <c r="L728" s="230" t="s">
        <v>879</v>
      </c>
      <c r="M728" s="41"/>
      <c r="N728" s="235" t="s">
        <v>1</v>
      </c>
      <c r="O728" s="199" t="s">
        <v>42</v>
      </c>
      <c r="P728" s="200">
        <f>I728+J728</f>
        <v>0</v>
      </c>
      <c r="Q728" s="200">
        <f>ROUND(I728*H728,2)</f>
        <v>0</v>
      </c>
      <c r="R728" s="200">
        <f>ROUND(J728*H728,2)</f>
        <v>0</v>
      </c>
      <c r="S728" s="88"/>
      <c r="T728" s="201">
        <f>S728*H728</f>
        <v>0</v>
      </c>
      <c r="U728" s="201">
        <v>0</v>
      </c>
      <c r="V728" s="201">
        <f>U728*H728</f>
        <v>0</v>
      </c>
      <c r="W728" s="201">
        <v>0</v>
      </c>
      <c r="X728" s="202">
        <f>W728*H728</f>
        <v>0</v>
      </c>
      <c r="Y728" s="35"/>
      <c r="Z728" s="35"/>
      <c r="AA728" s="35"/>
      <c r="AB728" s="35"/>
      <c r="AC728" s="35"/>
      <c r="AD728" s="35"/>
      <c r="AE728" s="35"/>
      <c r="AR728" s="203" t="s">
        <v>1932</v>
      </c>
      <c r="AT728" s="203" t="s">
        <v>347</v>
      </c>
      <c r="AU728" s="203" t="s">
        <v>87</v>
      </c>
      <c r="AY728" s="14" t="s">
        <v>134</v>
      </c>
      <c r="BE728" s="204">
        <f>IF(O728="základní",K728,0)</f>
        <v>0</v>
      </c>
      <c r="BF728" s="204">
        <f>IF(O728="snížená",K728,0)</f>
        <v>0</v>
      </c>
      <c r="BG728" s="204">
        <f>IF(O728="zákl. přenesená",K728,0)</f>
        <v>0</v>
      </c>
      <c r="BH728" s="204">
        <f>IF(O728="sníž. přenesená",K728,0)</f>
        <v>0</v>
      </c>
      <c r="BI728" s="204">
        <f>IF(O728="nulová",K728,0)</f>
        <v>0</v>
      </c>
      <c r="BJ728" s="14" t="s">
        <v>87</v>
      </c>
      <c r="BK728" s="204">
        <f>ROUND(P728*H728,2)</f>
        <v>0</v>
      </c>
      <c r="BL728" s="14" t="s">
        <v>1932</v>
      </c>
      <c r="BM728" s="203" t="s">
        <v>5693</v>
      </c>
    </row>
    <row r="729" s="2" customFormat="1" ht="24.15" customHeight="1">
      <c r="A729" s="35"/>
      <c r="B729" s="36"/>
      <c r="C729" s="228" t="s">
        <v>2118</v>
      </c>
      <c r="D729" s="228" t="s">
        <v>347</v>
      </c>
      <c r="E729" s="229" t="s">
        <v>5694</v>
      </c>
      <c r="F729" s="230" t="s">
        <v>5695</v>
      </c>
      <c r="G729" s="231" t="s">
        <v>131</v>
      </c>
      <c r="H729" s="232">
        <v>1</v>
      </c>
      <c r="I729" s="233"/>
      <c r="J729" s="233"/>
      <c r="K729" s="234">
        <f>ROUND(P729*H729,2)</f>
        <v>0</v>
      </c>
      <c r="L729" s="230" t="s">
        <v>879</v>
      </c>
      <c r="M729" s="41"/>
      <c r="N729" s="235" t="s">
        <v>1</v>
      </c>
      <c r="O729" s="199" t="s">
        <v>42</v>
      </c>
      <c r="P729" s="200">
        <f>I729+J729</f>
        <v>0</v>
      </c>
      <c r="Q729" s="200">
        <f>ROUND(I729*H729,2)</f>
        <v>0</v>
      </c>
      <c r="R729" s="200">
        <f>ROUND(J729*H729,2)</f>
        <v>0</v>
      </c>
      <c r="S729" s="88"/>
      <c r="T729" s="201">
        <f>S729*H729</f>
        <v>0</v>
      </c>
      <c r="U729" s="201">
        <v>0</v>
      </c>
      <c r="V729" s="201">
        <f>U729*H729</f>
        <v>0</v>
      </c>
      <c r="W729" s="201">
        <v>0</v>
      </c>
      <c r="X729" s="202">
        <f>W729*H729</f>
        <v>0</v>
      </c>
      <c r="Y729" s="35"/>
      <c r="Z729" s="35"/>
      <c r="AA729" s="35"/>
      <c r="AB729" s="35"/>
      <c r="AC729" s="35"/>
      <c r="AD729" s="35"/>
      <c r="AE729" s="35"/>
      <c r="AR729" s="203" t="s">
        <v>1932</v>
      </c>
      <c r="AT729" s="203" t="s">
        <v>347</v>
      </c>
      <c r="AU729" s="203" t="s">
        <v>87</v>
      </c>
      <c r="AY729" s="14" t="s">
        <v>134</v>
      </c>
      <c r="BE729" s="204">
        <f>IF(O729="základní",K729,0)</f>
        <v>0</v>
      </c>
      <c r="BF729" s="204">
        <f>IF(O729="snížená",K729,0)</f>
        <v>0</v>
      </c>
      <c r="BG729" s="204">
        <f>IF(O729="zákl. přenesená",K729,0)</f>
        <v>0</v>
      </c>
      <c r="BH729" s="204">
        <f>IF(O729="sníž. přenesená",K729,0)</f>
        <v>0</v>
      </c>
      <c r="BI729" s="204">
        <f>IF(O729="nulová",K729,0)</f>
        <v>0</v>
      </c>
      <c r="BJ729" s="14" t="s">
        <v>87</v>
      </c>
      <c r="BK729" s="204">
        <f>ROUND(P729*H729,2)</f>
        <v>0</v>
      </c>
      <c r="BL729" s="14" t="s">
        <v>1932</v>
      </c>
      <c r="BM729" s="203" t="s">
        <v>5696</v>
      </c>
    </row>
    <row r="730" s="2" customFormat="1" ht="24.15" customHeight="1">
      <c r="A730" s="35"/>
      <c r="B730" s="36"/>
      <c r="C730" s="228" t="s">
        <v>3083</v>
      </c>
      <c r="D730" s="228" t="s">
        <v>347</v>
      </c>
      <c r="E730" s="229" t="s">
        <v>5697</v>
      </c>
      <c r="F730" s="230" t="s">
        <v>5698</v>
      </c>
      <c r="G730" s="231" t="s">
        <v>211</v>
      </c>
      <c r="H730" s="232">
        <v>30</v>
      </c>
      <c r="I730" s="233"/>
      <c r="J730" s="233"/>
      <c r="K730" s="234">
        <f>ROUND(P730*H730,2)</f>
        <v>0</v>
      </c>
      <c r="L730" s="230" t="s">
        <v>879</v>
      </c>
      <c r="M730" s="41"/>
      <c r="N730" s="235" t="s">
        <v>1</v>
      </c>
      <c r="O730" s="199" t="s">
        <v>42</v>
      </c>
      <c r="P730" s="200">
        <f>I730+J730</f>
        <v>0</v>
      </c>
      <c r="Q730" s="200">
        <f>ROUND(I730*H730,2)</f>
        <v>0</v>
      </c>
      <c r="R730" s="200">
        <f>ROUND(J730*H730,2)</f>
        <v>0</v>
      </c>
      <c r="S730" s="88"/>
      <c r="T730" s="201">
        <f>S730*H730</f>
        <v>0</v>
      </c>
      <c r="U730" s="201">
        <v>0</v>
      </c>
      <c r="V730" s="201">
        <f>U730*H730</f>
        <v>0</v>
      </c>
      <c r="W730" s="201">
        <v>0</v>
      </c>
      <c r="X730" s="202">
        <f>W730*H730</f>
        <v>0</v>
      </c>
      <c r="Y730" s="35"/>
      <c r="Z730" s="35"/>
      <c r="AA730" s="35"/>
      <c r="AB730" s="35"/>
      <c r="AC730" s="35"/>
      <c r="AD730" s="35"/>
      <c r="AE730" s="35"/>
      <c r="AR730" s="203" t="s">
        <v>1932</v>
      </c>
      <c r="AT730" s="203" t="s">
        <v>347</v>
      </c>
      <c r="AU730" s="203" t="s">
        <v>87</v>
      </c>
      <c r="AY730" s="14" t="s">
        <v>134</v>
      </c>
      <c r="BE730" s="204">
        <f>IF(O730="základní",K730,0)</f>
        <v>0</v>
      </c>
      <c r="BF730" s="204">
        <f>IF(O730="snížená",K730,0)</f>
        <v>0</v>
      </c>
      <c r="BG730" s="204">
        <f>IF(O730="zákl. přenesená",K730,0)</f>
        <v>0</v>
      </c>
      <c r="BH730" s="204">
        <f>IF(O730="sníž. přenesená",K730,0)</f>
        <v>0</v>
      </c>
      <c r="BI730" s="204">
        <f>IF(O730="nulová",K730,0)</f>
        <v>0</v>
      </c>
      <c r="BJ730" s="14" t="s">
        <v>87</v>
      </c>
      <c r="BK730" s="204">
        <f>ROUND(P730*H730,2)</f>
        <v>0</v>
      </c>
      <c r="BL730" s="14" t="s">
        <v>1932</v>
      </c>
      <c r="BM730" s="203" t="s">
        <v>5699</v>
      </c>
    </row>
    <row r="731" s="2" customFormat="1" ht="24.15" customHeight="1">
      <c r="A731" s="35"/>
      <c r="B731" s="36"/>
      <c r="C731" s="228" t="s">
        <v>2122</v>
      </c>
      <c r="D731" s="228" t="s">
        <v>347</v>
      </c>
      <c r="E731" s="229" t="s">
        <v>5700</v>
      </c>
      <c r="F731" s="230" t="s">
        <v>5701</v>
      </c>
      <c r="G731" s="231" t="s">
        <v>211</v>
      </c>
      <c r="H731" s="232">
        <v>15</v>
      </c>
      <c r="I731" s="233"/>
      <c r="J731" s="233"/>
      <c r="K731" s="234">
        <f>ROUND(P731*H731,2)</f>
        <v>0</v>
      </c>
      <c r="L731" s="230" t="s">
        <v>879</v>
      </c>
      <c r="M731" s="41"/>
      <c r="N731" s="235" t="s">
        <v>1</v>
      </c>
      <c r="O731" s="199" t="s">
        <v>42</v>
      </c>
      <c r="P731" s="200">
        <f>I731+J731</f>
        <v>0</v>
      </c>
      <c r="Q731" s="200">
        <f>ROUND(I731*H731,2)</f>
        <v>0</v>
      </c>
      <c r="R731" s="200">
        <f>ROUND(J731*H731,2)</f>
        <v>0</v>
      </c>
      <c r="S731" s="88"/>
      <c r="T731" s="201">
        <f>S731*H731</f>
        <v>0</v>
      </c>
      <c r="U731" s="201">
        <v>0</v>
      </c>
      <c r="V731" s="201">
        <f>U731*H731</f>
        <v>0</v>
      </c>
      <c r="W731" s="201">
        <v>0</v>
      </c>
      <c r="X731" s="202">
        <f>W731*H731</f>
        <v>0</v>
      </c>
      <c r="Y731" s="35"/>
      <c r="Z731" s="35"/>
      <c r="AA731" s="35"/>
      <c r="AB731" s="35"/>
      <c r="AC731" s="35"/>
      <c r="AD731" s="35"/>
      <c r="AE731" s="35"/>
      <c r="AR731" s="203" t="s">
        <v>1932</v>
      </c>
      <c r="AT731" s="203" t="s">
        <v>347</v>
      </c>
      <c r="AU731" s="203" t="s">
        <v>87</v>
      </c>
      <c r="AY731" s="14" t="s">
        <v>134</v>
      </c>
      <c r="BE731" s="204">
        <f>IF(O731="základní",K731,0)</f>
        <v>0</v>
      </c>
      <c r="BF731" s="204">
        <f>IF(O731="snížená",K731,0)</f>
        <v>0</v>
      </c>
      <c r="BG731" s="204">
        <f>IF(O731="zákl. přenesená",K731,0)</f>
        <v>0</v>
      </c>
      <c r="BH731" s="204">
        <f>IF(O731="sníž. přenesená",K731,0)</f>
        <v>0</v>
      </c>
      <c r="BI731" s="204">
        <f>IF(O731="nulová",K731,0)</f>
        <v>0</v>
      </c>
      <c r="BJ731" s="14" t="s">
        <v>87</v>
      </c>
      <c r="BK731" s="204">
        <f>ROUND(P731*H731,2)</f>
        <v>0</v>
      </c>
      <c r="BL731" s="14" t="s">
        <v>1932</v>
      </c>
      <c r="BM731" s="203" t="s">
        <v>5702</v>
      </c>
    </row>
    <row r="732" s="2" customFormat="1" ht="24.15" customHeight="1">
      <c r="A732" s="35"/>
      <c r="B732" s="36"/>
      <c r="C732" s="228" t="s">
        <v>3090</v>
      </c>
      <c r="D732" s="228" t="s">
        <v>347</v>
      </c>
      <c r="E732" s="229" t="s">
        <v>5703</v>
      </c>
      <c r="F732" s="230" t="s">
        <v>5704</v>
      </c>
      <c r="G732" s="231" t="s">
        <v>131</v>
      </c>
      <c r="H732" s="232">
        <v>1</v>
      </c>
      <c r="I732" s="233"/>
      <c r="J732" s="233"/>
      <c r="K732" s="234">
        <f>ROUND(P732*H732,2)</f>
        <v>0</v>
      </c>
      <c r="L732" s="230" t="s">
        <v>879</v>
      </c>
      <c r="M732" s="41"/>
      <c r="N732" s="235" t="s">
        <v>1</v>
      </c>
      <c r="O732" s="199" t="s">
        <v>42</v>
      </c>
      <c r="P732" s="200">
        <f>I732+J732</f>
        <v>0</v>
      </c>
      <c r="Q732" s="200">
        <f>ROUND(I732*H732,2)</f>
        <v>0</v>
      </c>
      <c r="R732" s="200">
        <f>ROUND(J732*H732,2)</f>
        <v>0</v>
      </c>
      <c r="S732" s="88"/>
      <c r="T732" s="201">
        <f>S732*H732</f>
        <v>0</v>
      </c>
      <c r="U732" s="201">
        <v>0</v>
      </c>
      <c r="V732" s="201">
        <f>U732*H732</f>
        <v>0</v>
      </c>
      <c r="W732" s="201">
        <v>0</v>
      </c>
      <c r="X732" s="202">
        <f>W732*H732</f>
        <v>0</v>
      </c>
      <c r="Y732" s="35"/>
      <c r="Z732" s="35"/>
      <c r="AA732" s="35"/>
      <c r="AB732" s="35"/>
      <c r="AC732" s="35"/>
      <c r="AD732" s="35"/>
      <c r="AE732" s="35"/>
      <c r="AR732" s="203" t="s">
        <v>1932</v>
      </c>
      <c r="AT732" s="203" t="s">
        <v>347</v>
      </c>
      <c r="AU732" s="203" t="s">
        <v>87</v>
      </c>
      <c r="AY732" s="14" t="s">
        <v>134</v>
      </c>
      <c r="BE732" s="204">
        <f>IF(O732="základní",K732,0)</f>
        <v>0</v>
      </c>
      <c r="BF732" s="204">
        <f>IF(O732="snížená",K732,0)</f>
        <v>0</v>
      </c>
      <c r="BG732" s="204">
        <f>IF(O732="zákl. přenesená",K732,0)</f>
        <v>0</v>
      </c>
      <c r="BH732" s="204">
        <f>IF(O732="sníž. přenesená",K732,0)</f>
        <v>0</v>
      </c>
      <c r="BI732" s="204">
        <f>IF(O732="nulová",K732,0)</f>
        <v>0</v>
      </c>
      <c r="BJ732" s="14" t="s">
        <v>87</v>
      </c>
      <c r="BK732" s="204">
        <f>ROUND(P732*H732,2)</f>
        <v>0</v>
      </c>
      <c r="BL732" s="14" t="s">
        <v>1932</v>
      </c>
      <c r="BM732" s="203" t="s">
        <v>5705</v>
      </c>
    </row>
    <row r="733" s="2" customFormat="1" ht="24.15" customHeight="1">
      <c r="A733" s="35"/>
      <c r="B733" s="36"/>
      <c r="C733" s="228" t="s">
        <v>2126</v>
      </c>
      <c r="D733" s="228" t="s">
        <v>347</v>
      </c>
      <c r="E733" s="229" t="s">
        <v>5706</v>
      </c>
      <c r="F733" s="230" t="s">
        <v>5707</v>
      </c>
      <c r="G733" s="231" t="s">
        <v>131</v>
      </c>
      <c r="H733" s="232">
        <v>10</v>
      </c>
      <c r="I733" s="233"/>
      <c r="J733" s="233"/>
      <c r="K733" s="234">
        <f>ROUND(P733*H733,2)</f>
        <v>0</v>
      </c>
      <c r="L733" s="230" t="s">
        <v>879</v>
      </c>
      <c r="M733" s="41"/>
      <c r="N733" s="235" t="s">
        <v>1</v>
      </c>
      <c r="O733" s="199" t="s">
        <v>42</v>
      </c>
      <c r="P733" s="200">
        <f>I733+J733</f>
        <v>0</v>
      </c>
      <c r="Q733" s="200">
        <f>ROUND(I733*H733,2)</f>
        <v>0</v>
      </c>
      <c r="R733" s="200">
        <f>ROUND(J733*H733,2)</f>
        <v>0</v>
      </c>
      <c r="S733" s="88"/>
      <c r="T733" s="201">
        <f>S733*H733</f>
        <v>0</v>
      </c>
      <c r="U733" s="201">
        <v>0</v>
      </c>
      <c r="V733" s="201">
        <f>U733*H733</f>
        <v>0</v>
      </c>
      <c r="W733" s="201">
        <v>0</v>
      </c>
      <c r="X733" s="202">
        <f>W733*H733</f>
        <v>0</v>
      </c>
      <c r="Y733" s="35"/>
      <c r="Z733" s="35"/>
      <c r="AA733" s="35"/>
      <c r="AB733" s="35"/>
      <c r="AC733" s="35"/>
      <c r="AD733" s="35"/>
      <c r="AE733" s="35"/>
      <c r="AR733" s="203" t="s">
        <v>135</v>
      </c>
      <c r="AT733" s="203" t="s">
        <v>347</v>
      </c>
      <c r="AU733" s="203" t="s">
        <v>87</v>
      </c>
      <c r="AY733" s="14" t="s">
        <v>134</v>
      </c>
      <c r="BE733" s="204">
        <f>IF(O733="základní",K733,0)</f>
        <v>0</v>
      </c>
      <c r="BF733" s="204">
        <f>IF(O733="snížená",K733,0)</f>
        <v>0</v>
      </c>
      <c r="BG733" s="204">
        <f>IF(O733="zákl. přenesená",K733,0)</f>
        <v>0</v>
      </c>
      <c r="BH733" s="204">
        <f>IF(O733="sníž. přenesená",K733,0)</f>
        <v>0</v>
      </c>
      <c r="BI733" s="204">
        <f>IF(O733="nulová",K733,0)</f>
        <v>0</v>
      </c>
      <c r="BJ733" s="14" t="s">
        <v>87</v>
      </c>
      <c r="BK733" s="204">
        <f>ROUND(P733*H733,2)</f>
        <v>0</v>
      </c>
      <c r="BL733" s="14" t="s">
        <v>135</v>
      </c>
      <c r="BM733" s="203" t="s">
        <v>5708</v>
      </c>
    </row>
    <row r="734" s="2" customFormat="1" ht="24.15" customHeight="1">
      <c r="A734" s="35"/>
      <c r="B734" s="36"/>
      <c r="C734" s="228" t="s">
        <v>3097</v>
      </c>
      <c r="D734" s="228" t="s">
        <v>347</v>
      </c>
      <c r="E734" s="229" t="s">
        <v>5709</v>
      </c>
      <c r="F734" s="230" t="s">
        <v>5710</v>
      </c>
      <c r="G734" s="231" t="s">
        <v>131</v>
      </c>
      <c r="H734" s="232">
        <v>10</v>
      </c>
      <c r="I734" s="233"/>
      <c r="J734" s="233"/>
      <c r="K734" s="234">
        <f>ROUND(P734*H734,2)</f>
        <v>0</v>
      </c>
      <c r="L734" s="230" t="s">
        <v>879</v>
      </c>
      <c r="M734" s="41"/>
      <c r="N734" s="235" t="s">
        <v>1</v>
      </c>
      <c r="O734" s="199" t="s">
        <v>42</v>
      </c>
      <c r="P734" s="200">
        <f>I734+J734</f>
        <v>0</v>
      </c>
      <c r="Q734" s="200">
        <f>ROUND(I734*H734,2)</f>
        <v>0</v>
      </c>
      <c r="R734" s="200">
        <f>ROUND(J734*H734,2)</f>
        <v>0</v>
      </c>
      <c r="S734" s="88"/>
      <c r="T734" s="201">
        <f>S734*H734</f>
        <v>0</v>
      </c>
      <c r="U734" s="201">
        <v>0</v>
      </c>
      <c r="V734" s="201">
        <f>U734*H734</f>
        <v>0</v>
      </c>
      <c r="W734" s="201">
        <v>0</v>
      </c>
      <c r="X734" s="202">
        <f>W734*H734</f>
        <v>0</v>
      </c>
      <c r="Y734" s="35"/>
      <c r="Z734" s="35"/>
      <c r="AA734" s="35"/>
      <c r="AB734" s="35"/>
      <c r="AC734" s="35"/>
      <c r="AD734" s="35"/>
      <c r="AE734" s="35"/>
      <c r="AR734" s="203" t="s">
        <v>135</v>
      </c>
      <c r="AT734" s="203" t="s">
        <v>347</v>
      </c>
      <c r="AU734" s="203" t="s">
        <v>87</v>
      </c>
      <c r="AY734" s="14" t="s">
        <v>134</v>
      </c>
      <c r="BE734" s="204">
        <f>IF(O734="základní",K734,0)</f>
        <v>0</v>
      </c>
      <c r="BF734" s="204">
        <f>IF(O734="snížená",K734,0)</f>
        <v>0</v>
      </c>
      <c r="BG734" s="204">
        <f>IF(O734="zákl. přenesená",K734,0)</f>
        <v>0</v>
      </c>
      <c r="BH734" s="204">
        <f>IF(O734="sníž. přenesená",K734,0)</f>
        <v>0</v>
      </c>
      <c r="BI734" s="204">
        <f>IF(O734="nulová",K734,0)</f>
        <v>0</v>
      </c>
      <c r="BJ734" s="14" t="s">
        <v>87</v>
      </c>
      <c r="BK734" s="204">
        <f>ROUND(P734*H734,2)</f>
        <v>0</v>
      </c>
      <c r="BL734" s="14" t="s">
        <v>135</v>
      </c>
      <c r="BM734" s="203" t="s">
        <v>5711</v>
      </c>
    </row>
    <row r="735" s="2" customFormat="1" ht="24.15" customHeight="1">
      <c r="A735" s="35"/>
      <c r="B735" s="36"/>
      <c r="C735" s="228" t="s">
        <v>2130</v>
      </c>
      <c r="D735" s="228" t="s">
        <v>347</v>
      </c>
      <c r="E735" s="229" t="s">
        <v>5712</v>
      </c>
      <c r="F735" s="230" t="s">
        <v>5713</v>
      </c>
      <c r="G735" s="231" t="s">
        <v>131</v>
      </c>
      <c r="H735" s="232">
        <v>1</v>
      </c>
      <c r="I735" s="233"/>
      <c r="J735" s="233"/>
      <c r="K735" s="234">
        <f>ROUND(P735*H735,2)</f>
        <v>0</v>
      </c>
      <c r="L735" s="230" t="s">
        <v>879</v>
      </c>
      <c r="M735" s="41"/>
      <c r="N735" s="235" t="s">
        <v>1</v>
      </c>
      <c r="O735" s="199" t="s">
        <v>42</v>
      </c>
      <c r="P735" s="200">
        <f>I735+J735</f>
        <v>0</v>
      </c>
      <c r="Q735" s="200">
        <f>ROUND(I735*H735,2)</f>
        <v>0</v>
      </c>
      <c r="R735" s="200">
        <f>ROUND(J735*H735,2)</f>
        <v>0</v>
      </c>
      <c r="S735" s="88"/>
      <c r="T735" s="201">
        <f>S735*H735</f>
        <v>0</v>
      </c>
      <c r="U735" s="201">
        <v>0</v>
      </c>
      <c r="V735" s="201">
        <f>U735*H735</f>
        <v>0</v>
      </c>
      <c r="W735" s="201">
        <v>0</v>
      </c>
      <c r="X735" s="202">
        <f>W735*H735</f>
        <v>0</v>
      </c>
      <c r="Y735" s="35"/>
      <c r="Z735" s="35"/>
      <c r="AA735" s="35"/>
      <c r="AB735" s="35"/>
      <c r="AC735" s="35"/>
      <c r="AD735" s="35"/>
      <c r="AE735" s="35"/>
      <c r="AR735" s="203" t="s">
        <v>135</v>
      </c>
      <c r="AT735" s="203" t="s">
        <v>347</v>
      </c>
      <c r="AU735" s="203" t="s">
        <v>87</v>
      </c>
      <c r="AY735" s="14" t="s">
        <v>134</v>
      </c>
      <c r="BE735" s="204">
        <f>IF(O735="základní",K735,0)</f>
        <v>0</v>
      </c>
      <c r="BF735" s="204">
        <f>IF(O735="snížená",K735,0)</f>
        <v>0</v>
      </c>
      <c r="BG735" s="204">
        <f>IF(O735="zákl. přenesená",K735,0)</f>
        <v>0</v>
      </c>
      <c r="BH735" s="204">
        <f>IF(O735="sníž. přenesená",K735,0)</f>
        <v>0</v>
      </c>
      <c r="BI735" s="204">
        <f>IF(O735="nulová",K735,0)</f>
        <v>0</v>
      </c>
      <c r="BJ735" s="14" t="s">
        <v>87</v>
      </c>
      <c r="BK735" s="204">
        <f>ROUND(P735*H735,2)</f>
        <v>0</v>
      </c>
      <c r="BL735" s="14" t="s">
        <v>135</v>
      </c>
      <c r="BM735" s="203" t="s">
        <v>5714</v>
      </c>
    </row>
    <row r="736" s="2" customFormat="1" ht="24.15" customHeight="1">
      <c r="A736" s="35"/>
      <c r="B736" s="36"/>
      <c r="C736" s="228" t="s">
        <v>3104</v>
      </c>
      <c r="D736" s="228" t="s">
        <v>347</v>
      </c>
      <c r="E736" s="229" t="s">
        <v>5715</v>
      </c>
      <c r="F736" s="230" t="s">
        <v>5716</v>
      </c>
      <c r="G736" s="231" t="s">
        <v>131</v>
      </c>
      <c r="H736" s="232">
        <v>1</v>
      </c>
      <c r="I736" s="233"/>
      <c r="J736" s="233"/>
      <c r="K736" s="234">
        <f>ROUND(P736*H736,2)</f>
        <v>0</v>
      </c>
      <c r="L736" s="230" t="s">
        <v>879</v>
      </c>
      <c r="M736" s="41"/>
      <c r="N736" s="235" t="s">
        <v>1</v>
      </c>
      <c r="O736" s="199" t="s">
        <v>42</v>
      </c>
      <c r="P736" s="200">
        <f>I736+J736</f>
        <v>0</v>
      </c>
      <c r="Q736" s="200">
        <f>ROUND(I736*H736,2)</f>
        <v>0</v>
      </c>
      <c r="R736" s="200">
        <f>ROUND(J736*H736,2)</f>
        <v>0</v>
      </c>
      <c r="S736" s="88"/>
      <c r="T736" s="201">
        <f>S736*H736</f>
        <v>0</v>
      </c>
      <c r="U736" s="201">
        <v>0</v>
      </c>
      <c r="V736" s="201">
        <f>U736*H736</f>
        <v>0</v>
      </c>
      <c r="W736" s="201">
        <v>0</v>
      </c>
      <c r="X736" s="202">
        <f>W736*H736</f>
        <v>0</v>
      </c>
      <c r="Y736" s="35"/>
      <c r="Z736" s="35"/>
      <c r="AA736" s="35"/>
      <c r="AB736" s="35"/>
      <c r="AC736" s="35"/>
      <c r="AD736" s="35"/>
      <c r="AE736" s="35"/>
      <c r="AR736" s="203" t="s">
        <v>135</v>
      </c>
      <c r="AT736" s="203" t="s">
        <v>347</v>
      </c>
      <c r="AU736" s="203" t="s">
        <v>87</v>
      </c>
      <c r="AY736" s="14" t="s">
        <v>134</v>
      </c>
      <c r="BE736" s="204">
        <f>IF(O736="základní",K736,0)</f>
        <v>0</v>
      </c>
      <c r="BF736" s="204">
        <f>IF(O736="snížená",K736,0)</f>
        <v>0</v>
      </c>
      <c r="BG736" s="204">
        <f>IF(O736="zákl. přenesená",K736,0)</f>
        <v>0</v>
      </c>
      <c r="BH736" s="204">
        <f>IF(O736="sníž. přenesená",K736,0)</f>
        <v>0</v>
      </c>
      <c r="BI736" s="204">
        <f>IF(O736="nulová",K736,0)</f>
        <v>0</v>
      </c>
      <c r="BJ736" s="14" t="s">
        <v>87</v>
      </c>
      <c r="BK736" s="204">
        <f>ROUND(P736*H736,2)</f>
        <v>0</v>
      </c>
      <c r="BL736" s="14" t="s">
        <v>135</v>
      </c>
      <c r="BM736" s="203" t="s">
        <v>5717</v>
      </c>
    </row>
    <row r="737" s="2" customFormat="1" ht="24.15" customHeight="1">
      <c r="A737" s="35"/>
      <c r="B737" s="36"/>
      <c r="C737" s="228" t="s">
        <v>2134</v>
      </c>
      <c r="D737" s="228" t="s">
        <v>347</v>
      </c>
      <c r="E737" s="229" t="s">
        <v>5718</v>
      </c>
      <c r="F737" s="230" t="s">
        <v>5719</v>
      </c>
      <c r="G737" s="231" t="s">
        <v>131</v>
      </c>
      <c r="H737" s="232">
        <v>1</v>
      </c>
      <c r="I737" s="233"/>
      <c r="J737" s="233"/>
      <c r="K737" s="234">
        <f>ROUND(P737*H737,2)</f>
        <v>0</v>
      </c>
      <c r="L737" s="230" t="s">
        <v>879</v>
      </c>
      <c r="M737" s="41"/>
      <c r="N737" s="235" t="s">
        <v>1</v>
      </c>
      <c r="O737" s="199" t="s">
        <v>42</v>
      </c>
      <c r="P737" s="200">
        <f>I737+J737</f>
        <v>0</v>
      </c>
      <c r="Q737" s="200">
        <f>ROUND(I737*H737,2)</f>
        <v>0</v>
      </c>
      <c r="R737" s="200">
        <f>ROUND(J737*H737,2)</f>
        <v>0</v>
      </c>
      <c r="S737" s="88"/>
      <c r="T737" s="201">
        <f>S737*H737</f>
        <v>0</v>
      </c>
      <c r="U737" s="201">
        <v>0</v>
      </c>
      <c r="V737" s="201">
        <f>U737*H737</f>
        <v>0</v>
      </c>
      <c r="W737" s="201">
        <v>0</v>
      </c>
      <c r="X737" s="202">
        <f>W737*H737</f>
        <v>0</v>
      </c>
      <c r="Y737" s="35"/>
      <c r="Z737" s="35"/>
      <c r="AA737" s="35"/>
      <c r="AB737" s="35"/>
      <c r="AC737" s="35"/>
      <c r="AD737" s="35"/>
      <c r="AE737" s="35"/>
      <c r="AR737" s="203" t="s">
        <v>135</v>
      </c>
      <c r="AT737" s="203" t="s">
        <v>347</v>
      </c>
      <c r="AU737" s="203" t="s">
        <v>87</v>
      </c>
      <c r="AY737" s="14" t="s">
        <v>134</v>
      </c>
      <c r="BE737" s="204">
        <f>IF(O737="základní",K737,0)</f>
        <v>0</v>
      </c>
      <c r="BF737" s="204">
        <f>IF(O737="snížená",K737,0)</f>
        <v>0</v>
      </c>
      <c r="BG737" s="204">
        <f>IF(O737="zákl. přenesená",K737,0)</f>
        <v>0</v>
      </c>
      <c r="BH737" s="204">
        <f>IF(O737="sníž. přenesená",K737,0)</f>
        <v>0</v>
      </c>
      <c r="BI737" s="204">
        <f>IF(O737="nulová",K737,0)</f>
        <v>0</v>
      </c>
      <c r="BJ737" s="14" t="s">
        <v>87</v>
      </c>
      <c r="BK737" s="204">
        <f>ROUND(P737*H737,2)</f>
        <v>0</v>
      </c>
      <c r="BL737" s="14" t="s">
        <v>135</v>
      </c>
      <c r="BM737" s="203" t="s">
        <v>5720</v>
      </c>
    </row>
    <row r="738" s="2" customFormat="1" ht="24.15" customHeight="1">
      <c r="A738" s="35"/>
      <c r="B738" s="36"/>
      <c r="C738" s="228" t="s">
        <v>3111</v>
      </c>
      <c r="D738" s="228" t="s">
        <v>347</v>
      </c>
      <c r="E738" s="229" t="s">
        <v>5721</v>
      </c>
      <c r="F738" s="230" t="s">
        <v>5722</v>
      </c>
      <c r="G738" s="231" t="s">
        <v>5723</v>
      </c>
      <c r="H738" s="232">
        <v>1</v>
      </c>
      <c r="I738" s="233"/>
      <c r="J738" s="233"/>
      <c r="K738" s="234">
        <f>ROUND(P738*H738,2)</f>
        <v>0</v>
      </c>
      <c r="L738" s="230" t="s">
        <v>879</v>
      </c>
      <c r="M738" s="41"/>
      <c r="N738" s="235" t="s">
        <v>1</v>
      </c>
      <c r="O738" s="199" t="s">
        <v>42</v>
      </c>
      <c r="P738" s="200">
        <f>I738+J738</f>
        <v>0</v>
      </c>
      <c r="Q738" s="200">
        <f>ROUND(I738*H738,2)</f>
        <v>0</v>
      </c>
      <c r="R738" s="200">
        <f>ROUND(J738*H738,2)</f>
        <v>0</v>
      </c>
      <c r="S738" s="88"/>
      <c r="T738" s="201">
        <f>S738*H738</f>
        <v>0</v>
      </c>
      <c r="U738" s="201">
        <v>0</v>
      </c>
      <c r="V738" s="201">
        <f>U738*H738</f>
        <v>0</v>
      </c>
      <c r="W738" s="201">
        <v>0</v>
      </c>
      <c r="X738" s="202">
        <f>W738*H738</f>
        <v>0</v>
      </c>
      <c r="Y738" s="35"/>
      <c r="Z738" s="35"/>
      <c r="AA738" s="35"/>
      <c r="AB738" s="35"/>
      <c r="AC738" s="35"/>
      <c r="AD738" s="35"/>
      <c r="AE738" s="35"/>
      <c r="AR738" s="203" t="s">
        <v>135</v>
      </c>
      <c r="AT738" s="203" t="s">
        <v>347</v>
      </c>
      <c r="AU738" s="203" t="s">
        <v>87</v>
      </c>
      <c r="AY738" s="14" t="s">
        <v>134</v>
      </c>
      <c r="BE738" s="204">
        <f>IF(O738="základní",K738,0)</f>
        <v>0</v>
      </c>
      <c r="BF738" s="204">
        <f>IF(O738="snížená",K738,0)</f>
        <v>0</v>
      </c>
      <c r="BG738" s="204">
        <f>IF(O738="zákl. přenesená",K738,0)</f>
        <v>0</v>
      </c>
      <c r="BH738" s="204">
        <f>IF(O738="sníž. přenesená",K738,0)</f>
        <v>0</v>
      </c>
      <c r="BI738" s="204">
        <f>IF(O738="nulová",K738,0)</f>
        <v>0</v>
      </c>
      <c r="BJ738" s="14" t="s">
        <v>87</v>
      </c>
      <c r="BK738" s="204">
        <f>ROUND(P738*H738,2)</f>
        <v>0</v>
      </c>
      <c r="BL738" s="14" t="s">
        <v>135</v>
      </c>
      <c r="BM738" s="203" t="s">
        <v>5724</v>
      </c>
    </row>
    <row r="739" s="2" customFormat="1" ht="24.15" customHeight="1">
      <c r="A739" s="35"/>
      <c r="B739" s="36"/>
      <c r="C739" s="228" t="s">
        <v>2138</v>
      </c>
      <c r="D739" s="228" t="s">
        <v>347</v>
      </c>
      <c r="E739" s="229" t="s">
        <v>5725</v>
      </c>
      <c r="F739" s="230" t="s">
        <v>5726</v>
      </c>
      <c r="G739" s="231" t="s">
        <v>131</v>
      </c>
      <c r="H739" s="232">
        <v>1</v>
      </c>
      <c r="I739" s="233"/>
      <c r="J739" s="233"/>
      <c r="K739" s="234">
        <f>ROUND(P739*H739,2)</f>
        <v>0</v>
      </c>
      <c r="L739" s="230" t="s">
        <v>879</v>
      </c>
      <c r="M739" s="41"/>
      <c r="N739" s="235" t="s">
        <v>1</v>
      </c>
      <c r="O739" s="199" t="s">
        <v>42</v>
      </c>
      <c r="P739" s="200">
        <f>I739+J739</f>
        <v>0</v>
      </c>
      <c r="Q739" s="200">
        <f>ROUND(I739*H739,2)</f>
        <v>0</v>
      </c>
      <c r="R739" s="200">
        <f>ROUND(J739*H739,2)</f>
        <v>0</v>
      </c>
      <c r="S739" s="88"/>
      <c r="T739" s="201">
        <f>S739*H739</f>
        <v>0</v>
      </c>
      <c r="U739" s="201">
        <v>0</v>
      </c>
      <c r="V739" s="201">
        <f>U739*H739</f>
        <v>0</v>
      </c>
      <c r="W739" s="201">
        <v>0</v>
      </c>
      <c r="X739" s="202">
        <f>W739*H739</f>
        <v>0</v>
      </c>
      <c r="Y739" s="35"/>
      <c r="Z739" s="35"/>
      <c r="AA739" s="35"/>
      <c r="AB739" s="35"/>
      <c r="AC739" s="35"/>
      <c r="AD739" s="35"/>
      <c r="AE739" s="35"/>
      <c r="AR739" s="203" t="s">
        <v>135</v>
      </c>
      <c r="AT739" s="203" t="s">
        <v>347</v>
      </c>
      <c r="AU739" s="203" t="s">
        <v>87</v>
      </c>
      <c r="AY739" s="14" t="s">
        <v>134</v>
      </c>
      <c r="BE739" s="204">
        <f>IF(O739="základní",K739,0)</f>
        <v>0</v>
      </c>
      <c r="BF739" s="204">
        <f>IF(O739="snížená",K739,0)</f>
        <v>0</v>
      </c>
      <c r="BG739" s="204">
        <f>IF(O739="zákl. přenesená",K739,0)</f>
        <v>0</v>
      </c>
      <c r="BH739" s="204">
        <f>IF(O739="sníž. přenesená",K739,0)</f>
        <v>0</v>
      </c>
      <c r="BI739" s="204">
        <f>IF(O739="nulová",K739,0)</f>
        <v>0</v>
      </c>
      <c r="BJ739" s="14" t="s">
        <v>87</v>
      </c>
      <c r="BK739" s="204">
        <f>ROUND(P739*H739,2)</f>
        <v>0</v>
      </c>
      <c r="BL739" s="14" t="s">
        <v>135</v>
      </c>
      <c r="BM739" s="203" t="s">
        <v>5727</v>
      </c>
    </row>
    <row r="740" s="2" customFormat="1" ht="33" customHeight="1">
      <c r="A740" s="35"/>
      <c r="B740" s="36"/>
      <c r="C740" s="228" t="s">
        <v>3118</v>
      </c>
      <c r="D740" s="228" t="s">
        <v>347</v>
      </c>
      <c r="E740" s="229" t="s">
        <v>5728</v>
      </c>
      <c r="F740" s="230" t="s">
        <v>5729</v>
      </c>
      <c r="G740" s="231" t="s">
        <v>131</v>
      </c>
      <c r="H740" s="232">
        <v>1</v>
      </c>
      <c r="I740" s="233"/>
      <c r="J740" s="233"/>
      <c r="K740" s="234">
        <f>ROUND(P740*H740,2)</f>
        <v>0</v>
      </c>
      <c r="L740" s="230" t="s">
        <v>879</v>
      </c>
      <c r="M740" s="41"/>
      <c r="N740" s="235" t="s">
        <v>1</v>
      </c>
      <c r="O740" s="199" t="s">
        <v>42</v>
      </c>
      <c r="P740" s="200">
        <f>I740+J740</f>
        <v>0</v>
      </c>
      <c r="Q740" s="200">
        <f>ROUND(I740*H740,2)</f>
        <v>0</v>
      </c>
      <c r="R740" s="200">
        <f>ROUND(J740*H740,2)</f>
        <v>0</v>
      </c>
      <c r="S740" s="88"/>
      <c r="T740" s="201">
        <f>S740*H740</f>
        <v>0</v>
      </c>
      <c r="U740" s="201">
        <v>0</v>
      </c>
      <c r="V740" s="201">
        <f>U740*H740</f>
        <v>0</v>
      </c>
      <c r="W740" s="201">
        <v>0</v>
      </c>
      <c r="X740" s="202">
        <f>W740*H740</f>
        <v>0</v>
      </c>
      <c r="Y740" s="35"/>
      <c r="Z740" s="35"/>
      <c r="AA740" s="35"/>
      <c r="AB740" s="35"/>
      <c r="AC740" s="35"/>
      <c r="AD740" s="35"/>
      <c r="AE740" s="35"/>
      <c r="AR740" s="203" t="s">
        <v>135</v>
      </c>
      <c r="AT740" s="203" t="s">
        <v>347</v>
      </c>
      <c r="AU740" s="203" t="s">
        <v>87</v>
      </c>
      <c r="AY740" s="14" t="s">
        <v>134</v>
      </c>
      <c r="BE740" s="204">
        <f>IF(O740="základní",K740,0)</f>
        <v>0</v>
      </c>
      <c r="BF740" s="204">
        <f>IF(O740="snížená",K740,0)</f>
        <v>0</v>
      </c>
      <c r="BG740" s="204">
        <f>IF(O740="zákl. přenesená",K740,0)</f>
        <v>0</v>
      </c>
      <c r="BH740" s="204">
        <f>IF(O740="sníž. přenesená",K740,0)</f>
        <v>0</v>
      </c>
      <c r="BI740" s="204">
        <f>IF(O740="nulová",K740,0)</f>
        <v>0</v>
      </c>
      <c r="BJ740" s="14" t="s">
        <v>87</v>
      </c>
      <c r="BK740" s="204">
        <f>ROUND(P740*H740,2)</f>
        <v>0</v>
      </c>
      <c r="BL740" s="14" t="s">
        <v>135</v>
      </c>
      <c r="BM740" s="203" t="s">
        <v>5730</v>
      </c>
    </row>
    <row r="741" s="2" customFormat="1" ht="24.15" customHeight="1">
      <c r="A741" s="35"/>
      <c r="B741" s="36"/>
      <c r="C741" s="228" t="s">
        <v>2142</v>
      </c>
      <c r="D741" s="228" t="s">
        <v>347</v>
      </c>
      <c r="E741" s="229" t="s">
        <v>5731</v>
      </c>
      <c r="F741" s="230" t="s">
        <v>5732</v>
      </c>
      <c r="G741" s="231" t="s">
        <v>131</v>
      </c>
      <c r="H741" s="232">
        <v>1</v>
      </c>
      <c r="I741" s="233"/>
      <c r="J741" s="233"/>
      <c r="K741" s="234">
        <f>ROUND(P741*H741,2)</f>
        <v>0</v>
      </c>
      <c r="L741" s="230" t="s">
        <v>879</v>
      </c>
      <c r="M741" s="41"/>
      <c r="N741" s="235" t="s">
        <v>1</v>
      </c>
      <c r="O741" s="199" t="s">
        <v>42</v>
      </c>
      <c r="P741" s="200">
        <f>I741+J741</f>
        <v>0</v>
      </c>
      <c r="Q741" s="200">
        <f>ROUND(I741*H741,2)</f>
        <v>0</v>
      </c>
      <c r="R741" s="200">
        <f>ROUND(J741*H741,2)</f>
        <v>0</v>
      </c>
      <c r="S741" s="88"/>
      <c r="T741" s="201">
        <f>S741*H741</f>
        <v>0</v>
      </c>
      <c r="U741" s="201">
        <v>0</v>
      </c>
      <c r="V741" s="201">
        <f>U741*H741</f>
        <v>0</v>
      </c>
      <c r="W741" s="201">
        <v>0</v>
      </c>
      <c r="X741" s="202">
        <f>W741*H741</f>
        <v>0</v>
      </c>
      <c r="Y741" s="35"/>
      <c r="Z741" s="35"/>
      <c r="AA741" s="35"/>
      <c r="AB741" s="35"/>
      <c r="AC741" s="35"/>
      <c r="AD741" s="35"/>
      <c r="AE741" s="35"/>
      <c r="AR741" s="203" t="s">
        <v>135</v>
      </c>
      <c r="AT741" s="203" t="s">
        <v>347</v>
      </c>
      <c r="AU741" s="203" t="s">
        <v>87</v>
      </c>
      <c r="AY741" s="14" t="s">
        <v>134</v>
      </c>
      <c r="BE741" s="204">
        <f>IF(O741="základní",K741,0)</f>
        <v>0</v>
      </c>
      <c r="BF741" s="204">
        <f>IF(O741="snížená",K741,0)</f>
        <v>0</v>
      </c>
      <c r="BG741" s="204">
        <f>IF(O741="zákl. přenesená",K741,0)</f>
        <v>0</v>
      </c>
      <c r="BH741" s="204">
        <f>IF(O741="sníž. přenesená",K741,0)</f>
        <v>0</v>
      </c>
      <c r="BI741" s="204">
        <f>IF(O741="nulová",K741,0)</f>
        <v>0</v>
      </c>
      <c r="BJ741" s="14" t="s">
        <v>87</v>
      </c>
      <c r="BK741" s="204">
        <f>ROUND(P741*H741,2)</f>
        <v>0</v>
      </c>
      <c r="BL741" s="14" t="s">
        <v>135</v>
      </c>
      <c r="BM741" s="203" t="s">
        <v>5733</v>
      </c>
    </row>
    <row r="742" s="2" customFormat="1">
      <c r="A742" s="35"/>
      <c r="B742" s="36"/>
      <c r="C742" s="228" t="s">
        <v>3125</v>
      </c>
      <c r="D742" s="228" t="s">
        <v>347</v>
      </c>
      <c r="E742" s="229" t="s">
        <v>5734</v>
      </c>
      <c r="F742" s="230" t="s">
        <v>5735</v>
      </c>
      <c r="G742" s="231" t="s">
        <v>131</v>
      </c>
      <c r="H742" s="232">
        <v>1</v>
      </c>
      <c r="I742" s="233"/>
      <c r="J742" s="233"/>
      <c r="K742" s="234">
        <f>ROUND(P742*H742,2)</f>
        <v>0</v>
      </c>
      <c r="L742" s="230" t="s">
        <v>879</v>
      </c>
      <c r="M742" s="41"/>
      <c r="N742" s="235" t="s">
        <v>1</v>
      </c>
      <c r="O742" s="199" t="s">
        <v>42</v>
      </c>
      <c r="P742" s="200">
        <f>I742+J742</f>
        <v>0</v>
      </c>
      <c r="Q742" s="200">
        <f>ROUND(I742*H742,2)</f>
        <v>0</v>
      </c>
      <c r="R742" s="200">
        <f>ROUND(J742*H742,2)</f>
        <v>0</v>
      </c>
      <c r="S742" s="88"/>
      <c r="T742" s="201">
        <f>S742*H742</f>
        <v>0</v>
      </c>
      <c r="U742" s="201">
        <v>0</v>
      </c>
      <c r="V742" s="201">
        <f>U742*H742</f>
        <v>0</v>
      </c>
      <c r="W742" s="201">
        <v>0</v>
      </c>
      <c r="X742" s="202">
        <f>W742*H742</f>
        <v>0</v>
      </c>
      <c r="Y742" s="35"/>
      <c r="Z742" s="35"/>
      <c r="AA742" s="35"/>
      <c r="AB742" s="35"/>
      <c r="AC742" s="35"/>
      <c r="AD742" s="35"/>
      <c r="AE742" s="35"/>
      <c r="AR742" s="203" t="s">
        <v>135</v>
      </c>
      <c r="AT742" s="203" t="s">
        <v>347</v>
      </c>
      <c r="AU742" s="203" t="s">
        <v>87</v>
      </c>
      <c r="AY742" s="14" t="s">
        <v>134</v>
      </c>
      <c r="BE742" s="204">
        <f>IF(O742="základní",K742,0)</f>
        <v>0</v>
      </c>
      <c r="BF742" s="204">
        <f>IF(O742="snížená",K742,0)</f>
        <v>0</v>
      </c>
      <c r="BG742" s="204">
        <f>IF(O742="zákl. přenesená",K742,0)</f>
        <v>0</v>
      </c>
      <c r="BH742" s="204">
        <f>IF(O742="sníž. přenesená",K742,0)</f>
        <v>0</v>
      </c>
      <c r="BI742" s="204">
        <f>IF(O742="nulová",K742,0)</f>
        <v>0</v>
      </c>
      <c r="BJ742" s="14" t="s">
        <v>87</v>
      </c>
      <c r="BK742" s="204">
        <f>ROUND(P742*H742,2)</f>
        <v>0</v>
      </c>
      <c r="BL742" s="14" t="s">
        <v>135</v>
      </c>
      <c r="BM742" s="203" t="s">
        <v>5736</v>
      </c>
    </row>
    <row r="743" s="2" customFormat="1" ht="44.25" customHeight="1">
      <c r="A743" s="35"/>
      <c r="B743" s="36"/>
      <c r="C743" s="228" t="s">
        <v>2145</v>
      </c>
      <c r="D743" s="228" t="s">
        <v>347</v>
      </c>
      <c r="E743" s="229" t="s">
        <v>5737</v>
      </c>
      <c r="F743" s="230" t="s">
        <v>5738</v>
      </c>
      <c r="G743" s="231" t="s">
        <v>131</v>
      </c>
      <c r="H743" s="232">
        <v>6</v>
      </c>
      <c r="I743" s="233"/>
      <c r="J743" s="233"/>
      <c r="K743" s="234">
        <f>ROUND(P743*H743,2)</f>
        <v>0</v>
      </c>
      <c r="L743" s="230" t="s">
        <v>879</v>
      </c>
      <c r="M743" s="41"/>
      <c r="N743" s="235" t="s">
        <v>1</v>
      </c>
      <c r="O743" s="199" t="s">
        <v>42</v>
      </c>
      <c r="P743" s="200">
        <f>I743+J743</f>
        <v>0</v>
      </c>
      <c r="Q743" s="200">
        <f>ROUND(I743*H743,2)</f>
        <v>0</v>
      </c>
      <c r="R743" s="200">
        <f>ROUND(J743*H743,2)</f>
        <v>0</v>
      </c>
      <c r="S743" s="88"/>
      <c r="T743" s="201">
        <f>S743*H743</f>
        <v>0</v>
      </c>
      <c r="U743" s="201">
        <v>0</v>
      </c>
      <c r="V743" s="201">
        <f>U743*H743</f>
        <v>0</v>
      </c>
      <c r="W743" s="201">
        <v>0</v>
      </c>
      <c r="X743" s="202">
        <f>W743*H743</f>
        <v>0</v>
      </c>
      <c r="Y743" s="35"/>
      <c r="Z743" s="35"/>
      <c r="AA743" s="35"/>
      <c r="AB743" s="35"/>
      <c r="AC743" s="35"/>
      <c r="AD743" s="35"/>
      <c r="AE743" s="35"/>
      <c r="AR743" s="203" t="s">
        <v>135</v>
      </c>
      <c r="AT743" s="203" t="s">
        <v>347</v>
      </c>
      <c r="AU743" s="203" t="s">
        <v>87</v>
      </c>
      <c r="AY743" s="14" t="s">
        <v>134</v>
      </c>
      <c r="BE743" s="204">
        <f>IF(O743="základní",K743,0)</f>
        <v>0</v>
      </c>
      <c r="BF743" s="204">
        <f>IF(O743="snížená",K743,0)</f>
        <v>0</v>
      </c>
      <c r="BG743" s="204">
        <f>IF(O743="zákl. přenesená",K743,0)</f>
        <v>0</v>
      </c>
      <c r="BH743" s="204">
        <f>IF(O743="sníž. přenesená",K743,0)</f>
        <v>0</v>
      </c>
      <c r="BI743" s="204">
        <f>IF(O743="nulová",K743,0)</f>
        <v>0</v>
      </c>
      <c r="BJ743" s="14" t="s">
        <v>87</v>
      </c>
      <c r="BK743" s="204">
        <f>ROUND(P743*H743,2)</f>
        <v>0</v>
      </c>
      <c r="BL743" s="14" t="s">
        <v>135</v>
      </c>
      <c r="BM743" s="203" t="s">
        <v>5739</v>
      </c>
    </row>
    <row r="744" s="2" customFormat="1" ht="24.15" customHeight="1">
      <c r="A744" s="35"/>
      <c r="B744" s="36"/>
      <c r="C744" s="228" t="s">
        <v>3132</v>
      </c>
      <c r="D744" s="228" t="s">
        <v>347</v>
      </c>
      <c r="E744" s="229" t="s">
        <v>5740</v>
      </c>
      <c r="F744" s="230" t="s">
        <v>5741</v>
      </c>
      <c r="G744" s="231" t="s">
        <v>131</v>
      </c>
      <c r="H744" s="232">
        <v>1</v>
      </c>
      <c r="I744" s="233"/>
      <c r="J744" s="233"/>
      <c r="K744" s="234">
        <f>ROUND(P744*H744,2)</f>
        <v>0</v>
      </c>
      <c r="L744" s="230" t="s">
        <v>879</v>
      </c>
      <c r="M744" s="41"/>
      <c r="N744" s="235" t="s">
        <v>1</v>
      </c>
      <c r="O744" s="199" t="s">
        <v>42</v>
      </c>
      <c r="P744" s="200">
        <f>I744+J744</f>
        <v>0</v>
      </c>
      <c r="Q744" s="200">
        <f>ROUND(I744*H744,2)</f>
        <v>0</v>
      </c>
      <c r="R744" s="200">
        <f>ROUND(J744*H744,2)</f>
        <v>0</v>
      </c>
      <c r="S744" s="88"/>
      <c r="T744" s="201">
        <f>S744*H744</f>
        <v>0</v>
      </c>
      <c r="U744" s="201">
        <v>0</v>
      </c>
      <c r="V744" s="201">
        <f>U744*H744</f>
        <v>0</v>
      </c>
      <c r="W744" s="201">
        <v>0</v>
      </c>
      <c r="X744" s="202">
        <f>W744*H744</f>
        <v>0</v>
      </c>
      <c r="Y744" s="35"/>
      <c r="Z744" s="35"/>
      <c r="AA744" s="35"/>
      <c r="AB744" s="35"/>
      <c r="AC744" s="35"/>
      <c r="AD744" s="35"/>
      <c r="AE744" s="35"/>
      <c r="AR744" s="203" t="s">
        <v>135</v>
      </c>
      <c r="AT744" s="203" t="s">
        <v>347</v>
      </c>
      <c r="AU744" s="203" t="s">
        <v>87</v>
      </c>
      <c r="AY744" s="14" t="s">
        <v>134</v>
      </c>
      <c r="BE744" s="204">
        <f>IF(O744="základní",K744,0)</f>
        <v>0</v>
      </c>
      <c r="BF744" s="204">
        <f>IF(O744="snížená",K744,0)</f>
        <v>0</v>
      </c>
      <c r="BG744" s="204">
        <f>IF(O744="zákl. přenesená",K744,0)</f>
        <v>0</v>
      </c>
      <c r="BH744" s="204">
        <f>IF(O744="sníž. přenesená",K744,0)</f>
        <v>0</v>
      </c>
      <c r="BI744" s="204">
        <f>IF(O744="nulová",K744,0)</f>
        <v>0</v>
      </c>
      <c r="BJ744" s="14" t="s">
        <v>87</v>
      </c>
      <c r="BK744" s="204">
        <f>ROUND(P744*H744,2)</f>
        <v>0</v>
      </c>
      <c r="BL744" s="14" t="s">
        <v>135</v>
      </c>
      <c r="BM744" s="203" t="s">
        <v>5742</v>
      </c>
    </row>
    <row r="745" s="2" customFormat="1">
      <c r="A745" s="35"/>
      <c r="B745" s="36"/>
      <c r="C745" s="228" t="s">
        <v>2149</v>
      </c>
      <c r="D745" s="228" t="s">
        <v>347</v>
      </c>
      <c r="E745" s="229" t="s">
        <v>5743</v>
      </c>
      <c r="F745" s="230" t="s">
        <v>5744</v>
      </c>
      <c r="G745" s="231" t="s">
        <v>131</v>
      </c>
      <c r="H745" s="232">
        <v>1</v>
      </c>
      <c r="I745" s="233"/>
      <c r="J745" s="233"/>
      <c r="K745" s="234">
        <f>ROUND(P745*H745,2)</f>
        <v>0</v>
      </c>
      <c r="L745" s="230" t="s">
        <v>879</v>
      </c>
      <c r="M745" s="41"/>
      <c r="N745" s="235" t="s">
        <v>1</v>
      </c>
      <c r="O745" s="199" t="s">
        <v>42</v>
      </c>
      <c r="P745" s="200">
        <f>I745+J745</f>
        <v>0</v>
      </c>
      <c r="Q745" s="200">
        <f>ROUND(I745*H745,2)</f>
        <v>0</v>
      </c>
      <c r="R745" s="200">
        <f>ROUND(J745*H745,2)</f>
        <v>0</v>
      </c>
      <c r="S745" s="88"/>
      <c r="T745" s="201">
        <f>S745*H745</f>
        <v>0</v>
      </c>
      <c r="U745" s="201">
        <v>0</v>
      </c>
      <c r="V745" s="201">
        <f>U745*H745</f>
        <v>0</v>
      </c>
      <c r="W745" s="201">
        <v>0</v>
      </c>
      <c r="X745" s="202">
        <f>W745*H745</f>
        <v>0</v>
      </c>
      <c r="Y745" s="35"/>
      <c r="Z745" s="35"/>
      <c r="AA745" s="35"/>
      <c r="AB745" s="35"/>
      <c r="AC745" s="35"/>
      <c r="AD745" s="35"/>
      <c r="AE745" s="35"/>
      <c r="AR745" s="203" t="s">
        <v>135</v>
      </c>
      <c r="AT745" s="203" t="s">
        <v>347</v>
      </c>
      <c r="AU745" s="203" t="s">
        <v>87</v>
      </c>
      <c r="AY745" s="14" t="s">
        <v>134</v>
      </c>
      <c r="BE745" s="204">
        <f>IF(O745="základní",K745,0)</f>
        <v>0</v>
      </c>
      <c r="BF745" s="204">
        <f>IF(O745="snížená",K745,0)</f>
        <v>0</v>
      </c>
      <c r="BG745" s="204">
        <f>IF(O745="zákl. přenesená",K745,0)</f>
        <v>0</v>
      </c>
      <c r="BH745" s="204">
        <f>IF(O745="sníž. přenesená",K745,0)</f>
        <v>0</v>
      </c>
      <c r="BI745" s="204">
        <f>IF(O745="nulová",K745,0)</f>
        <v>0</v>
      </c>
      <c r="BJ745" s="14" t="s">
        <v>87</v>
      </c>
      <c r="BK745" s="204">
        <f>ROUND(P745*H745,2)</f>
        <v>0</v>
      </c>
      <c r="BL745" s="14" t="s">
        <v>135</v>
      </c>
      <c r="BM745" s="203" t="s">
        <v>5745</v>
      </c>
    </row>
    <row r="746" s="2" customFormat="1" ht="24.15" customHeight="1">
      <c r="A746" s="35"/>
      <c r="B746" s="36"/>
      <c r="C746" s="228" t="s">
        <v>3139</v>
      </c>
      <c r="D746" s="228" t="s">
        <v>347</v>
      </c>
      <c r="E746" s="229" t="s">
        <v>5746</v>
      </c>
      <c r="F746" s="230" t="s">
        <v>5747</v>
      </c>
      <c r="G746" s="231" t="s">
        <v>131</v>
      </c>
      <c r="H746" s="232">
        <v>3</v>
      </c>
      <c r="I746" s="233"/>
      <c r="J746" s="233"/>
      <c r="K746" s="234">
        <f>ROUND(P746*H746,2)</f>
        <v>0</v>
      </c>
      <c r="L746" s="230" t="s">
        <v>879</v>
      </c>
      <c r="M746" s="41"/>
      <c r="N746" s="235" t="s">
        <v>1</v>
      </c>
      <c r="O746" s="199" t="s">
        <v>42</v>
      </c>
      <c r="P746" s="200">
        <f>I746+J746</f>
        <v>0</v>
      </c>
      <c r="Q746" s="200">
        <f>ROUND(I746*H746,2)</f>
        <v>0</v>
      </c>
      <c r="R746" s="200">
        <f>ROUND(J746*H746,2)</f>
        <v>0</v>
      </c>
      <c r="S746" s="88"/>
      <c r="T746" s="201">
        <f>S746*H746</f>
        <v>0</v>
      </c>
      <c r="U746" s="201">
        <v>0</v>
      </c>
      <c r="V746" s="201">
        <f>U746*H746</f>
        <v>0</v>
      </c>
      <c r="W746" s="201">
        <v>0</v>
      </c>
      <c r="X746" s="202">
        <f>W746*H746</f>
        <v>0</v>
      </c>
      <c r="Y746" s="35"/>
      <c r="Z746" s="35"/>
      <c r="AA746" s="35"/>
      <c r="AB746" s="35"/>
      <c r="AC746" s="35"/>
      <c r="AD746" s="35"/>
      <c r="AE746" s="35"/>
      <c r="AR746" s="203" t="s">
        <v>135</v>
      </c>
      <c r="AT746" s="203" t="s">
        <v>347</v>
      </c>
      <c r="AU746" s="203" t="s">
        <v>87</v>
      </c>
      <c r="AY746" s="14" t="s">
        <v>134</v>
      </c>
      <c r="BE746" s="204">
        <f>IF(O746="základní",K746,0)</f>
        <v>0</v>
      </c>
      <c r="BF746" s="204">
        <f>IF(O746="snížená",K746,0)</f>
        <v>0</v>
      </c>
      <c r="BG746" s="204">
        <f>IF(O746="zákl. přenesená",K746,0)</f>
        <v>0</v>
      </c>
      <c r="BH746" s="204">
        <f>IF(O746="sníž. přenesená",K746,0)</f>
        <v>0</v>
      </c>
      <c r="BI746" s="204">
        <f>IF(O746="nulová",K746,0)</f>
        <v>0</v>
      </c>
      <c r="BJ746" s="14" t="s">
        <v>87</v>
      </c>
      <c r="BK746" s="204">
        <f>ROUND(P746*H746,2)</f>
        <v>0</v>
      </c>
      <c r="BL746" s="14" t="s">
        <v>135</v>
      </c>
      <c r="BM746" s="203" t="s">
        <v>5748</v>
      </c>
    </row>
    <row r="747" s="2" customFormat="1" ht="24.15" customHeight="1">
      <c r="A747" s="35"/>
      <c r="B747" s="36"/>
      <c r="C747" s="228" t="s">
        <v>2152</v>
      </c>
      <c r="D747" s="228" t="s">
        <v>347</v>
      </c>
      <c r="E747" s="229" t="s">
        <v>5749</v>
      </c>
      <c r="F747" s="230" t="s">
        <v>5750</v>
      </c>
      <c r="G747" s="231" t="s">
        <v>131</v>
      </c>
      <c r="H747" s="232">
        <v>3</v>
      </c>
      <c r="I747" s="233"/>
      <c r="J747" s="233"/>
      <c r="K747" s="234">
        <f>ROUND(P747*H747,2)</f>
        <v>0</v>
      </c>
      <c r="L747" s="230" t="s">
        <v>879</v>
      </c>
      <c r="M747" s="41"/>
      <c r="N747" s="235" t="s">
        <v>1</v>
      </c>
      <c r="O747" s="199" t="s">
        <v>42</v>
      </c>
      <c r="P747" s="200">
        <f>I747+J747</f>
        <v>0</v>
      </c>
      <c r="Q747" s="200">
        <f>ROUND(I747*H747,2)</f>
        <v>0</v>
      </c>
      <c r="R747" s="200">
        <f>ROUND(J747*H747,2)</f>
        <v>0</v>
      </c>
      <c r="S747" s="88"/>
      <c r="T747" s="201">
        <f>S747*H747</f>
        <v>0</v>
      </c>
      <c r="U747" s="201">
        <v>0</v>
      </c>
      <c r="V747" s="201">
        <f>U747*H747</f>
        <v>0</v>
      </c>
      <c r="W747" s="201">
        <v>0</v>
      </c>
      <c r="X747" s="202">
        <f>W747*H747</f>
        <v>0</v>
      </c>
      <c r="Y747" s="35"/>
      <c r="Z747" s="35"/>
      <c r="AA747" s="35"/>
      <c r="AB747" s="35"/>
      <c r="AC747" s="35"/>
      <c r="AD747" s="35"/>
      <c r="AE747" s="35"/>
      <c r="AR747" s="203" t="s">
        <v>135</v>
      </c>
      <c r="AT747" s="203" t="s">
        <v>347</v>
      </c>
      <c r="AU747" s="203" t="s">
        <v>87</v>
      </c>
      <c r="AY747" s="14" t="s">
        <v>134</v>
      </c>
      <c r="BE747" s="204">
        <f>IF(O747="základní",K747,0)</f>
        <v>0</v>
      </c>
      <c r="BF747" s="204">
        <f>IF(O747="snížená",K747,0)</f>
        <v>0</v>
      </c>
      <c r="BG747" s="204">
        <f>IF(O747="zákl. přenesená",K747,0)</f>
        <v>0</v>
      </c>
      <c r="BH747" s="204">
        <f>IF(O747="sníž. přenesená",K747,0)</f>
        <v>0</v>
      </c>
      <c r="BI747" s="204">
        <f>IF(O747="nulová",K747,0)</f>
        <v>0</v>
      </c>
      <c r="BJ747" s="14" t="s">
        <v>87</v>
      </c>
      <c r="BK747" s="204">
        <f>ROUND(P747*H747,2)</f>
        <v>0</v>
      </c>
      <c r="BL747" s="14" t="s">
        <v>135</v>
      </c>
      <c r="BM747" s="203" t="s">
        <v>5751</v>
      </c>
    </row>
    <row r="748" s="2" customFormat="1" ht="24.15" customHeight="1">
      <c r="A748" s="35"/>
      <c r="B748" s="36"/>
      <c r="C748" s="228" t="s">
        <v>3146</v>
      </c>
      <c r="D748" s="228" t="s">
        <v>347</v>
      </c>
      <c r="E748" s="229" t="s">
        <v>5752</v>
      </c>
      <c r="F748" s="230" t="s">
        <v>5753</v>
      </c>
      <c r="G748" s="231" t="s">
        <v>131</v>
      </c>
      <c r="H748" s="232">
        <v>1</v>
      </c>
      <c r="I748" s="233"/>
      <c r="J748" s="233"/>
      <c r="K748" s="234">
        <f>ROUND(P748*H748,2)</f>
        <v>0</v>
      </c>
      <c r="L748" s="230" t="s">
        <v>879</v>
      </c>
      <c r="M748" s="41"/>
      <c r="N748" s="235" t="s">
        <v>1</v>
      </c>
      <c r="O748" s="199" t="s">
        <v>42</v>
      </c>
      <c r="P748" s="200">
        <f>I748+J748</f>
        <v>0</v>
      </c>
      <c r="Q748" s="200">
        <f>ROUND(I748*H748,2)</f>
        <v>0</v>
      </c>
      <c r="R748" s="200">
        <f>ROUND(J748*H748,2)</f>
        <v>0</v>
      </c>
      <c r="S748" s="88"/>
      <c r="T748" s="201">
        <f>S748*H748</f>
        <v>0</v>
      </c>
      <c r="U748" s="201">
        <v>0</v>
      </c>
      <c r="V748" s="201">
        <f>U748*H748</f>
        <v>0</v>
      </c>
      <c r="W748" s="201">
        <v>0</v>
      </c>
      <c r="X748" s="202">
        <f>W748*H748</f>
        <v>0</v>
      </c>
      <c r="Y748" s="35"/>
      <c r="Z748" s="35"/>
      <c r="AA748" s="35"/>
      <c r="AB748" s="35"/>
      <c r="AC748" s="35"/>
      <c r="AD748" s="35"/>
      <c r="AE748" s="35"/>
      <c r="AR748" s="203" t="s">
        <v>135</v>
      </c>
      <c r="AT748" s="203" t="s">
        <v>347</v>
      </c>
      <c r="AU748" s="203" t="s">
        <v>87</v>
      </c>
      <c r="AY748" s="14" t="s">
        <v>134</v>
      </c>
      <c r="BE748" s="204">
        <f>IF(O748="základní",K748,0)</f>
        <v>0</v>
      </c>
      <c r="BF748" s="204">
        <f>IF(O748="snížená",K748,0)</f>
        <v>0</v>
      </c>
      <c r="BG748" s="204">
        <f>IF(O748="zákl. přenesená",K748,0)</f>
        <v>0</v>
      </c>
      <c r="BH748" s="204">
        <f>IF(O748="sníž. přenesená",K748,0)</f>
        <v>0</v>
      </c>
      <c r="BI748" s="204">
        <f>IF(O748="nulová",K748,0)</f>
        <v>0</v>
      </c>
      <c r="BJ748" s="14" t="s">
        <v>87</v>
      </c>
      <c r="BK748" s="204">
        <f>ROUND(P748*H748,2)</f>
        <v>0</v>
      </c>
      <c r="BL748" s="14" t="s">
        <v>135</v>
      </c>
      <c r="BM748" s="203" t="s">
        <v>5754</v>
      </c>
    </row>
    <row r="749" s="2" customFormat="1" ht="24.15" customHeight="1">
      <c r="A749" s="35"/>
      <c r="B749" s="36"/>
      <c r="C749" s="228" t="s">
        <v>2156</v>
      </c>
      <c r="D749" s="228" t="s">
        <v>347</v>
      </c>
      <c r="E749" s="229" t="s">
        <v>5755</v>
      </c>
      <c r="F749" s="230" t="s">
        <v>5756</v>
      </c>
      <c r="G749" s="231" t="s">
        <v>131</v>
      </c>
      <c r="H749" s="232">
        <v>1</v>
      </c>
      <c r="I749" s="233"/>
      <c r="J749" s="233"/>
      <c r="K749" s="234">
        <f>ROUND(P749*H749,2)</f>
        <v>0</v>
      </c>
      <c r="L749" s="230" t="s">
        <v>879</v>
      </c>
      <c r="M749" s="41"/>
      <c r="N749" s="235" t="s">
        <v>1</v>
      </c>
      <c r="O749" s="199" t="s">
        <v>42</v>
      </c>
      <c r="P749" s="200">
        <f>I749+J749</f>
        <v>0</v>
      </c>
      <c r="Q749" s="200">
        <f>ROUND(I749*H749,2)</f>
        <v>0</v>
      </c>
      <c r="R749" s="200">
        <f>ROUND(J749*H749,2)</f>
        <v>0</v>
      </c>
      <c r="S749" s="88"/>
      <c r="T749" s="201">
        <f>S749*H749</f>
        <v>0</v>
      </c>
      <c r="U749" s="201">
        <v>0</v>
      </c>
      <c r="V749" s="201">
        <f>U749*H749</f>
        <v>0</v>
      </c>
      <c r="W749" s="201">
        <v>0</v>
      </c>
      <c r="X749" s="202">
        <f>W749*H749</f>
        <v>0</v>
      </c>
      <c r="Y749" s="35"/>
      <c r="Z749" s="35"/>
      <c r="AA749" s="35"/>
      <c r="AB749" s="35"/>
      <c r="AC749" s="35"/>
      <c r="AD749" s="35"/>
      <c r="AE749" s="35"/>
      <c r="AR749" s="203" t="s">
        <v>135</v>
      </c>
      <c r="AT749" s="203" t="s">
        <v>347</v>
      </c>
      <c r="AU749" s="203" t="s">
        <v>87</v>
      </c>
      <c r="AY749" s="14" t="s">
        <v>134</v>
      </c>
      <c r="BE749" s="204">
        <f>IF(O749="základní",K749,0)</f>
        <v>0</v>
      </c>
      <c r="BF749" s="204">
        <f>IF(O749="snížená",K749,0)</f>
        <v>0</v>
      </c>
      <c r="BG749" s="204">
        <f>IF(O749="zákl. přenesená",K749,0)</f>
        <v>0</v>
      </c>
      <c r="BH749" s="204">
        <f>IF(O749="sníž. přenesená",K749,0)</f>
        <v>0</v>
      </c>
      <c r="BI749" s="204">
        <f>IF(O749="nulová",K749,0)</f>
        <v>0</v>
      </c>
      <c r="BJ749" s="14" t="s">
        <v>87</v>
      </c>
      <c r="BK749" s="204">
        <f>ROUND(P749*H749,2)</f>
        <v>0</v>
      </c>
      <c r="BL749" s="14" t="s">
        <v>135</v>
      </c>
      <c r="BM749" s="203" t="s">
        <v>5757</v>
      </c>
    </row>
    <row r="750" s="2" customFormat="1" ht="24.15" customHeight="1">
      <c r="A750" s="35"/>
      <c r="B750" s="36"/>
      <c r="C750" s="228" t="s">
        <v>3153</v>
      </c>
      <c r="D750" s="228" t="s">
        <v>347</v>
      </c>
      <c r="E750" s="229" t="s">
        <v>5758</v>
      </c>
      <c r="F750" s="230" t="s">
        <v>5759</v>
      </c>
      <c r="G750" s="231" t="s">
        <v>131</v>
      </c>
      <c r="H750" s="232">
        <v>2</v>
      </c>
      <c r="I750" s="233"/>
      <c r="J750" s="233"/>
      <c r="K750" s="234">
        <f>ROUND(P750*H750,2)</f>
        <v>0</v>
      </c>
      <c r="L750" s="230" t="s">
        <v>879</v>
      </c>
      <c r="M750" s="41"/>
      <c r="N750" s="235" t="s">
        <v>1</v>
      </c>
      <c r="O750" s="199" t="s">
        <v>42</v>
      </c>
      <c r="P750" s="200">
        <f>I750+J750</f>
        <v>0</v>
      </c>
      <c r="Q750" s="200">
        <f>ROUND(I750*H750,2)</f>
        <v>0</v>
      </c>
      <c r="R750" s="200">
        <f>ROUND(J750*H750,2)</f>
        <v>0</v>
      </c>
      <c r="S750" s="88"/>
      <c r="T750" s="201">
        <f>S750*H750</f>
        <v>0</v>
      </c>
      <c r="U750" s="201">
        <v>0</v>
      </c>
      <c r="V750" s="201">
        <f>U750*H750</f>
        <v>0</v>
      </c>
      <c r="W750" s="201">
        <v>0</v>
      </c>
      <c r="X750" s="202">
        <f>W750*H750</f>
        <v>0</v>
      </c>
      <c r="Y750" s="35"/>
      <c r="Z750" s="35"/>
      <c r="AA750" s="35"/>
      <c r="AB750" s="35"/>
      <c r="AC750" s="35"/>
      <c r="AD750" s="35"/>
      <c r="AE750" s="35"/>
      <c r="AR750" s="203" t="s">
        <v>135</v>
      </c>
      <c r="AT750" s="203" t="s">
        <v>347</v>
      </c>
      <c r="AU750" s="203" t="s">
        <v>87</v>
      </c>
      <c r="AY750" s="14" t="s">
        <v>134</v>
      </c>
      <c r="BE750" s="204">
        <f>IF(O750="základní",K750,0)</f>
        <v>0</v>
      </c>
      <c r="BF750" s="204">
        <f>IF(O750="snížená",K750,0)</f>
        <v>0</v>
      </c>
      <c r="BG750" s="204">
        <f>IF(O750="zákl. přenesená",K750,0)</f>
        <v>0</v>
      </c>
      <c r="BH750" s="204">
        <f>IF(O750="sníž. přenesená",K750,0)</f>
        <v>0</v>
      </c>
      <c r="BI750" s="204">
        <f>IF(O750="nulová",K750,0)</f>
        <v>0</v>
      </c>
      <c r="BJ750" s="14" t="s">
        <v>87</v>
      </c>
      <c r="BK750" s="204">
        <f>ROUND(P750*H750,2)</f>
        <v>0</v>
      </c>
      <c r="BL750" s="14" t="s">
        <v>135</v>
      </c>
      <c r="BM750" s="203" t="s">
        <v>5760</v>
      </c>
    </row>
    <row r="751" s="2" customFormat="1" ht="24.15" customHeight="1">
      <c r="A751" s="35"/>
      <c r="B751" s="36"/>
      <c r="C751" s="228" t="s">
        <v>2159</v>
      </c>
      <c r="D751" s="228" t="s">
        <v>347</v>
      </c>
      <c r="E751" s="229" t="s">
        <v>5761</v>
      </c>
      <c r="F751" s="230" t="s">
        <v>5762</v>
      </c>
      <c r="G751" s="231" t="s">
        <v>131</v>
      </c>
      <c r="H751" s="232">
        <v>2</v>
      </c>
      <c r="I751" s="233"/>
      <c r="J751" s="233"/>
      <c r="K751" s="234">
        <f>ROUND(P751*H751,2)</f>
        <v>0</v>
      </c>
      <c r="L751" s="230" t="s">
        <v>879</v>
      </c>
      <c r="M751" s="41"/>
      <c r="N751" s="235" t="s">
        <v>1</v>
      </c>
      <c r="O751" s="199" t="s">
        <v>42</v>
      </c>
      <c r="P751" s="200">
        <f>I751+J751</f>
        <v>0</v>
      </c>
      <c r="Q751" s="200">
        <f>ROUND(I751*H751,2)</f>
        <v>0</v>
      </c>
      <c r="R751" s="200">
        <f>ROUND(J751*H751,2)</f>
        <v>0</v>
      </c>
      <c r="S751" s="88"/>
      <c r="T751" s="201">
        <f>S751*H751</f>
        <v>0</v>
      </c>
      <c r="U751" s="201">
        <v>0</v>
      </c>
      <c r="V751" s="201">
        <f>U751*H751</f>
        <v>0</v>
      </c>
      <c r="W751" s="201">
        <v>0</v>
      </c>
      <c r="X751" s="202">
        <f>W751*H751</f>
        <v>0</v>
      </c>
      <c r="Y751" s="35"/>
      <c r="Z751" s="35"/>
      <c r="AA751" s="35"/>
      <c r="AB751" s="35"/>
      <c r="AC751" s="35"/>
      <c r="AD751" s="35"/>
      <c r="AE751" s="35"/>
      <c r="AR751" s="203" t="s">
        <v>135</v>
      </c>
      <c r="AT751" s="203" t="s">
        <v>347</v>
      </c>
      <c r="AU751" s="203" t="s">
        <v>87</v>
      </c>
      <c r="AY751" s="14" t="s">
        <v>134</v>
      </c>
      <c r="BE751" s="204">
        <f>IF(O751="základní",K751,0)</f>
        <v>0</v>
      </c>
      <c r="BF751" s="204">
        <f>IF(O751="snížená",K751,0)</f>
        <v>0</v>
      </c>
      <c r="BG751" s="204">
        <f>IF(O751="zákl. přenesená",K751,0)</f>
        <v>0</v>
      </c>
      <c r="BH751" s="204">
        <f>IF(O751="sníž. přenesená",K751,0)</f>
        <v>0</v>
      </c>
      <c r="BI751" s="204">
        <f>IF(O751="nulová",K751,0)</f>
        <v>0</v>
      </c>
      <c r="BJ751" s="14" t="s">
        <v>87</v>
      </c>
      <c r="BK751" s="204">
        <f>ROUND(P751*H751,2)</f>
        <v>0</v>
      </c>
      <c r="BL751" s="14" t="s">
        <v>135</v>
      </c>
      <c r="BM751" s="203" t="s">
        <v>5763</v>
      </c>
    </row>
    <row r="752" s="2" customFormat="1" ht="33" customHeight="1">
      <c r="A752" s="35"/>
      <c r="B752" s="36"/>
      <c r="C752" s="228" t="s">
        <v>3160</v>
      </c>
      <c r="D752" s="228" t="s">
        <v>347</v>
      </c>
      <c r="E752" s="229" t="s">
        <v>5764</v>
      </c>
      <c r="F752" s="230" t="s">
        <v>5765</v>
      </c>
      <c r="G752" s="231" t="s">
        <v>131</v>
      </c>
      <c r="H752" s="232">
        <v>1</v>
      </c>
      <c r="I752" s="233"/>
      <c r="J752" s="233"/>
      <c r="K752" s="234">
        <f>ROUND(P752*H752,2)</f>
        <v>0</v>
      </c>
      <c r="L752" s="230" t="s">
        <v>879</v>
      </c>
      <c r="M752" s="41"/>
      <c r="N752" s="235" t="s">
        <v>1</v>
      </c>
      <c r="O752" s="199" t="s">
        <v>42</v>
      </c>
      <c r="P752" s="200">
        <f>I752+J752</f>
        <v>0</v>
      </c>
      <c r="Q752" s="200">
        <f>ROUND(I752*H752,2)</f>
        <v>0</v>
      </c>
      <c r="R752" s="200">
        <f>ROUND(J752*H752,2)</f>
        <v>0</v>
      </c>
      <c r="S752" s="88"/>
      <c r="T752" s="201">
        <f>S752*H752</f>
        <v>0</v>
      </c>
      <c r="U752" s="201">
        <v>0</v>
      </c>
      <c r="V752" s="201">
        <f>U752*H752</f>
        <v>0</v>
      </c>
      <c r="W752" s="201">
        <v>0</v>
      </c>
      <c r="X752" s="202">
        <f>W752*H752</f>
        <v>0</v>
      </c>
      <c r="Y752" s="35"/>
      <c r="Z752" s="35"/>
      <c r="AA752" s="35"/>
      <c r="AB752" s="35"/>
      <c r="AC752" s="35"/>
      <c r="AD752" s="35"/>
      <c r="AE752" s="35"/>
      <c r="AR752" s="203" t="s">
        <v>135</v>
      </c>
      <c r="AT752" s="203" t="s">
        <v>347</v>
      </c>
      <c r="AU752" s="203" t="s">
        <v>87</v>
      </c>
      <c r="AY752" s="14" t="s">
        <v>134</v>
      </c>
      <c r="BE752" s="204">
        <f>IF(O752="základní",K752,0)</f>
        <v>0</v>
      </c>
      <c r="BF752" s="204">
        <f>IF(O752="snížená",K752,0)</f>
        <v>0</v>
      </c>
      <c r="BG752" s="204">
        <f>IF(O752="zákl. přenesená",K752,0)</f>
        <v>0</v>
      </c>
      <c r="BH752" s="204">
        <f>IF(O752="sníž. přenesená",K752,0)</f>
        <v>0</v>
      </c>
      <c r="BI752" s="204">
        <f>IF(O752="nulová",K752,0)</f>
        <v>0</v>
      </c>
      <c r="BJ752" s="14" t="s">
        <v>87</v>
      </c>
      <c r="BK752" s="204">
        <f>ROUND(P752*H752,2)</f>
        <v>0</v>
      </c>
      <c r="BL752" s="14" t="s">
        <v>135</v>
      </c>
      <c r="BM752" s="203" t="s">
        <v>5766</v>
      </c>
    </row>
    <row r="753" s="2" customFormat="1" ht="24.15" customHeight="1">
      <c r="A753" s="35"/>
      <c r="B753" s="36"/>
      <c r="C753" s="228" t="s">
        <v>2163</v>
      </c>
      <c r="D753" s="228" t="s">
        <v>347</v>
      </c>
      <c r="E753" s="229" t="s">
        <v>5767</v>
      </c>
      <c r="F753" s="230" t="s">
        <v>5768</v>
      </c>
      <c r="G753" s="231" t="s">
        <v>211</v>
      </c>
      <c r="H753" s="232">
        <v>1</v>
      </c>
      <c r="I753" s="233"/>
      <c r="J753" s="233"/>
      <c r="K753" s="234">
        <f>ROUND(P753*H753,2)</f>
        <v>0</v>
      </c>
      <c r="L753" s="230" t="s">
        <v>879</v>
      </c>
      <c r="M753" s="41"/>
      <c r="N753" s="235" t="s">
        <v>1</v>
      </c>
      <c r="O753" s="199" t="s">
        <v>42</v>
      </c>
      <c r="P753" s="200">
        <f>I753+J753</f>
        <v>0</v>
      </c>
      <c r="Q753" s="200">
        <f>ROUND(I753*H753,2)</f>
        <v>0</v>
      </c>
      <c r="R753" s="200">
        <f>ROUND(J753*H753,2)</f>
        <v>0</v>
      </c>
      <c r="S753" s="88"/>
      <c r="T753" s="201">
        <f>S753*H753</f>
        <v>0</v>
      </c>
      <c r="U753" s="201">
        <v>0</v>
      </c>
      <c r="V753" s="201">
        <f>U753*H753</f>
        <v>0</v>
      </c>
      <c r="W753" s="201">
        <v>0</v>
      </c>
      <c r="X753" s="202">
        <f>W753*H753</f>
        <v>0</v>
      </c>
      <c r="Y753" s="35"/>
      <c r="Z753" s="35"/>
      <c r="AA753" s="35"/>
      <c r="AB753" s="35"/>
      <c r="AC753" s="35"/>
      <c r="AD753" s="35"/>
      <c r="AE753" s="35"/>
      <c r="AR753" s="203" t="s">
        <v>135</v>
      </c>
      <c r="AT753" s="203" t="s">
        <v>347</v>
      </c>
      <c r="AU753" s="203" t="s">
        <v>87</v>
      </c>
      <c r="AY753" s="14" t="s">
        <v>134</v>
      </c>
      <c r="BE753" s="204">
        <f>IF(O753="základní",K753,0)</f>
        <v>0</v>
      </c>
      <c r="BF753" s="204">
        <f>IF(O753="snížená",K753,0)</f>
        <v>0</v>
      </c>
      <c r="BG753" s="204">
        <f>IF(O753="zákl. přenesená",K753,0)</f>
        <v>0</v>
      </c>
      <c r="BH753" s="204">
        <f>IF(O753="sníž. přenesená",K753,0)</f>
        <v>0</v>
      </c>
      <c r="BI753" s="204">
        <f>IF(O753="nulová",K753,0)</f>
        <v>0</v>
      </c>
      <c r="BJ753" s="14" t="s">
        <v>87</v>
      </c>
      <c r="BK753" s="204">
        <f>ROUND(P753*H753,2)</f>
        <v>0</v>
      </c>
      <c r="BL753" s="14" t="s">
        <v>135</v>
      </c>
      <c r="BM753" s="203" t="s">
        <v>5769</v>
      </c>
    </row>
    <row r="754" s="2" customFormat="1" ht="24.15" customHeight="1">
      <c r="A754" s="35"/>
      <c r="B754" s="36"/>
      <c r="C754" s="228" t="s">
        <v>3167</v>
      </c>
      <c r="D754" s="228" t="s">
        <v>347</v>
      </c>
      <c r="E754" s="229" t="s">
        <v>5770</v>
      </c>
      <c r="F754" s="230" t="s">
        <v>5771</v>
      </c>
      <c r="G754" s="231" t="s">
        <v>131</v>
      </c>
      <c r="H754" s="232">
        <v>1</v>
      </c>
      <c r="I754" s="233"/>
      <c r="J754" s="233"/>
      <c r="K754" s="234">
        <f>ROUND(P754*H754,2)</f>
        <v>0</v>
      </c>
      <c r="L754" s="230" t="s">
        <v>879</v>
      </c>
      <c r="M754" s="41"/>
      <c r="N754" s="235" t="s">
        <v>1</v>
      </c>
      <c r="O754" s="199" t="s">
        <v>42</v>
      </c>
      <c r="P754" s="200">
        <f>I754+J754</f>
        <v>0</v>
      </c>
      <c r="Q754" s="200">
        <f>ROUND(I754*H754,2)</f>
        <v>0</v>
      </c>
      <c r="R754" s="200">
        <f>ROUND(J754*H754,2)</f>
        <v>0</v>
      </c>
      <c r="S754" s="88"/>
      <c r="T754" s="201">
        <f>S754*H754</f>
        <v>0</v>
      </c>
      <c r="U754" s="201">
        <v>0</v>
      </c>
      <c r="V754" s="201">
        <f>U754*H754</f>
        <v>0</v>
      </c>
      <c r="W754" s="201">
        <v>0</v>
      </c>
      <c r="X754" s="202">
        <f>W754*H754</f>
        <v>0</v>
      </c>
      <c r="Y754" s="35"/>
      <c r="Z754" s="35"/>
      <c r="AA754" s="35"/>
      <c r="AB754" s="35"/>
      <c r="AC754" s="35"/>
      <c r="AD754" s="35"/>
      <c r="AE754" s="35"/>
      <c r="AR754" s="203" t="s">
        <v>135</v>
      </c>
      <c r="AT754" s="203" t="s">
        <v>347</v>
      </c>
      <c r="AU754" s="203" t="s">
        <v>87</v>
      </c>
      <c r="AY754" s="14" t="s">
        <v>134</v>
      </c>
      <c r="BE754" s="204">
        <f>IF(O754="základní",K754,0)</f>
        <v>0</v>
      </c>
      <c r="BF754" s="204">
        <f>IF(O754="snížená",K754,0)</f>
        <v>0</v>
      </c>
      <c r="BG754" s="204">
        <f>IF(O754="zákl. přenesená",K754,0)</f>
        <v>0</v>
      </c>
      <c r="BH754" s="204">
        <f>IF(O754="sníž. přenesená",K754,0)</f>
        <v>0</v>
      </c>
      <c r="BI754" s="204">
        <f>IF(O754="nulová",K754,0)</f>
        <v>0</v>
      </c>
      <c r="BJ754" s="14" t="s">
        <v>87</v>
      </c>
      <c r="BK754" s="204">
        <f>ROUND(P754*H754,2)</f>
        <v>0</v>
      </c>
      <c r="BL754" s="14" t="s">
        <v>135</v>
      </c>
      <c r="BM754" s="203" t="s">
        <v>5772</v>
      </c>
    </row>
    <row r="755" s="2" customFormat="1" ht="24.15" customHeight="1">
      <c r="A755" s="35"/>
      <c r="B755" s="36"/>
      <c r="C755" s="228" t="s">
        <v>2167</v>
      </c>
      <c r="D755" s="228" t="s">
        <v>347</v>
      </c>
      <c r="E755" s="229" t="s">
        <v>5773</v>
      </c>
      <c r="F755" s="230" t="s">
        <v>5774</v>
      </c>
      <c r="G755" s="231" t="s">
        <v>131</v>
      </c>
      <c r="H755" s="232">
        <v>1</v>
      </c>
      <c r="I755" s="233"/>
      <c r="J755" s="233"/>
      <c r="K755" s="234">
        <f>ROUND(P755*H755,2)</f>
        <v>0</v>
      </c>
      <c r="L755" s="230" t="s">
        <v>879</v>
      </c>
      <c r="M755" s="41"/>
      <c r="N755" s="235" t="s">
        <v>1</v>
      </c>
      <c r="O755" s="199" t="s">
        <v>42</v>
      </c>
      <c r="P755" s="200">
        <f>I755+J755</f>
        <v>0</v>
      </c>
      <c r="Q755" s="200">
        <f>ROUND(I755*H755,2)</f>
        <v>0</v>
      </c>
      <c r="R755" s="200">
        <f>ROUND(J755*H755,2)</f>
        <v>0</v>
      </c>
      <c r="S755" s="88"/>
      <c r="T755" s="201">
        <f>S755*H755</f>
        <v>0</v>
      </c>
      <c r="U755" s="201">
        <v>0</v>
      </c>
      <c r="V755" s="201">
        <f>U755*H755</f>
        <v>0</v>
      </c>
      <c r="W755" s="201">
        <v>0</v>
      </c>
      <c r="X755" s="202">
        <f>W755*H755</f>
        <v>0</v>
      </c>
      <c r="Y755" s="35"/>
      <c r="Z755" s="35"/>
      <c r="AA755" s="35"/>
      <c r="AB755" s="35"/>
      <c r="AC755" s="35"/>
      <c r="AD755" s="35"/>
      <c r="AE755" s="35"/>
      <c r="AR755" s="203" t="s">
        <v>135</v>
      </c>
      <c r="AT755" s="203" t="s">
        <v>347</v>
      </c>
      <c r="AU755" s="203" t="s">
        <v>87</v>
      </c>
      <c r="AY755" s="14" t="s">
        <v>134</v>
      </c>
      <c r="BE755" s="204">
        <f>IF(O755="základní",K755,0)</f>
        <v>0</v>
      </c>
      <c r="BF755" s="204">
        <f>IF(O755="snížená",K755,0)</f>
        <v>0</v>
      </c>
      <c r="BG755" s="204">
        <f>IF(O755="zákl. přenesená",K755,0)</f>
        <v>0</v>
      </c>
      <c r="BH755" s="204">
        <f>IF(O755="sníž. přenesená",K755,0)</f>
        <v>0</v>
      </c>
      <c r="BI755" s="204">
        <f>IF(O755="nulová",K755,0)</f>
        <v>0</v>
      </c>
      <c r="BJ755" s="14" t="s">
        <v>87</v>
      </c>
      <c r="BK755" s="204">
        <f>ROUND(P755*H755,2)</f>
        <v>0</v>
      </c>
      <c r="BL755" s="14" t="s">
        <v>135</v>
      </c>
      <c r="BM755" s="203" t="s">
        <v>5775</v>
      </c>
    </row>
    <row r="756" s="2" customFormat="1" ht="49.05" customHeight="1">
      <c r="A756" s="35"/>
      <c r="B756" s="36"/>
      <c r="C756" s="228" t="s">
        <v>3174</v>
      </c>
      <c r="D756" s="228" t="s">
        <v>347</v>
      </c>
      <c r="E756" s="229" t="s">
        <v>5776</v>
      </c>
      <c r="F756" s="230" t="s">
        <v>5777</v>
      </c>
      <c r="G756" s="231" t="s">
        <v>131</v>
      </c>
      <c r="H756" s="232">
        <v>1</v>
      </c>
      <c r="I756" s="233"/>
      <c r="J756" s="233"/>
      <c r="K756" s="234">
        <f>ROUND(P756*H756,2)</f>
        <v>0</v>
      </c>
      <c r="L756" s="230" t="s">
        <v>892</v>
      </c>
      <c r="M756" s="41"/>
      <c r="N756" s="235" t="s">
        <v>1</v>
      </c>
      <c r="O756" s="199" t="s">
        <v>42</v>
      </c>
      <c r="P756" s="200">
        <f>I756+J756</f>
        <v>0</v>
      </c>
      <c r="Q756" s="200">
        <f>ROUND(I756*H756,2)</f>
        <v>0</v>
      </c>
      <c r="R756" s="200">
        <f>ROUND(J756*H756,2)</f>
        <v>0</v>
      </c>
      <c r="S756" s="88"/>
      <c r="T756" s="201">
        <f>S756*H756</f>
        <v>0</v>
      </c>
      <c r="U756" s="201">
        <v>0</v>
      </c>
      <c r="V756" s="201">
        <f>U756*H756</f>
        <v>0</v>
      </c>
      <c r="W756" s="201">
        <v>0</v>
      </c>
      <c r="X756" s="202">
        <f>W756*H756</f>
        <v>0</v>
      </c>
      <c r="Y756" s="35"/>
      <c r="Z756" s="35"/>
      <c r="AA756" s="35"/>
      <c r="AB756" s="35"/>
      <c r="AC756" s="35"/>
      <c r="AD756" s="35"/>
      <c r="AE756" s="35"/>
      <c r="AR756" s="203" t="s">
        <v>1932</v>
      </c>
      <c r="AT756" s="203" t="s">
        <v>347</v>
      </c>
      <c r="AU756" s="203" t="s">
        <v>87</v>
      </c>
      <c r="AY756" s="14" t="s">
        <v>134</v>
      </c>
      <c r="BE756" s="204">
        <f>IF(O756="základní",K756,0)</f>
        <v>0</v>
      </c>
      <c r="BF756" s="204">
        <f>IF(O756="snížená",K756,0)</f>
        <v>0</v>
      </c>
      <c r="BG756" s="204">
        <f>IF(O756="zákl. přenesená",K756,0)</f>
        <v>0</v>
      </c>
      <c r="BH756" s="204">
        <f>IF(O756="sníž. přenesená",K756,0)</f>
        <v>0</v>
      </c>
      <c r="BI756" s="204">
        <f>IF(O756="nulová",K756,0)</f>
        <v>0</v>
      </c>
      <c r="BJ756" s="14" t="s">
        <v>87</v>
      </c>
      <c r="BK756" s="204">
        <f>ROUND(P756*H756,2)</f>
        <v>0</v>
      </c>
      <c r="BL756" s="14" t="s">
        <v>1932</v>
      </c>
      <c r="BM756" s="203" t="s">
        <v>5778</v>
      </c>
    </row>
    <row r="757" s="2" customFormat="1" ht="49.05" customHeight="1">
      <c r="A757" s="35"/>
      <c r="B757" s="36"/>
      <c r="C757" s="228" t="s">
        <v>3178</v>
      </c>
      <c r="D757" s="228" t="s">
        <v>347</v>
      </c>
      <c r="E757" s="229" t="s">
        <v>5779</v>
      </c>
      <c r="F757" s="230" t="s">
        <v>5780</v>
      </c>
      <c r="G757" s="231" t="s">
        <v>131</v>
      </c>
      <c r="H757" s="232">
        <v>1</v>
      </c>
      <c r="I757" s="233"/>
      <c r="J757" s="233"/>
      <c r="K757" s="234">
        <f>ROUND(P757*H757,2)</f>
        <v>0</v>
      </c>
      <c r="L757" s="230" t="s">
        <v>892</v>
      </c>
      <c r="M757" s="41"/>
      <c r="N757" s="235" t="s">
        <v>1</v>
      </c>
      <c r="O757" s="199" t="s">
        <v>42</v>
      </c>
      <c r="P757" s="200">
        <f>I757+J757</f>
        <v>0</v>
      </c>
      <c r="Q757" s="200">
        <f>ROUND(I757*H757,2)</f>
        <v>0</v>
      </c>
      <c r="R757" s="200">
        <f>ROUND(J757*H757,2)</f>
        <v>0</v>
      </c>
      <c r="S757" s="88"/>
      <c r="T757" s="201">
        <f>S757*H757</f>
        <v>0</v>
      </c>
      <c r="U757" s="201">
        <v>0</v>
      </c>
      <c r="V757" s="201">
        <f>U757*H757</f>
        <v>0</v>
      </c>
      <c r="W757" s="201">
        <v>0</v>
      </c>
      <c r="X757" s="202">
        <f>W757*H757</f>
        <v>0</v>
      </c>
      <c r="Y757" s="35"/>
      <c r="Z757" s="35"/>
      <c r="AA757" s="35"/>
      <c r="AB757" s="35"/>
      <c r="AC757" s="35"/>
      <c r="AD757" s="35"/>
      <c r="AE757" s="35"/>
      <c r="AR757" s="203" t="s">
        <v>1932</v>
      </c>
      <c r="AT757" s="203" t="s">
        <v>347</v>
      </c>
      <c r="AU757" s="203" t="s">
        <v>87</v>
      </c>
      <c r="AY757" s="14" t="s">
        <v>134</v>
      </c>
      <c r="BE757" s="204">
        <f>IF(O757="základní",K757,0)</f>
        <v>0</v>
      </c>
      <c r="BF757" s="204">
        <f>IF(O757="snížená",K757,0)</f>
        <v>0</v>
      </c>
      <c r="BG757" s="204">
        <f>IF(O757="zákl. přenesená",K757,0)</f>
        <v>0</v>
      </c>
      <c r="BH757" s="204">
        <f>IF(O757="sníž. přenesená",K757,0)</f>
        <v>0</v>
      </c>
      <c r="BI757" s="204">
        <f>IF(O757="nulová",K757,0)</f>
        <v>0</v>
      </c>
      <c r="BJ757" s="14" t="s">
        <v>87</v>
      </c>
      <c r="BK757" s="204">
        <f>ROUND(P757*H757,2)</f>
        <v>0</v>
      </c>
      <c r="BL757" s="14" t="s">
        <v>1932</v>
      </c>
      <c r="BM757" s="203" t="s">
        <v>5781</v>
      </c>
    </row>
    <row r="758" s="2" customFormat="1" ht="49.05" customHeight="1">
      <c r="A758" s="35"/>
      <c r="B758" s="36"/>
      <c r="C758" s="228" t="s">
        <v>3182</v>
      </c>
      <c r="D758" s="228" t="s">
        <v>347</v>
      </c>
      <c r="E758" s="229" t="s">
        <v>5782</v>
      </c>
      <c r="F758" s="230" t="s">
        <v>5783</v>
      </c>
      <c r="G758" s="231" t="s">
        <v>211</v>
      </c>
      <c r="H758" s="232">
        <v>20</v>
      </c>
      <c r="I758" s="233"/>
      <c r="J758" s="233"/>
      <c r="K758" s="234">
        <f>ROUND(P758*H758,2)</f>
        <v>0</v>
      </c>
      <c r="L758" s="230" t="s">
        <v>892</v>
      </c>
      <c r="M758" s="41"/>
      <c r="N758" s="235" t="s">
        <v>1</v>
      </c>
      <c r="O758" s="199" t="s">
        <v>42</v>
      </c>
      <c r="P758" s="200">
        <f>I758+J758</f>
        <v>0</v>
      </c>
      <c r="Q758" s="200">
        <f>ROUND(I758*H758,2)</f>
        <v>0</v>
      </c>
      <c r="R758" s="200">
        <f>ROUND(J758*H758,2)</f>
        <v>0</v>
      </c>
      <c r="S758" s="88"/>
      <c r="T758" s="201">
        <f>S758*H758</f>
        <v>0</v>
      </c>
      <c r="U758" s="201">
        <v>0</v>
      </c>
      <c r="V758" s="201">
        <f>U758*H758</f>
        <v>0</v>
      </c>
      <c r="W758" s="201">
        <v>0</v>
      </c>
      <c r="X758" s="202">
        <f>W758*H758</f>
        <v>0</v>
      </c>
      <c r="Y758" s="35"/>
      <c r="Z758" s="35"/>
      <c r="AA758" s="35"/>
      <c r="AB758" s="35"/>
      <c r="AC758" s="35"/>
      <c r="AD758" s="35"/>
      <c r="AE758" s="35"/>
      <c r="AR758" s="203" t="s">
        <v>135</v>
      </c>
      <c r="AT758" s="203" t="s">
        <v>347</v>
      </c>
      <c r="AU758" s="203" t="s">
        <v>87</v>
      </c>
      <c r="AY758" s="14" t="s">
        <v>134</v>
      </c>
      <c r="BE758" s="204">
        <f>IF(O758="základní",K758,0)</f>
        <v>0</v>
      </c>
      <c r="BF758" s="204">
        <f>IF(O758="snížená",K758,0)</f>
        <v>0</v>
      </c>
      <c r="BG758" s="204">
        <f>IF(O758="zákl. přenesená",K758,0)</f>
        <v>0</v>
      </c>
      <c r="BH758" s="204">
        <f>IF(O758="sníž. přenesená",K758,0)</f>
        <v>0</v>
      </c>
      <c r="BI758" s="204">
        <f>IF(O758="nulová",K758,0)</f>
        <v>0</v>
      </c>
      <c r="BJ758" s="14" t="s">
        <v>87</v>
      </c>
      <c r="BK758" s="204">
        <f>ROUND(P758*H758,2)</f>
        <v>0</v>
      </c>
      <c r="BL758" s="14" t="s">
        <v>135</v>
      </c>
      <c r="BM758" s="203" t="s">
        <v>5784</v>
      </c>
    </row>
    <row r="759" s="2" customFormat="1" ht="49.05" customHeight="1">
      <c r="A759" s="35"/>
      <c r="B759" s="36"/>
      <c r="C759" s="228" t="s">
        <v>3186</v>
      </c>
      <c r="D759" s="228" t="s">
        <v>347</v>
      </c>
      <c r="E759" s="229" t="s">
        <v>5785</v>
      </c>
      <c r="F759" s="230" t="s">
        <v>5786</v>
      </c>
      <c r="G759" s="231" t="s">
        <v>211</v>
      </c>
      <c r="H759" s="232">
        <v>20</v>
      </c>
      <c r="I759" s="233"/>
      <c r="J759" s="233"/>
      <c r="K759" s="234">
        <f>ROUND(P759*H759,2)</f>
        <v>0</v>
      </c>
      <c r="L759" s="230" t="s">
        <v>892</v>
      </c>
      <c r="M759" s="41"/>
      <c r="N759" s="235" t="s">
        <v>1</v>
      </c>
      <c r="O759" s="199" t="s">
        <v>42</v>
      </c>
      <c r="P759" s="200">
        <f>I759+J759</f>
        <v>0</v>
      </c>
      <c r="Q759" s="200">
        <f>ROUND(I759*H759,2)</f>
        <v>0</v>
      </c>
      <c r="R759" s="200">
        <f>ROUND(J759*H759,2)</f>
        <v>0</v>
      </c>
      <c r="S759" s="88"/>
      <c r="T759" s="201">
        <f>S759*H759</f>
        <v>0</v>
      </c>
      <c r="U759" s="201">
        <v>0</v>
      </c>
      <c r="V759" s="201">
        <f>U759*H759</f>
        <v>0</v>
      </c>
      <c r="W759" s="201">
        <v>0</v>
      </c>
      <c r="X759" s="202">
        <f>W759*H759</f>
        <v>0</v>
      </c>
      <c r="Y759" s="35"/>
      <c r="Z759" s="35"/>
      <c r="AA759" s="35"/>
      <c r="AB759" s="35"/>
      <c r="AC759" s="35"/>
      <c r="AD759" s="35"/>
      <c r="AE759" s="35"/>
      <c r="AR759" s="203" t="s">
        <v>135</v>
      </c>
      <c r="AT759" s="203" t="s">
        <v>347</v>
      </c>
      <c r="AU759" s="203" t="s">
        <v>87</v>
      </c>
      <c r="AY759" s="14" t="s">
        <v>134</v>
      </c>
      <c r="BE759" s="204">
        <f>IF(O759="základní",K759,0)</f>
        <v>0</v>
      </c>
      <c r="BF759" s="204">
        <f>IF(O759="snížená",K759,0)</f>
        <v>0</v>
      </c>
      <c r="BG759" s="204">
        <f>IF(O759="zákl. přenesená",K759,0)</f>
        <v>0</v>
      </c>
      <c r="BH759" s="204">
        <f>IF(O759="sníž. přenesená",K759,0)</f>
        <v>0</v>
      </c>
      <c r="BI759" s="204">
        <f>IF(O759="nulová",K759,0)</f>
        <v>0</v>
      </c>
      <c r="BJ759" s="14" t="s">
        <v>87</v>
      </c>
      <c r="BK759" s="204">
        <f>ROUND(P759*H759,2)</f>
        <v>0</v>
      </c>
      <c r="BL759" s="14" t="s">
        <v>135</v>
      </c>
      <c r="BM759" s="203" t="s">
        <v>5787</v>
      </c>
    </row>
    <row r="760" s="2" customFormat="1" ht="49.05" customHeight="1">
      <c r="A760" s="35"/>
      <c r="B760" s="36"/>
      <c r="C760" s="228" t="s">
        <v>3190</v>
      </c>
      <c r="D760" s="228" t="s">
        <v>347</v>
      </c>
      <c r="E760" s="229" t="s">
        <v>5788</v>
      </c>
      <c r="F760" s="230" t="s">
        <v>5789</v>
      </c>
      <c r="G760" s="231" t="s">
        <v>131</v>
      </c>
      <c r="H760" s="232">
        <v>1</v>
      </c>
      <c r="I760" s="233"/>
      <c r="J760" s="233"/>
      <c r="K760" s="234">
        <f>ROUND(P760*H760,2)</f>
        <v>0</v>
      </c>
      <c r="L760" s="230" t="s">
        <v>892</v>
      </c>
      <c r="M760" s="41"/>
      <c r="N760" s="235" t="s">
        <v>1</v>
      </c>
      <c r="O760" s="199" t="s">
        <v>42</v>
      </c>
      <c r="P760" s="200">
        <f>I760+J760</f>
        <v>0</v>
      </c>
      <c r="Q760" s="200">
        <f>ROUND(I760*H760,2)</f>
        <v>0</v>
      </c>
      <c r="R760" s="200">
        <f>ROUND(J760*H760,2)</f>
        <v>0</v>
      </c>
      <c r="S760" s="88"/>
      <c r="T760" s="201">
        <f>S760*H760</f>
        <v>0</v>
      </c>
      <c r="U760" s="201">
        <v>0</v>
      </c>
      <c r="V760" s="201">
        <f>U760*H760</f>
        <v>0</v>
      </c>
      <c r="W760" s="201">
        <v>0</v>
      </c>
      <c r="X760" s="202">
        <f>W760*H760</f>
        <v>0</v>
      </c>
      <c r="Y760" s="35"/>
      <c r="Z760" s="35"/>
      <c r="AA760" s="35"/>
      <c r="AB760" s="35"/>
      <c r="AC760" s="35"/>
      <c r="AD760" s="35"/>
      <c r="AE760" s="35"/>
      <c r="AR760" s="203" t="s">
        <v>135</v>
      </c>
      <c r="AT760" s="203" t="s">
        <v>347</v>
      </c>
      <c r="AU760" s="203" t="s">
        <v>87</v>
      </c>
      <c r="AY760" s="14" t="s">
        <v>134</v>
      </c>
      <c r="BE760" s="204">
        <f>IF(O760="základní",K760,0)</f>
        <v>0</v>
      </c>
      <c r="BF760" s="204">
        <f>IF(O760="snížená",K760,0)</f>
        <v>0</v>
      </c>
      <c r="BG760" s="204">
        <f>IF(O760="zákl. přenesená",K760,0)</f>
        <v>0</v>
      </c>
      <c r="BH760" s="204">
        <f>IF(O760="sníž. přenesená",K760,0)</f>
        <v>0</v>
      </c>
      <c r="BI760" s="204">
        <f>IF(O760="nulová",K760,0)</f>
        <v>0</v>
      </c>
      <c r="BJ760" s="14" t="s">
        <v>87</v>
      </c>
      <c r="BK760" s="204">
        <f>ROUND(P760*H760,2)</f>
        <v>0</v>
      </c>
      <c r="BL760" s="14" t="s">
        <v>135</v>
      </c>
      <c r="BM760" s="203" t="s">
        <v>5790</v>
      </c>
    </row>
    <row r="761" s="2" customFormat="1" ht="49.05" customHeight="1">
      <c r="A761" s="35"/>
      <c r="B761" s="36"/>
      <c r="C761" s="228" t="s">
        <v>3194</v>
      </c>
      <c r="D761" s="228" t="s">
        <v>347</v>
      </c>
      <c r="E761" s="229" t="s">
        <v>5791</v>
      </c>
      <c r="F761" s="230" t="s">
        <v>5792</v>
      </c>
      <c r="G761" s="231" t="s">
        <v>131</v>
      </c>
      <c r="H761" s="232">
        <v>1</v>
      </c>
      <c r="I761" s="233"/>
      <c r="J761" s="233"/>
      <c r="K761" s="234">
        <f>ROUND(P761*H761,2)</f>
        <v>0</v>
      </c>
      <c r="L761" s="230" t="s">
        <v>892</v>
      </c>
      <c r="M761" s="41"/>
      <c r="N761" s="235" t="s">
        <v>1</v>
      </c>
      <c r="O761" s="199" t="s">
        <v>42</v>
      </c>
      <c r="P761" s="200">
        <f>I761+J761</f>
        <v>0</v>
      </c>
      <c r="Q761" s="200">
        <f>ROUND(I761*H761,2)</f>
        <v>0</v>
      </c>
      <c r="R761" s="200">
        <f>ROUND(J761*H761,2)</f>
        <v>0</v>
      </c>
      <c r="S761" s="88"/>
      <c r="T761" s="201">
        <f>S761*H761</f>
        <v>0</v>
      </c>
      <c r="U761" s="201">
        <v>0</v>
      </c>
      <c r="V761" s="201">
        <f>U761*H761</f>
        <v>0</v>
      </c>
      <c r="W761" s="201">
        <v>0</v>
      </c>
      <c r="X761" s="202">
        <f>W761*H761</f>
        <v>0</v>
      </c>
      <c r="Y761" s="35"/>
      <c r="Z761" s="35"/>
      <c r="AA761" s="35"/>
      <c r="AB761" s="35"/>
      <c r="AC761" s="35"/>
      <c r="AD761" s="35"/>
      <c r="AE761" s="35"/>
      <c r="AR761" s="203" t="s">
        <v>135</v>
      </c>
      <c r="AT761" s="203" t="s">
        <v>347</v>
      </c>
      <c r="AU761" s="203" t="s">
        <v>87</v>
      </c>
      <c r="AY761" s="14" t="s">
        <v>134</v>
      </c>
      <c r="BE761" s="204">
        <f>IF(O761="základní",K761,0)</f>
        <v>0</v>
      </c>
      <c r="BF761" s="204">
        <f>IF(O761="snížená",K761,0)</f>
        <v>0</v>
      </c>
      <c r="BG761" s="204">
        <f>IF(O761="zákl. přenesená",K761,0)</f>
        <v>0</v>
      </c>
      <c r="BH761" s="204">
        <f>IF(O761="sníž. přenesená",K761,0)</f>
        <v>0</v>
      </c>
      <c r="BI761" s="204">
        <f>IF(O761="nulová",K761,0)</f>
        <v>0</v>
      </c>
      <c r="BJ761" s="14" t="s">
        <v>87</v>
      </c>
      <c r="BK761" s="204">
        <f>ROUND(P761*H761,2)</f>
        <v>0</v>
      </c>
      <c r="BL761" s="14" t="s">
        <v>135</v>
      </c>
      <c r="BM761" s="203" t="s">
        <v>5793</v>
      </c>
    </row>
    <row r="762" s="12" customFormat="1" ht="25.92" customHeight="1">
      <c r="A762" s="12"/>
      <c r="B762" s="238"/>
      <c r="C762" s="239"/>
      <c r="D762" s="240" t="s">
        <v>78</v>
      </c>
      <c r="E762" s="241" t="s">
        <v>4184</v>
      </c>
      <c r="F762" s="241" t="s">
        <v>5794</v>
      </c>
      <c r="G762" s="239"/>
      <c r="H762" s="239"/>
      <c r="I762" s="242"/>
      <c r="J762" s="242"/>
      <c r="K762" s="243">
        <f>BK762</f>
        <v>0</v>
      </c>
      <c r="L762" s="239"/>
      <c r="M762" s="244"/>
      <c r="N762" s="245"/>
      <c r="O762" s="246"/>
      <c r="P762" s="246"/>
      <c r="Q762" s="247">
        <f>SUM(Q763:Q779)</f>
        <v>0</v>
      </c>
      <c r="R762" s="247">
        <f>SUM(R763:R779)</f>
        <v>0</v>
      </c>
      <c r="S762" s="246"/>
      <c r="T762" s="248">
        <f>SUM(T763:T779)</f>
        <v>0</v>
      </c>
      <c r="U762" s="246"/>
      <c r="V762" s="248">
        <f>SUM(V763:V779)</f>
        <v>0</v>
      </c>
      <c r="W762" s="246"/>
      <c r="X762" s="249">
        <f>SUM(X763:X779)</f>
        <v>0</v>
      </c>
      <c r="Y762" s="12"/>
      <c r="Z762" s="12"/>
      <c r="AA762" s="12"/>
      <c r="AB762" s="12"/>
      <c r="AC762" s="12"/>
      <c r="AD762" s="12"/>
      <c r="AE762" s="12"/>
      <c r="AR762" s="250" t="s">
        <v>87</v>
      </c>
      <c r="AT762" s="251" t="s">
        <v>78</v>
      </c>
      <c r="AU762" s="251" t="s">
        <v>79</v>
      </c>
      <c r="AY762" s="250" t="s">
        <v>134</v>
      </c>
      <c r="BK762" s="252">
        <f>SUM(BK763:BK779)</f>
        <v>0</v>
      </c>
    </row>
    <row r="763" s="2" customFormat="1" ht="24.15" customHeight="1">
      <c r="A763" s="35"/>
      <c r="B763" s="36"/>
      <c r="C763" s="228" t="s">
        <v>3198</v>
      </c>
      <c r="D763" s="228" t="s">
        <v>347</v>
      </c>
      <c r="E763" s="229" t="s">
        <v>5795</v>
      </c>
      <c r="F763" s="230" t="s">
        <v>5796</v>
      </c>
      <c r="G763" s="231" t="s">
        <v>131</v>
      </c>
      <c r="H763" s="232">
        <v>2</v>
      </c>
      <c r="I763" s="233"/>
      <c r="J763" s="233"/>
      <c r="K763" s="234">
        <f>ROUND(P763*H763,2)</f>
        <v>0</v>
      </c>
      <c r="L763" s="230" t="s">
        <v>879</v>
      </c>
      <c r="M763" s="41"/>
      <c r="N763" s="235" t="s">
        <v>1</v>
      </c>
      <c r="O763" s="199" t="s">
        <v>42</v>
      </c>
      <c r="P763" s="200">
        <f>I763+J763</f>
        <v>0</v>
      </c>
      <c r="Q763" s="200">
        <f>ROUND(I763*H763,2)</f>
        <v>0</v>
      </c>
      <c r="R763" s="200">
        <f>ROUND(J763*H763,2)</f>
        <v>0</v>
      </c>
      <c r="S763" s="88"/>
      <c r="T763" s="201">
        <f>S763*H763</f>
        <v>0</v>
      </c>
      <c r="U763" s="201">
        <v>0</v>
      </c>
      <c r="V763" s="201">
        <f>U763*H763</f>
        <v>0</v>
      </c>
      <c r="W763" s="201">
        <v>0</v>
      </c>
      <c r="X763" s="202">
        <f>W763*H763</f>
        <v>0</v>
      </c>
      <c r="Y763" s="35"/>
      <c r="Z763" s="35"/>
      <c r="AA763" s="35"/>
      <c r="AB763" s="35"/>
      <c r="AC763" s="35"/>
      <c r="AD763" s="35"/>
      <c r="AE763" s="35"/>
      <c r="AR763" s="203" t="s">
        <v>1932</v>
      </c>
      <c r="AT763" s="203" t="s">
        <v>347</v>
      </c>
      <c r="AU763" s="203" t="s">
        <v>87</v>
      </c>
      <c r="AY763" s="14" t="s">
        <v>134</v>
      </c>
      <c r="BE763" s="204">
        <f>IF(O763="základní",K763,0)</f>
        <v>0</v>
      </c>
      <c r="BF763" s="204">
        <f>IF(O763="snížená",K763,0)</f>
        <v>0</v>
      </c>
      <c r="BG763" s="204">
        <f>IF(O763="zákl. přenesená",K763,0)</f>
        <v>0</v>
      </c>
      <c r="BH763" s="204">
        <f>IF(O763="sníž. přenesená",K763,0)</f>
        <v>0</v>
      </c>
      <c r="BI763" s="204">
        <f>IF(O763="nulová",K763,0)</f>
        <v>0</v>
      </c>
      <c r="BJ763" s="14" t="s">
        <v>87</v>
      </c>
      <c r="BK763" s="204">
        <f>ROUND(P763*H763,2)</f>
        <v>0</v>
      </c>
      <c r="BL763" s="14" t="s">
        <v>1932</v>
      </c>
      <c r="BM763" s="203" t="s">
        <v>5797</v>
      </c>
    </row>
    <row r="764" s="2" customFormat="1">
      <c r="A764" s="35"/>
      <c r="B764" s="36"/>
      <c r="C764" s="228" t="s">
        <v>3202</v>
      </c>
      <c r="D764" s="228" t="s">
        <v>347</v>
      </c>
      <c r="E764" s="229" t="s">
        <v>5798</v>
      </c>
      <c r="F764" s="230" t="s">
        <v>5799</v>
      </c>
      <c r="G764" s="231" t="s">
        <v>131</v>
      </c>
      <c r="H764" s="232">
        <v>2</v>
      </c>
      <c r="I764" s="233"/>
      <c r="J764" s="233"/>
      <c r="K764" s="234">
        <f>ROUND(P764*H764,2)</f>
        <v>0</v>
      </c>
      <c r="L764" s="230" t="s">
        <v>879</v>
      </c>
      <c r="M764" s="41"/>
      <c r="N764" s="235" t="s">
        <v>1</v>
      </c>
      <c r="O764" s="199" t="s">
        <v>42</v>
      </c>
      <c r="P764" s="200">
        <f>I764+J764</f>
        <v>0</v>
      </c>
      <c r="Q764" s="200">
        <f>ROUND(I764*H764,2)</f>
        <v>0</v>
      </c>
      <c r="R764" s="200">
        <f>ROUND(J764*H764,2)</f>
        <v>0</v>
      </c>
      <c r="S764" s="88"/>
      <c r="T764" s="201">
        <f>S764*H764</f>
        <v>0</v>
      </c>
      <c r="U764" s="201">
        <v>0</v>
      </c>
      <c r="V764" s="201">
        <f>U764*H764</f>
        <v>0</v>
      </c>
      <c r="W764" s="201">
        <v>0</v>
      </c>
      <c r="X764" s="202">
        <f>W764*H764</f>
        <v>0</v>
      </c>
      <c r="Y764" s="35"/>
      <c r="Z764" s="35"/>
      <c r="AA764" s="35"/>
      <c r="AB764" s="35"/>
      <c r="AC764" s="35"/>
      <c r="AD764" s="35"/>
      <c r="AE764" s="35"/>
      <c r="AR764" s="203" t="s">
        <v>1932</v>
      </c>
      <c r="AT764" s="203" t="s">
        <v>347</v>
      </c>
      <c r="AU764" s="203" t="s">
        <v>87</v>
      </c>
      <c r="AY764" s="14" t="s">
        <v>134</v>
      </c>
      <c r="BE764" s="204">
        <f>IF(O764="základní",K764,0)</f>
        <v>0</v>
      </c>
      <c r="BF764" s="204">
        <f>IF(O764="snížená",K764,0)</f>
        <v>0</v>
      </c>
      <c r="BG764" s="204">
        <f>IF(O764="zákl. přenesená",K764,0)</f>
        <v>0</v>
      </c>
      <c r="BH764" s="204">
        <f>IF(O764="sníž. přenesená",K764,0)</f>
        <v>0</v>
      </c>
      <c r="BI764" s="204">
        <f>IF(O764="nulová",K764,0)</f>
        <v>0</v>
      </c>
      <c r="BJ764" s="14" t="s">
        <v>87</v>
      </c>
      <c r="BK764" s="204">
        <f>ROUND(P764*H764,2)</f>
        <v>0</v>
      </c>
      <c r="BL764" s="14" t="s">
        <v>1932</v>
      </c>
      <c r="BM764" s="203" t="s">
        <v>5800</v>
      </c>
    </row>
    <row r="765" s="2" customFormat="1">
      <c r="A765" s="35"/>
      <c r="B765" s="36"/>
      <c r="C765" s="228" t="s">
        <v>3206</v>
      </c>
      <c r="D765" s="228" t="s">
        <v>347</v>
      </c>
      <c r="E765" s="229" t="s">
        <v>5801</v>
      </c>
      <c r="F765" s="230" t="s">
        <v>5802</v>
      </c>
      <c r="G765" s="231" t="s">
        <v>131</v>
      </c>
      <c r="H765" s="232">
        <v>2</v>
      </c>
      <c r="I765" s="233"/>
      <c r="J765" s="233"/>
      <c r="K765" s="234">
        <f>ROUND(P765*H765,2)</f>
        <v>0</v>
      </c>
      <c r="L765" s="230" t="s">
        <v>879</v>
      </c>
      <c r="M765" s="41"/>
      <c r="N765" s="235" t="s">
        <v>1</v>
      </c>
      <c r="O765" s="199" t="s">
        <v>42</v>
      </c>
      <c r="P765" s="200">
        <f>I765+J765</f>
        <v>0</v>
      </c>
      <c r="Q765" s="200">
        <f>ROUND(I765*H765,2)</f>
        <v>0</v>
      </c>
      <c r="R765" s="200">
        <f>ROUND(J765*H765,2)</f>
        <v>0</v>
      </c>
      <c r="S765" s="88"/>
      <c r="T765" s="201">
        <f>S765*H765</f>
        <v>0</v>
      </c>
      <c r="U765" s="201">
        <v>0</v>
      </c>
      <c r="V765" s="201">
        <f>U765*H765</f>
        <v>0</v>
      </c>
      <c r="W765" s="201">
        <v>0</v>
      </c>
      <c r="X765" s="202">
        <f>W765*H765</f>
        <v>0</v>
      </c>
      <c r="Y765" s="35"/>
      <c r="Z765" s="35"/>
      <c r="AA765" s="35"/>
      <c r="AB765" s="35"/>
      <c r="AC765" s="35"/>
      <c r="AD765" s="35"/>
      <c r="AE765" s="35"/>
      <c r="AR765" s="203" t="s">
        <v>1932</v>
      </c>
      <c r="AT765" s="203" t="s">
        <v>347</v>
      </c>
      <c r="AU765" s="203" t="s">
        <v>87</v>
      </c>
      <c r="AY765" s="14" t="s">
        <v>134</v>
      </c>
      <c r="BE765" s="204">
        <f>IF(O765="základní",K765,0)</f>
        <v>0</v>
      </c>
      <c r="BF765" s="204">
        <f>IF(O765="snížená",K765,0)</f>
        <v>0</v>
      </c>
      <c r="BG765" s="204">
        <f>IF(O765="zákl. přenesená",K765,0)</f>
        <v>0</v>
      </c>
      <c r="BH765" s="204">
        <f>IF(O765="sníž. přenesená",K765,0)</f>
        <v>0</v>
      </c>
      <c r="BI765" s="204">
        <f>IF(O765="nulová",K765,0)</f>
        <v>0</v>
      </c>
      <c r="BJ765" s="14" t="s">
        <v>87</v>
      </c>
      <c r="BK765" s="204">
        <f>ROUND(P765*H765,2)</f>
        <v>0</v>
      </c>
      <c r="BL765" s="14" t="s">
        <v>1932</v>
      </c>
      <c r="BM765" s="203" t="s">
        <v>5803</v>
      </c>
    </row>
    <row r="766" s="2" customFormat="1" ht="24.15" customHeight="1">
      <c r="A766" s="35"/>
      <c r="B766" s="36"/>
      <c r="C766" s="228" t="s">
        <v>2187</v>
      </c>
      <c r="D766" s="228" t="s">
        <v>347</v>
      </c>
      <c r="E766" s="229" t="s">
        <v>5804</v>
      </c>
      <c r="F766" s="230" t="s">
        <v>5805</v>
      </c>
      <c r="G766" s="231" t="s">
        <v>131</v>
      </c>
      <c r="H766" s="232">
        <v>1</v>
      </c>
      <c r="I766" s="233"/>
      <c r="J766" s="233"/>
      <c r="K766" s="234">
        <f>ROUND(P766*H766,2)</f>
        <v>0</v>
      </c>
      <c r="L766" s="230" t="s">
        <v>879</v>
      </c>
      <c r="M766" s="41"/>
      <c r="N766" s="235" t="s">
        <v>1</v>
      </c>
      <c r="O766" s="199" t="s">
        <v>42</v>
      </c>
      <c r="P766" s="200">
        <f>I766+J766</f>
        <v>0</v>
      </c>
      <c r="Q766" s="200">
        <f>ROUND(I766*H766,2)</f>
        <v>0</v>
      </c>
      <c r="R766" s="200">
        <f>ROUND(J766*H766,2)</f>
        <v>0</v>
      </c>
      <c r="S766" s="88"/>
      <c r="T766" s="201">
        <f>S766*H766</f>
        <v>0</v>
      </c>
      <c r="U766" s="201">
        <v>0</v>
      </c>
      <c r="V766" s="201">
        <f>U766*H766</f>
        <v>0</v>
      </c>
      <c r="W766" s="201">
        <v>0</v>
      </c>
      <c r="X766" s="202">
        <f>W766*H766</f>
        <v>0</v>
      </c>
      <c r="Y766" s="35"/>
      <c r="Z766" s="35"/>
      <c r="AA766" s="35"/>
      <c r="AB766" s="35"/>
      <c r="AC766" s="35"/>
      <c r="AD766" s="35"/>
      <c r="AE766" s="35"/>
      <c r="AR766" s="203" t="s">
        <v>1932</v>
      </c>
      <c r="AT766" s="203" t="s">
        <v>347</v>
      </c>
      <c r="AU766" s="203" t="s">
        <v>87</v>
      </c>
      <c r="AY766" s="14" t="s">
        <v>134</v>
      </c>
      <c r="BE766" s="204">
        <f>IF(O766="základní",K766,0)</f>
        <v>0</v>
      </c>
      <c r="BF766" s="204">
        <f>IF(O766="snížená",K766,0)</f>
        <v>0</v>
      </c>
      <c r="BG766" s="204">
        <f>IF(O766="zákl. přenesená",K766,0)</f>
        <v>0</v>
      </c>
      <c r="BH766" s="204">
        <f>IF(O766="sníž. přenesená",K766,0)</f>
        <v>0</v>
      </c>
      <c r="BI766" s="204">
        <f>IF(O766="nulová",K766,0)</f>
        <v>0</v>
      </c>
      <c r="BJ766" s="14" t="s">
        <v>87</v>
      </c>
      <c r="BK766" s="204">
        <f>ROUND(P766*H766,2)</f>
        <v>0</v>
      </c>
      <c r="BL766" s="14" t="s">
        <v>1932</v>
      </c>
      <c r="BM766" s="203" t="s">
        <v>5806</v>
      </c>
    </row>
    <row r="767" s="2" customFormat="1" ht="24.15" customHeight="1">
      <c r="A767" s="35"/>
      <c r="B767" s="36"/>
      <c r="C767" s="228" t="s">
        <v>3213</v>
      </c>
      <c r="D767" s="228" t="s">
        <v>347</v>
      </c>
      <c r="E767" s="229" t="s">
        <v>5807</v>
      </c>
      <c r="F767" s="230" t="s">
        <v>5808</v>
      </c>
      <c r="G767" s="231" t="s">
        <v>131</v>
      </c>
      <c r="H767" s="232">
        <v>1</v>
      </c>
      <c r="I767" s="233"/>
      <c r="J767" s="233"/>
      <c r="K767" s="234">
        <f>ROUND(P767*H767,2)</f>
        <v>0</v>
      </c>
      <c r="L767" s="230" t="s">
        <v>879</v>
      </c>
      <c r="M767" s="41"/>
      <c r="N767" s="235" t="s">
        <v>1</v>
      </c>
      <c r="O767" s="199" t="s">
        <v>42</v>
      </c>
      <c r="P767" s="200">
        <f>I767+J767</f>
        <v>0</v>
      </c>
      <c r="Q767" s="200">
        <f>ROUND(I767*H767,2)</f>
        <v>0</v>
      </c>
      <c r="R767" s="200">
        <f>ROUND(J767*H767,2)</f>
        <v>0</v>
      </c>
      <c r="S767" s="88"/>
      <c r="T767" s="201">
        <f>S767*H767</f>
        <v>0</v>
      </c>
      <c r="U767" s="201">
        <v>0</v>
      </c>
      <c r="V767" s="201">
        <f>U767*H767</f>
        <v>0</v>
      </c>
      <c r="W767" s="201">
        <v>0</v>
      </c>
      <c r="X767" s="202">
        <f>W767*H767</f>
        <v>0</v>
      </c>
      <c r="Y767" s="35"/>
      <c r="Z767" s="35"/>
      <c r="AA767" s="35"/>
      <c r="AB767" s="35"/>
      <c r="AC767" s="35"/>
      <c r="AD767" s="35"/>
      <c r="AE767" s="35"/>
      <c r="AR767" s="203" t="s">
        <v>1932</v>
      </c>
      <c r="AT767" s="203" t="s">
        <v>347</v>
      </c>
      <c r="AU767" s="203" t="s">
        <v>87</v>
      </c>
      <c r="AY767" s="14" t="s">
        <v>134</v>
      </c>
      <c r="BE767" s="204">
        <f>IF(O767="základní",K767,0)</f>
        <v>0</v>
      </c>
      <c r="BF767" s="204">
        <f>IF(O767="snížená",K767,0)</f>
        <v>0</v>
      </c>
      <c r="BG767" s="204">
        <f>IF(O767="zákl. přenesená",K767,0)</f>
        <v>0</v>
      </c>
      <c r="BH767" s="204">
        <f>IF(O767="sníž. přenesená",K767,0)</f>
        <v>0</v>
      </c>
      <c r="BI767" s="204">
        <f>IF(O767="nulová",K767,0)</f>
        <v>0</v>
      </c>
      <c r="BJ767" s="14" t="s">
        <v>87</v>
      </c>
      <c r="BK767" s="204">
        <f>ROUND(P767*H767,2)</f>
        <v>0</v>
      </c>
      <c r="BL767" s="14" t="s">
        <v>1932</v>
      </c>
      <c r="BM767" s="203" t="s">
        <v>5809</v>
      </c>
    </row>
    <row r="768" s="2" customFormat="1" ht="49.05" customHeight="1">
      <c r="A768" s="35"/>
      <c r="B768" s="36"/>
      <c r="C768" s="228" t="s">
        <v>2195</v>
      </c>
      <c r="D768" s="228" t="s">
        <v>347</v>
      </c>
      <c r="E768" s="229" t="s">
        <v>5810</v>
      </c>
      <c r="F768" s="230" t="s">
        <v>5811</v>
      </c>
      <c r="G768" s="231" t="s">
        <v>211</v>
      </c>
      <c r="H768" s="232">
        <v>1</v>
      </c>
      <c r="I768" s="233"/>
      <c r="J768" s="233"/>
      <c r="K768" s="234">
        <f>ROUND(P768*H768,2)</f>
        <v>0</v>
      </c>
      <c r="L768" s="230" t="s">
        <v>892</v>
      </c>
      <c r="M768" s="41"/>
      <c r="N768" s="235" t="s">
        <v>1</v>
      </c>
      <c r="O768" s="199" t="s">
        <v>42</v>
      </c>
      <c r="P768" s="200">
        <f>I768+J768</f>
        <v>0</v>
      </c>
      <c r="Q768" s="200">
        <f>ROUND(I768*H768,2)</f>
        <v>0</v>
      </c>
      <c r="R768" s="200">
        <f>ROUND(J768*H768,2)</f>
        <v>0</v>
      </c>
      <c r="S768" s="88"/>
      <c r="T768" s="201">
        <f>S768*H768</f>
        <v>0</v>
      </c>
      <c r="U768" s="201">
        <v>0</v>
      </c>
      <c r="V768" s="201">
        <f>U768*H768</f>
        <v>0</v>
      </c>
      <c r="W768" s="201">
        <v>0</v>
      </c>
      <c r="X768" s="202">
        <f>W768*H768</f>
        <v>0</v>
      </c>
      <c r="Y768" s="35"/>
      <c r="Z768" s="35"/>
      <c r="AA768" s="35"/>
      <c r="AB768" s="35"/>
      <c r="AC768" s="35"/>
      <c r="AD768" s="35"/>
      <c r="AE768" s="35"/>
      <c r="AR768" s="203" t="s">
        <v>1932</v>
      </c>
      <c r="AT768" s="203" t="s">
        <v>347</v>
      </c>
      <c r="AU768" s="203" t="s">
        <v>87</v>
      </c>
      <c r="AY768" s="14" t="s">
        <v>134</v>
      </c>
      <c r="BE768" s="204">
        <f>IF(O768="základní",K768,0)</f>
        <v>0</v>
      </c>
      <c r="BF768" s="204">
        <f>IF(O768="snížená",K768,0)</f>
        <v>0</v>
      </c>
      <c r="BG768" s="204">
        <f>IF(O768="zákl. přenesená",K768,0)</f>
        <v>0</v>
      </c>
      <c r="BH768" s="204">
        <f>IF(O768="sníž. přenesená",K768,0)</f>
        <v>0</v>
      </c>
      <c r="BI768" s="204">
        <f>IF(O768="nulová",K768,0)</f>
        <v>0</v>
      </c>
      <c r="BJ768" s="14" t="s">
        <v>87</v>
      </c>
      <c r="BK768" s="204">
        <f>ROUND(P768*H768,2)</f>
        <v>0</v>
      </c>
      <c r="BL768" s="14" t="s">
        <v>1932</v>
      </c>
      <c r="BM768" s="203" t="s">
        <v>5812</v>
      </c>
    </row>
    <row r="769" s="2" customFormat="1">
      <c r="A769" s="35"/>
      <c r="B769" s="36"/>
      <c r="C769" s="228" t="s">
        <v>3220</v>
      </c>
      <c r="D769" s="228" t="s">
        <v>347</v>
      </c>
      <c r="E769" s="229" t="s">
        <v>5813</v>
      </c>
      <c r="F769" s="230" t="s">
        <v>5814</v>
      </c>
      <c r="G769" s="231" t="s">
        <v>158</v>
      </c>
      <c r="H769" s="232">
        <v>1000</v>
      </c>
      <c r="I769" s="233"/>
      <c r="J769" s="233"/>
      <c r="K769" s="234">
        <f>ROUND(P769*H769,2)</f>
        <v>0</v>
      </c>
      <c r="L769" s="230" t="s">
        <v>879</v>
      </c>
      <c r="M769" s="41"/>
      <c r="N769" s="235" t="s">
        <v>1</v>
      </c>
      <c r="O769" s="199" t="s">
        <v>42</v>
      </c>
      <c r="P769" s="200">
        <f>I769+J769</f>
        <v>0</v>
      </c>
      <c r="Q769" s="200">
        <f>ROUND(I769*H769,2)</f>
        <v>0</v>
      </c>
      <c r="R769" s="200">
        <f>ROUND(J769*H769,2)</f>
        <v>0</v>
      </c>
      <c r="S769" s="88"/>
      <c r="T769" s="201">
        <f>S769*H769</f>
        <v>0</v>
      </c>
      <c r="U769" s="201">
        <v>0</v>
      </c>
      <c r="V769" s="201">
        <f>U769*H769</f>
        <v>0</v>
      </c>
      <c r="W769" s="201">
        <v>0</v>
      </c>
      <c r="X769" s="202">
        <f>W769*H769</f>
        <v>0</v>
      </c>
      <c r="Y769" s="35"/>
      <c r="Z769" s="35"/>
      <c r="AA769" s="35"/>
      <c r="AB769" s="35"/>
      <c r="AC769" s="35"/>
      <c r="AD769" s="35"/>
      <c r="AE769" s="35"/>
      <c r="AR769" s="203" t="s">
        <v>135</v>
      </c>
      <c r="AT769" s="203" t="s">
        <v>347</v>
      </c>
      <c r="AU769" s="203" t="s">
        <v>87</v>
      </c>
      <c r="AY769" s="14" t="s">
        <v>134</v>
      </c>
      <c r="BE769" s="204">
        <f>IF(O769="základní",K769,0)</f>
        <v>0</v>
      </c>
      <c r="BF769" s="204">
        <f>IF(O769="snížená",K769,0)</f>
        <v>0</v>
      </c>
      <c r="BG769" s="204">
        <f>IF(O769="zákl. přenesená",K769,0)</f>
        <v>0</v>
      </c>
      <c r="BH769" s="204">
        <f>IF(O769="sníž. přenesená",K769,0)</f>
        <v>0</v>
      </c>
      <c r="BI769" s="204">
        <f>IF(O769="nulová",K769,0)</f>
        <v>0</v>
      </c>
      <c r="BJ769" s="14" t="s">
        <v>87</v>
      </c>
      <c r="BK769" s="204">
        <f>ROUND(P769*H769,2)</f>
        <v>0</v>
      </c>
      <c r="BL769" s="14" t="s">
        <v>135</v>
      </c>
      <c r="BM769" s="203" t="s">
        <v>5815</v>
      </c>
    </row>
    <row r="770" s="2" customFormat="1">
      <c r="A770" s="35"/>
      <c r="B770" s="36"/>
      <c r="C770" s="228" t="s">
        <v>3224</v>
      </c>
      <c r="D770" s="228" t="s">
        <v>347</v>
      </c>
      <c r="E770" s="229" t="s">
        <v>5816</v>
      </c>
      <c r="F770" s="230" t="s">
        <v>5817</v>
      </c>
      <c r="G770" s="231" t="s">
        <v>158</v>
      </c>
      <c r="H770" s="232">
        <v>1000</v>
      </c>
      <c r="I770" s="233"/>
      <c r="J770" s="233"/>
      <c r="K770" s="234">
        <f>ROUND(P770*H770,2)</f>
        <v>0</v>
      </c>
      <c r="L770" s="230" t="s">
        <v>879</v>
      </c>
      <c r="M770" s="41"/>
      <c r="N770" s="235" t="s">
        <v>1</v>
      </c>
      <c r="O770" s="199" t="s">
        <v>42</v>
      </c>
      <c r="P770" s="200">
        <f>I770+J770</f>
        <v>0</v>
      </c>
      <c r="Q770" s="200">
        <f>ROUND(I770*H770,2)</f>
        <v>0</v>
      </c>
      <c r="R770" s="200">
        <f>ROUND(J770*H770,2)</f>
        <v>0</v>
      </c>
      <c r="S770" s="88"/>
      <c r="T770" s="201">
        <f>S770*H770</f>
        <v>0</v>
      </c>
      <c r="U770" s="201">
        <v>0</v>
      </c>
      <c r="V770" s="201">
        <f>U770*H770</f>
        <v>0</v>
      </c>
      <c r="W770" s="201">
        <v>0</v>
      </c>
      <c r="X770" s="202">
        <f>W770*H770</f>
        <v>0</v>
      </c>
      <c r="Y770" s="35"/>
      <c r="Z770" s="35"/>
      <c r="AA770" s="35"/>
      <c r="AB770" s="35"/>
      <c r="AC770" s="35"/>
      <c r="AD770" s="35"/>
      <c r="AE770" s="35"/>
      <c r="AR770" s="203" t="s">
        <v>135</v>
      </c>
      <c r="AT770" s="203" t="s">
        <v>347</v>
      </c>
      <c r="AU770" s="203" t="s">
        <v>87</v>
      </c>
      <c r="AY770" s="14" t="s">
        <v>134</v>
      </c>
      <c r="BE770" s="204">
        <f>IF(O770="základní",K770,0)</f>
        <v>0</v>
      </c>
      <c r="BF770" s="204">
        <f>IF(O770="snížená",K770,0)</f>
        <v>0</v>
      </c>
      <c r="BG770" s="204">
        <f>IF(O770="zákl. přenesená",K770,0)</f>
        <v>0</v>
      </c>
      <c r="BH770" s="204">
        <f>IF(O770="sníž. přenesená",K770,0)</f>
        <v>0</v>
      </c>
      <c r="BI770" s="204">
        <f>IF(O770="nulová",K770,0)</f>
        <v>0</v>
      </c>
      <c r="BJ770" s="14" t="s">
        <v>87</v>
      </c>
      <c r="BK770" s="204">
        <f>ROUND(P770*H770,2)</f>
        <v>0</v>
      </c>
      <c r="BL770" s="14" t="s">
        <v>135</v>
      </c>
      <c r="BM770" s="203" t="s">
        <v>5818</v>
      </c>
    </row>
    <row r="771" s="2" customFormat="1" ht="24.15" customHeight="1">
      <c r="A771" s="35"/>
      <c r="B771" s="36"/>
      <c r="C771" s="228" t="s">
        <v>3228</v>
      </c>
      <c r="D771" s="228" t="s">
        <v>347</v>
      </c>
      <c r="E771" s="229" t="s">
        <v>5819</v>
      </c>
      <c r="F771" s="230" t="s">
        <v>5820</v>
      </c>
      <c r="G771" s="231" t="s">
        <v>158</v>
      </c>
      <c r="H771" s="232">
        <v>1000</v>
      </c>
      <c r="I771" s="233"/>
      <c r="J771" s="233"/>
      <c r="K771" s="234">
        <f>ROUND(P771*H771,2)</f>
        <v>0</v>
      </c>
      <c r="L771" s="230" t="s">
        <v>879</v>
      </c>
      <c r="M771" s="41"/>
      <c r="N771" s="235" t="s">
        <v>1</v>
      </c>
      <c r="O771" s="199" t="s">
        <v>42</v>
      </c>
      <c r="P771" s="200">
        <f>I771+J771</f>
        <v>0</v>
      </c>
      <c r="Q771" s="200">
        <f>ROUND(I771*H771,2)</f>
        <v>0</v>
      </c>
      <c r="R771" s="200">
        <f>ROUND(J771*H771,2)</f>
        <v>0</v>
      </c>
      <c r="S771" s="88"/>
      <c r="T771" s="201">
        <f>S771*H771</f>
        <v>0</v>
      </c>
      <c r="U771" s="201">
        <v>0</v>
      </c>
      <c r="V771" s="201">
        <f>U771*H771</f>
        <v>0</v>
      </c>
      <c r="W771" s="201">
        <v>0</v>
      </c>
      <c r="X771" s="202">
        <f>W771*H771</f>
        <v>0</v>
      </c>
      <c r="Y771" s="35"/>
      <c r="Z771" s="35"/>
      <c r="AA771" s="35"/>
      <c r="AB771" s="35"/>
      <c r="AC771" s="35"/>
      <c r="AD771" s="35"/>
      <c r="AE771" s="35"/>
      <c r="AR771" s="203" t="s">
        <v>135</v>
      </c>
      <c r="AT771" s="203" t="s">
        <v>347</v>
      </c>
      <c r="AU771" s="203" t="s">
        <v>87</v>
      </c>
      <c r="AY771" s="14" t="s">
        <v>134</v>
      </c>
      <c r="BE771" s="204">
        <f>IF(O771="základní",K771,0)</f>
        <v>0</v>
      </c>
      <c r="BF771" s="204">
        <f>IF(O771="snížená",K771,0)</f>
        <v>0</v>
      </c>
      <c r="BG771" s="204">
        <f>IF(O771="zákl. přenesená",K771,0)</f>
        <v>0</v>
      </c>
      <c r="BH771" s="204">
        <f>IF(O771="sníž. přenesená",K771,0)</f>
        <v>0</v>
      </c>
      <c r="BI771" s="204">
        <f>IF(O771="nulová",K771,0)</f>
        <v>0</v>
      </c>
      <c r="BJ771" s="14" t="s">
        <v>87</v>
      </c>
      <c r="BK771" s="204">
        <f>ROUND(P771*H771,2)</f>
        <v>0</v>
      </c>
      <c r="BL771" s="14" t="s">
        <v>135</v>
      </c>
      <c r="BM771" s="203" t="s">
        <v>5821</v>
      </c>
    </row>
    <row r="772" s="2" customFormat="1" ht="24.15" customHeight="1">
      <c r="A772" s="35"/>
      <c r="B772" s="36"/>
      <c r="C772" s="228" t="s">
        <v>3232</v>
      </c>
      <c r="D772" s="228" t="s">
        <v>347</v>
      </c>
      <c r="E772" s="229" t="s">
        <v>5822</v>
      </c>
      <c r="F772" s="230" t="s">
        <v>5823</v>
      </c>
      <c r="G772" s="231" t="s">
        <v>158</v>
      </c>
      <c r="H772" s="232">
        <v>1000</v>
      </c>
      <c r="I772" s="233"/>
      <c r="J772" s="233"/>
      <c r="K772" s="234">
        <f>ROUND(P772*H772,2)</f>
        <v>0</v>
      </c>
      <c r="L772" s="230" t="s">
        <v>879</v>
      </c>
      <c r="M772" s="41"/>
      <c r="N772" s="235" t="s">
        <v>1</v>
      </c>
      <c r="O772" s="199" t="s">
        <v>42</v>
      </c>
      <c r="P772" s="200">
        <f>I772+J772</f>
        <v>0</v>
      </c>
      <c r="Q772" s="200">
        <f>ROUND(I772*H772,2)</f>
        <v>0</v>
      </c>
      <c r="R772" s="200">
        <f>ROUND(J772*H772,2)</f>
        <v>0</v>
      </c>
      <c r="S772" s="88"/>
      <c r="T772" s="201">
        <f>S772*H772</f>
        <v>0</v>
      </c>
      <c r="U772" s="201">
        <v>0</v>
      </c>
      <c r="V772" s="201">
        <f>U772*H772</f>
        <v>0</v>
      </c>
      <c r="W772" s="201">
        <v>0</v>
      </c>
      <c r="X772" s="202">
        <f>W772*H772</f>
        <v>0</v>
      </c>
      <c r="Y772" s="35"/>
      <c r="Z772" s="35"/>
      <c r="AA772" s="35"/>
      <c r="AB772" s="35"/>
      <c r="AC772" s="35"/>
      <c r="AD772" s="35"/>
      <c r="AE772" s="35"/>
      <c r="AR772" s="203" t="s">
        <v>135</v>
      </c>
      <c r="AT772" s="203" t="s">
        <v>347</v>
      </c>
      <c r="AU772" s="203" t="s">
        <v>87</v>
      </c>
      <c r="AY772" s="14" t="s">
        <v>134</v>
      </c>
      <c r="BE772" s="204">
        <f>IF(O772="základní",K772,0)</f>
        <v>0</v>
      </c>
      <c r="BF772" s="204">
        <f>IF(O772="snížená",K772,0)</f>
        <v>0</v>
      </c>
      <c r="BG772" s="204">
        <f>IF(O772="zákl. přenesená",K772,0)</f>
        <v>0</v>
      </c>
      <c r="BH772" s="204">
        <f>IF(O772="sníž. přenesená",K772,0)</f>
        <v>0</v>
      </c>
      <c r="BI772" s="204">
        <f>IF(O772="nulová",K772,0)</f>
        <v>0</v>
      </c>
      <c r="BJ772" s="14" t="s">
        <v>87</v>
      </c>
      <c r="BK772" s="204">
        <f>ROUND(P772*H772,2)</f>
        <v>0</v>
      </c>
      <c r="BL772" s="14" t="s">
        <v>135</v>
      </c>
      <c r="BM772" s="203" t="s">
        <v>5824</v>
      </c>
    </row>
    <row r="773" s="2" customFormat="1" ht="24.15" customHeight="1">
      <c r="A773" s="35"/>
      <c r="B773" s="36"/>
      <c r="C773" s="228" t="s">
        <v>3236</v>
      </c>
      <c r="D773" s="228" t="s">
        <v>347</v>
      </c>
      <c r="E773" s="229" t="s">
        <v>5825</v>
      </c>
      <c r="F773" s="230" t="s">
        <v>5826</v>
      </c>
      <c r="G773" s="231" t="s">
        <v>158</v>
      </c>
      <c r="H773" s="232">
        <v>1000</v>
      </c>
      <c r="I773" s="233"/>
      <c r="J773" s="233"/>
      <c r="K773" s="234">
        <f>ROUND(P773*H773,2)</f>
        <v>0</v>
      </c>
      <c r="L773" s="230" t="s">
        <v>879</v>
      </c>
      <c r="M773" s="41"/>
      <c r="N773" s="235" t="s">
        <v>1</v>
      </c>
      <c r="O773" s="199" t="s">
        <v>42</v>
      </c>
      <c r="P773" s="200">
        <f>I773+J773</f>
        <v>0</v>
      </c>
      <c r="Q773" s="200">
        <f>ROUND(I773*H773,2)</f>
        <v>0</v>
      </c>
      <c r="R773" s="200">
        <f>ROUND(J773*H773,2)</f>
        <v>0</v>
      </c>
      <c r="S773" s="88"/>
      <c r="T773" s="201">
        <f>S773*H773</f>
        <v>0</v>
      </c>
      <c r="U773" s="201">
        <v>0</v>
      </c>
      <c r="V773" s="201">
        <f>U773*H773</f>
        <v>0</v>
      </c>
      <c r="W773" s="201">
        <v>0</v>
      </c>
      <c r="X773" s="202">
        <f>W773*H773</f>
        <v>0</v>
      </c>
      <c r="Y773" s="35"/>
      <c r="Z773" s="35"/>
      <c r="AA773" s="35"/>
      <c r="AB773" s="35"/>
      <c r="AC773" s="35"/>
      <c r="AD773" s="35"/>
      <c r="AE773" s="35"/>
      <c r="AR773" s="203" t="s">
        <v>135</v>
      </c>
      <c r="AT773" s="203" t="s">
        <v>347</v>
      </c>
      <c r="AU773" s="203" t="s">
        <v>87</v>
      </c>
      <c r="AY773" s="14" t="s">
        <v>134</v>
      </c>
      <c r="BE773" s="204">
        <f>IF(O773="základní",K773,0)</f>
        <v>0</v>
      </c>
      <c r="BF773" s="204">
        <f>IF(O773="snížená",K773,0)</f>
        <v>0</v>
      </c>
      <c r="BG773" s="204">
        <f>IF(O773="zákl. přenesená",K773,0)</f>
        <v>0</v>
      </c>
      <c r="BH773" s="204">
        <f>IF(O773="sníž. přenesená",K773,0)</f>
        <v>0</v>
      </c>
      <c r="BI773" s="204">
        <f>IF(O773="nulová",K773,0)</f>
        <v>0</v>
      </c>
      <c r="BJ773" s="14" t="s">
        <v>87</v>
      </c>
      <c r="BK773" s="204">
        <f>ROUND(P773*H773,2)</f>
        <v>0</v>
      </c>
      <c r="BL773" s="14" t="s">
        <v>135</v>
      </c>
      <c r="BM773" s="203" t="s">
        <v>5827</v>
      </c>
    </row>
    <row r="774" s="2" customFormat="1">
      <c r="A774" s="35"/>
      <c r="B774" s="36"/>
      <c r="C774" s="228" t="s">
        <v>2223</v>
      </c>
      <c r="D774" s="228" t="s">
        <v>347</v>
      </c>
      <c r="E774" s="229" t="s">
        <v>5828</v>
      </c>
      <c r="F774" s="230" t="s">
        <v>5829</v>
      </c>
      <c r="G774" s="231" t="s">
        <v>708</v>
      </c>
      <c r="H774" s="232">
        <v>100</v>
      </c>
      <c r="I774" s="233"/>
      <c r="J774" s="233"/>
      <c r="K774" s="234">
        <f>ROUND(P774*H774,2)</f>
        <v>0</v>
      </c>
      <c r="L774" s="230" t="s">
        <v>879</v>
      </c>
      <c r="M774" s="41"/>
      <c r="N774" s="235" t="s">
        <v>1</v>
      </c>
      <c r="O774" s="199" t="s">
        <v>42</v>
      </c>
      <c r="P774" s="200">
        <f>I774+J774</f>
        <v>0</v>
      </c>
      <c r="Q774" s="200">
        <f>ROUND(I774*H774,2)</f>
        <v>0</v>
      </c>
      <c r="R774" s="200">
        <f>ROUND(J774*H774,2)</f>
        <v>0</v>
      </c>
      <c r="S774" s="88"/>
      <c r="T774" s="201">
        <f>S774*H774</f>
        <v>0</v>
      </c>
      <c r="U774" s="201">
        <v>0</v>
      </c>
      <c r="V774" s="201">
        <f>U774*H774</f>
        <v>0</v>
      </c>
      <c r="W774" s="201">
        <v>0</v>
      </c>
      <c r="X774" s="202">
        <f>W774*H774</f>
        <v>0</v>
      </c>
      <c r="Y774" s="35"/>
      <c r="Z774" s="35"/>
      <c r="AA774" s="35"/>
      <c r="AB774" s="35"/>
      <c r="AC774" s="35"/>
      <c r="AD774" s="35"/>
      <c r="AE774" s="35"/>
      <c r="AR774" s="203" t="s">
        <v>135</v>
      </c>
      <c r="AT774" s="203" t="s">
        <v>347</v>
      </c>
      <c r="AU774" s="203" t="s">
        <v>87</v>
      </c>
      <c r="AY774" s="14" t="s">
        <v>134</v>
      </c>
      <c r="BE774" s="204">
        <f>IF(O774="základní",K774,0)</f>
        <v>0</v>
      </c>
      <c r="BF774" s="204">
        <f>IF(O774="snížená",K774,0)</f>
        <v>0</v>
      </c>
      <c r="BG774" s="204">
        <f>IF(O774="zákl. přenesená",K774,0)</f>
        <v>0</v>
      </c>
      <c r="BH774" s="204">
        <f>IF(O774="sníž. přenesená",K774,0)</f>
        <v>0</v>
      </c>
      <c r="BI774" s="204">
        <f>IF(O774="nulová",K774,0)</f>
        <v>0</v>
      </c>
      <c r="BJ774" s="14" t="s">
        <v>87</v>
      </c>
      <c r="BK774" s="204">
        <f>ROUND(P774*H774,2)</f>
        <v>0</v>
      </c>
      <c r="BL774" s="14" t="s">
        <v>135</v>
      </c>
      <c r="BM774" s="203" t="s">
        <v>5830</v>
      </c>
    </row>
    <row r="775" s="2" customFormat="1" ht="24.15" customHeight="1">
      <c r="A775" s="35"/>
      <c r="B775" s="36"/>
      <c r="C775" s="228" t="s">
        <v>3243</v>
      </c>
      <c r="D775" s="228" t="s">
        <v>347</v>
      </c>
      <c r="E775" s="229" t="s">
        <v>5831</v>
      </c>
      <c r="F775" s="230" t="s">
        <v>5832</v>
      </c>
      <c r="G775" s="231" t="s">
        <v>158</v>
      </c>
      <c r="H775" s="232">
        <v>1000</v>
      </c>
      <c r="I775" s="233"/>
      <c r="J775" s="233"/>
      <c r="K775" s="234">
        <f>ROUND(P775*H775,2)</f>
        <v>0</v>
      </c>
      <c r="L775" s="230" t="s">
        <v>879</v>
      </c>
      <c r="M775" s="41"/>
      <c r="N775" s="235" t="s">
        <v>1</v>
      </c>
      <c r="O775" s="199" t="s">
        <v>42</v>
      </c>
      <c r="P775" s="200">
        <f>I775+J775</f>
        <v>0</v>
      </c>
      <c r="Q775" s="200">
        <f>ROUND(I775*H775,2)</f>
        <v>0</v>
      </c>
      <c r="R775" s="200">
        <f>ROUND(J775*H775,2)</f>
        <v>0</v>
      </c>
      <c r="S775" s="88"/>
      <c r="T775" s="201">
        <f>S775*H775</f>
        <v>0</v>
      </c>
      <c r="U775" s="201">
        <v>0</v>
      </c>
      <c r="V775" s="201">
        <f>U775*H775</f>
        <v>0</v>
      </c>
      <c r="W775" s="201">
        <v>0</v>
      </c>
      <c r="X775" s="202">
        <f>W775*H775</f>
        <v>0</v>
      </c>
      <c r="Y775" s="35"/>
      <c r="Z775" s="35"/>
      <c r="AA775" s="35"/>
      <c r="AB775" s="35"/>
      <c r="AC775" s="35"/>
      <c r="AD775" s="35"/>
      <c r="AE775" s="35"/>
      <c r="AR775" s="203" t="s">
        <v>135</v>
      </c>
      <c r="AT775" s="203" t="s">
        <v>347</v>
      </c>
      <c r="AU775" s="203" t="s">
        <v>87</v>
      </c>
      <c r="AY775" s="14" t="s">
        <v>134</v>
      </c>
      <c r="BE775" s="204">
        <f>IF(O775="základní",K775,0)</f>
        <v>0</v>
      </c>
      <c r="BF775" s="204">
        <f>IF(O775="snížená",K775,0)</f>
        <v>0</v>
      </c>
      <c r="BG775" s="204">
        <f>IF(O775="zákl. přenesená",K775,0)</f>
        <v>0</v>
      </c>
      <c r="BH775" s="204">
        <f>IF(O775="sníž. přenesená",K775,0)</f>
        <v>0</v>
      </c>
      <c r="BI775" s="204">
        <f>IF(O775="nulová",K775,0)</f>
        <v>0</v>
      </c>
      <c r="BJ775" s="14" t="s">
        <v>87</v>
      </c>
      <c r="BK775" s="204">
        <f>ROUND(P775*H775,2)</f>
        <v>0</v>
      </c>
      <c r="BL775" s="14" t="s">
        <v>135</v>
      </c>
      <c r="BM775" s="203" t="s">
        <v>5833</v>
      </c>
    </row>
    <row r="776" s="2" customFormat="1" ht="49.05" customHeight="1">
      <c r="A776" s="35"/>
      <c r="B776" s="36"/>
      <c r="C776" s="228" t="s">
        <v>3247</v>
      </c>
      <c r="D776" s="228" t="s">
        <v>347</v>
      </c>
      <c r="E776" s="229" t="s">
        <v>5834</v>
      </c>
      <c r="F776" s="230" t="s">
        <v>5835</v>
      </c>
      <c r="G776" s="231" t="s">
        <v>708</v>
      </c>
      <c r="H776" s="232">
        <v>20</v>
      </c>
      <c r="I776" s="233"/>
      <c r="J776" s="233"/>
      <c r="K776" s="234">
        <f>ROUND(P776*H776,2)</f>
        <v>0</v>
      </c>
      <c r="L776" s="230" t="s">
        <v>892</v>
      </c>
      <c r="M776" s="41"/>
      <c r="N776" s="235" t="s">
        <v>1</v>
      </c>
      <c r="O776" s="199" t="s">
        <v>42</v>
      </c>
      <c r="P776" s="200">
        <f>I776+J776</f>
        <v>0</v>
      </c>
      <c r="Q776" s="200">
        <f>ROUND(I776*H776,2)</f>
        <v>0</v>
      </c>
      <c r="R776" s="200">
        <f>ROUND(J776*H776,2)</f>
        <v>0</v>
      </c>
      <c r="S776" s="88"/>
      <c r="T776" s="201">
        <f>S776*H776</f>
        <v>0</v>
      </c>
      <c r="U776" s="201">
        <v>0</v>
      </c>
      <c r="V776" s="201">
        <f>U776*H776</f>
        <v>0</v>
      </c>
      <c r="W776" s="201">
        <v>0</v>
      </c>
      <c r="X776" s="202">
        <f>W776*H776</f>
        <v>0</v>
      </c>
      <c r="Y776" s="35"/>
      <c r="Z776" s="35"/>
      <c r="AA776" s="35"/>
      <c r="AB776" s="35"/>
      <c r="AC776" s="35"/>
      <c r="AD776" s="35"/>
      <c r="AE776" s="35"/>
      <c r="AR776" s="203" t="s">
        <v>135</v>
      </c>
      <c r="AT776" s="203" t="s">
        <v>347</v>
      </c>
      <c r="AU776" s="203" t="s">
        <v>87</v>
      </c>
      <c r="AY776" s="14" t="s">
        <v>134</v>
      </c>
      <c r="BE776" s="204">
        <f>IF(O776="základní",K776,0)</f>
        <v>0</v>
      </c>
      <c r="BF776" s="204">
        <f>IF(O776="snížená",K776,0)</f>
        <v>0</v>
      </c>
      <c r="BG776" s="204">
        <f>IF(O776="zákl. přenesená",K776,0)</f>
        <v>0</v>
      </c>
      <c r="BH776" s="204">
        <f>IF(O776="sníž. přenesená",K776,0)</f>
        <v>0</v>
      </c>
      <c r="BI776" s="204">
        <f>IF(O776="nulová",K776,0)</f>
        <v>0</v>
      </c>
      <c r="BJ776" s="14" t="s">
        <v>87</v>
      </c>
      <c r="BK776" s="204">
        <f>ROUND(P776*H776,2)</f>
        <v>0</v>
      </c>
      <c r="BL776" s="14" t="s">
        <v>135</v>
      </c>
      <c r="BM776" s="203" t="s">
        <v>5836</v>
      </c>
    </row>
    <row r="777" s="2" customFormat="1" ht="49.05" customHeight="1">
      <c r="A777" s="35"/>
      <c r="B777" s="36"/>
      <c r="C777" s="228" t="s">
        <v>3251</v>
      </c>
      <c r="D777" s="228" t="s">
        <v>347</v>
      </c>
      <c r="E777" s="229" t="s">
        <v>5837</v>
      </c>
      <c r="F777" s="230" t="s">
        <v>5838</v>
      </c>
      <c r="G777" s="231" t="s">
        <v>708</v>
      </c>
      <c r="H777" s="232">
        <v>20</v>
      </c>
      <c r="I777" s="233"/>
      <c r="J777" s="233"/>
      <c r="K777" s="234">
        <f>ROUND(P777*H777,2)</f>
        <v>0</v>
      </c>
      <c r="L777" s="230" t="s">
        <v>892</v>
      </c>
      <c r="M777" s="41"/>
      <c r="N777" s="235" t="s">
        <v>1</v>
      </c>
      <c r="O777" s="199" t="s">
        <v>42</v>
      </c>
      <c r="P777" s="200">
        <f>I777+J777</f>
        <v>0</v>
      </c>
      <c r="Q777" s="200">
        <f>ROUND(I777*H777,2)</f>
        <v>0</v>
      </c>
      <c r="R777" s="200">
        <f>ROUND(J777*H777,2)</f>
        <v>0</v>
      </c>
      <c r="S777" s="88"/>
      <c r="T777" s="201">
        <f>S777*H777</f>
        <v>0</v>
      </c>
      <c r="U777" s="201">
        <v>0</v>
      </c>
      <c r="V777" s="201">
        <f>U777*H777</f>
        <v>0</v>
      </c>
      <c r="W777" s="201">
        <v>0</v>
      </c>
      <c r="X777" s="202">
        <f>W777*H777</f>
        <v>0</v>
      </c>
      <c r="Y777" s="35"/>
      <c r="Z777" s="35"/>
      <c r="AA777" s="35"/>
      <c r="AB777" s="35"/>
      <c r="AC777" s="35"/>
      <c r="AD777" s="35"/>
      <c r="AE777" s="35"/>
      <c r="AR777" s="203" t="s">
        <v>135</v>
      </c>
      <c r="AT777" s="203" t="s">
        <v>347</v>
      </c>
      <c r="AU777" s="203" t="s">
        <v>87</v>
      </c>
      <c r="AY777" s="14" t="s">
        <v>134</v>
      </c>
      <c r="BE777" s="204">
        <f>IF(O777="základní",K777,0)</f>
        <v>0</v>
      </c>
      <c r="BF777" s="204">
        <f>IF(O777="snížená",K777,0)</f>
        <v>0</v>
      </c>
      <c r="BG777" s="204">
        <f>IF(O777="zákl. přenesená",K777,0)</f>
        <v>0</v>
      </c>
      <c r="BH777" s="204">
        <f>IF(O777="sníž. přenesená",K777,0)</f>
        <v>0</v>
      </c>
      <c r="BI777" s="204">
        <f>IF(O777="nulová",K777,0)</f>
        <v>0</v>
      </c>
      <c r="BJ777" s="14" t="s">
        <v>87</v>
      </c>
      <c r="BK777" s="204">
        <f>ROUND(P777*H777,2)</f>
        <v>0</v>
      </c>
      <c r="BL777" s="14" t="s">
        <v>135</v>
      </c>
      <c r="BM777" s="203" t="s">
        <v>5839</v>
      </c>
    </row>
    <row r="778" s="2" customFormat="1" ht="49.05" customHeight="1">
      <c r="A778" s="35"/>
      <c r="B778" s="36"/>
      <c r="C778" s="228" t="s">
        <v>2231</v>
      </c>
      <c r="D778" s="228" t="s">
        <v>347</v>
      </c>
      <c r="E778" s="229" t="s">
        <v>5840</v>
      </c>
      <c r="F778" s="230" t="s">
        <v>5841</v>
      </c>
      <c r="G778" s="231" t="s">
        <v>708</v>
      </c>
      <c r="H778" s="232">
        <v>20</v>
      </c>
      <c r="I778" s="233"/>
      <c r="J778" s="233"/>
      <c r="K778" s="234">
        <f>ROUND(P778*H778,2)</f>
        <v>0</v>
      </c>
      <c r="L778" s="230" t="s">
        <v>892</v>
      </c>
      <c r="M778" s="41"/>
      <c r="N778" s="235" t="s">
        <v>1</v>
      </c>
      <c r="O778" s="199" t="s">
        <v>42</v>
      </c>
      <c r="P778" s="200">
        <f>I778+J778</f>
        <v>0</v>
      </c>
      <c r="Q778" s="200">
        <f>ROUND(I778*H778,2)</f>
        <v>0</v>
      </c>
      <c r="R778" s="200">
        <f>ROUND(J778*H778,2)</f>
        <v>0</v>
      </c>
      <c r="S778" s="88"/>
      <c r="T778" s="201">
        <f>S778*H778</f>
        <v>0</v>
      </c>
      <c r="U778" s="201">
        <v>0</v>
      </c>
      <c r="V778" s="201">
        <f>U778*H778</f>
        <v>0</v>
      </c>
      <c r="W778" s="201">
        <v>0</v>
      </c>
      <c r="X778" s="202">
        <f>W778*H778</f>
        <v>0</v>
      </c>
      <c r="Y778" s="35"/>
      <c r="Z778" s="35"/>
      <c r="AA778" s="35"/>
      <c r="AB778" s="35"/>
      <c r="AC778" s="35"/>
      <c r="AD778" s="35"/>
      <c r="AE778" s="35"/>
      <c r="AR778" s="203" t="s">
        <v>135</v>
      </c>
      <c r="AT778" s="203" t="s">
        <v>347</v>
      </c>
      <c r="AU778" s="203" t="s">
        <v>87</v>
      </c>
      <c r="AY778" s="14" t="s">
        <v>134</v>
      </c>
      <c r="BE778" s="204">
        <f>IF(O778="základní",K778,0)</f>
        <v>0</v>
      </c>
      <c r="BF778" s="204">
        <f>IF(O778="snížená",K778,0)</f>
        <v>0</v>
      </c>
      <c r="BG778" s="204">
        <f>IF(O778="zákl. přenesená",K778,0)</f>
        <v>0</v>
      </c>
      <c r="BH778" s="204">
        <f>IF(O778="sníž. přenesená",K778,0)</f>
        <v>0</v>
      </c>
      <c r="BI778" s="204">
        <f>IF(O778="nulová",K778,0)</f>
        <v>0</v>
      </c>
      <c r="BJ778" s="14" t="s">
        <v>87</v>
      </c>
      <c r="BK778" s="204">
        <f>ROUND(P778*H778,2)</f>
        <v>0</v>
      </c>
      <c r="BL778" s="14" t="s">
        <v>135</v>
      </c>
      <c r="BM778" s="203" t="s">
        <v>5842</v>
      </c>
    </row>
    <row r="779" s="2" customFormat="1">
      <c r="A779" s="35"/>
      <c r="B779" s="36"/>
      <c r="C779" s="228" t="s">
        <v>3258</v>
      </c>
      <c r="D779" s="228" t="s">
        <v>347</v>
      </c>
      <c r="E779" s="229" t="s">
        <v>5843</v>
      </c>
      <c r="F779" s="230" t="s">
        <v>5844</v>
      </c>
      <c r="G779" s="231" t="s">
        <v>708</v>
      </c>
      <c r="H779" s="232">
        <v>20</v>
      </c>
      <c r="I779" s="233"/>
      <c r="J779" s="233"/>
      <c r="K779" s="234">
        <f>ROUND(P779*H779,2)</f>
        <v>0</v>
      </c>
      <c r="L779" s="230" t="s">
        <v>892</v>
      </c>
      <c r="M779" s="41"/>
      <c r="N779" s="235" t="s">
        <v>1</v>
      </c>
      <c r="O779" s="199" t="s">
        <v>42</v>
      </c>
      <c r="P779" s="200">
        <f>I779+J779</f>
        <v>0</v>
      </c>
      <c r="Q779" s="200">
        <f>ROUND(I779*H779,2)</f>
        <v>0</v>
      </c>
      <c r="R779" s="200">
        <f>ROUND(J779*H779,2)</f>
        <v>0</v>
      </c>
      <c r="S779" s="88"/>
      <c r="T779" s="201">
        <f>S779*H779</f>
        <v>0</v>
      </c>
      <c r="U779" s="201">
        <v>0</v>
      </c>
      <c r="V779" s="201">
        <f>U779*H779</f>
        <v>0</v>
      </c>
      <c r="W779" s="201">
        <v>0</v>
      </c>
      <c r="X779" s="202">
        <f>W779*H779</f>
        <v>0</v>
      </c>
      <c r="Y779" s="35"/>
      <c r="Z779" s="35"/>
      <c r="AA779" s="35"/>
      <c r="AB779" s="35"/>
      <c r="AC779" s="35"/>
      <c r="AD779" s="35"/>
      <c r="AE779" s="35"/>
      <c r="AR779" s="203" t="s">
        <v>135</v>
      </c>
      <c r="AT779" s="203" t="s">
        <v>347</v>
      </c>
      <c r="AU779" s="203" t="s">
        <v>87</v>
      </c>
      <c r="AY779" s="14" t="s">
        <v>134</v>
      </c>
      <c r="BE779" s="204">
        <f>IF(O779="základní",K779,0)</f>
        <v>0</v>
      </c>
      <c r="BF779" s="204">
        <f>IF(O779="snížená",K779,0)</f>
        <v>0</v>
      </c>
      <c r="BG779" s="204">
        <f>IF(O779="zákl. přenesená",K779,0)</f>
        <v>0</v>
      </c>
      <c r="BH779" s="204">
        <f>IF(O779="sníž. přenesená",K779,0)</f>
        <v>0</v>
      </c>
      <c r="BI779" s="204">
        <f>IF(O779="nulová",K779,0)</f>
        <v>0</v>
      </c>
      <c r="BJ779" s="14" t="s">
        <v>87</v>
      </c>
      <c r="BK779" s="204">
        <f>ROUND(P779*H779,2)</f>
        <v>0</v>
      </c>
      <c r="BL779" s="14" t="s">
        <v>135</v>
      </c>
      <c r="BM779" s="203" t="s">
        <v>5845</v>
      </c>
    </row>
    <row r="780" s="12" customFormat="1" ht="25.92" customHeight="1">
      <c r="A780" s="12"/>
      <c r="B780" s="238"/>
      <c r="C780" s="239"/>
      <c r="D780" s="240" t="s">
        <v>78</v>
      </c>
      <c r="E780" s="241" t="s">
        <v>5846</v>
      </c>
      <c r="F780" s="241" t="s">
        <v>5847</v>
      </c>
      <c r="G780" s="239"/>
      <c r="H780" s="239"/>
      <c r="I780" s="242"/>
      <c r="J780" s="242"/>
      <c r="K780" s="243">
        <f>BK780</f>
        <v>0</v>
      </c>
      <c r="L780" s="239"/>
      <c r="M780" s="244"/>
      <c r="N780" s="245"/>
      <c r="O780" s="246"/>
      <c r="P780" s="246"/>
      <c r="Q780" s="247">
        <f>SUM(Q781:Q794)</f>
        <v>0</v>
      </c>
      <c r="R780" s="247">
        <f>SUM(R781:R794)</f>
        <v>0</v>
      </c>
      <c r="S780" s="246"/>
      <c r="T780" s="248">
        <f>SUM(T781:T794)</f>
        <v>0</v>
      </c>
      <c r="U780" s="246"/>
      <c r="V780" s="248">
        <f>SUM(V781:V794)</f>
        <v>0</v>
      </c>
      <c r="W780" s="246"/>
      <c r="X780" s="249">
        <f>SUM(X781:X794)</f>
        <v>0</v>
      </c>
      <c r="Y780" s="12"/>
      <c r="Z780" s="12"/>
      <c r="AA780" s="12"/>
      <c r="AB780" s="12"/>
      <c r="AC780" s="12"/>
      <c r="AD780" s="12"/>
      <c r="AE780" s="12"/>
      <c r="AR780" s="250" t="s">
        <v>87</v>
      </c>
      <c r="AT780" s="251" t="s">
        <v>78</v>
      </c>
      <c r="AU780" s="251" t="s">
        <v>79</v>
      </c>
      <c r="AY780" s="250" t="s">
        <v>134</v>
      </c>
      <c r="BK780" s="252">
        <f>SUM(BK781:BK794)</f>
        <v>0</v>
      </c>
    </row>
    <row r="781" s="2" customFormat="1" ht="49.05" customHeight="1">
      <c r="A781" s="35"/>
      <c r="B781" s="36"/>
      <c r="C781" s="228" t="s">
        <v>2235</v>
      </c>
      <c r="D781" s="228" t="s">
        <v>347</v>
      </c>
      <c r="E781" s="229" t="s">
        <v>5848</v>
      </c>
      <c r="F781" s="230" t="s">
        <v>5849</v>
      </c>
      <c r="G781" s="231" t="s">
        <v>708</v>
      </c>
      <c r="H781" s="232">
        <v>10</v>
      </c>
      <c r="I781" s="233"/>
      <c r="J781" s="233"/>
      <c r="K781" s="234">
        <f>ROUND(P781*H781,2)</f>
        <v>0</v>
      </c>
      <c r="L781" s="230" t="s">
        <v>892</v>
      </c>
      <c r="M781" s="41"/>
      <c r="N781" s="235" t="s">
        <v>1</v>
      </c>
      <c r="O781" s="199" t="s">
        <v>42</v>
      </c>
      <c r="P781" s="200">
        <f>I781+J781</f>
        <v>0</v>
      </c>
      <c r="Q781" s="200">
        <f>ROUND(I781*H781,2)</f>
        <v>0</v>
      </c>
      <c r="R781" s="200">
        <f>ROUND(J781*H781,2)</f>
        <v>0</v>
      </c>
      <c r="S781" s="88"/>
      <c r="T781" s="201">
        <f>S781*H781</f>
        <v>0</v>
      </c>
      <c r="U781" s="201">
        <v>0</v>
      </c>
      <c r="V781" s="201">
        <f>U781*H781</f>
        <v>0</v>
      </c>
      <c r="W781" s="201">
        <v>0</v>
      </c>
      <c r="X781" s="202">
        <f>W781*H781</f>
        <v>0</v>
      </c>
      <c r="Y781" s="35"/>
      <c r="Z781" s="35"/>
      <c r="AA781" s="35"/>
      <c r="AB781" s="35"/>
      <c r="AC781" s="35"/>
      <c r="AD781" s="35"/>
      <c r="AE781" s="35"/>
      <c r="AR781" s="203" t="s">
        <v>135</v>
      </c>
      <c r="AT781" s="203" t="s">
        <v>347</v>
      </c>
      <c r="AU781" s="203" t="s">
        <v>87</v>
      </c>
      <c r="AY781" s="14" t="s">
        <v>134</v>
      </c>
      <c r="BE781" s="204">
        <f>IF(O781="základní",K781,0)</f>
        <v>0</v>
      </c>
      <c r="BF781" s="204">
        <f>IF(O781="snížená",K781,0)</f>
        <v>0</v>
      </c>
      <c r="BG781" s="204">
        <f>IF(O781="zákl. přenesená",K781,0)</f>
        <v>0</v>
      </c>
      <c r="BH781" s="204">
        <f>IF(O781="sníž. přenesená",K781,0)</f>
        <v>0</v>
      </c>
      <c r="BI781" s="204">
        <f>IF(O781="nulová",K781,0)</f>
        <v>0</v>
      </c>
      <c r="BJ781" s="14" t="s">
        <v>87</v>
      </c>
      <c r="BK781" s="204">
        <f>ROUND(P781*H781,2)</f>
        <v>0</v>
      </c>
      <c r="BL781" s="14" t="s">
        <v>135</v>
      </c>
      <c r="BM781" s="203" t="s">
        <v>5850</v>
      </c>
    </row>
    <row r="782" s="2" customFormat="1" ht="49.05" customHeight="1">
      <c r="A782" s="35"/>
      <c r="B782" s="36"/>
      <c r="C782" s="228" t="s">
        <v>3265</v>
      </c>
      <c r="D782" s="228" t="s">
        <v>347</v>
      </c>
      <c r="E782" s="229" t="s">
        <v>5851</v>
      </c>
      <c r="F782" s="230" t="s">
        <v>5852</v>
      </c>
      <c r="G782" s="231" t="s">
        <v>708</v>
      </c>
      <c r="H782" s="232">
        <v>10</v>
      </c>
      <c r="I782" s="233"/>
      <c r="J782" s="233"/>
      <c r="K782" s="234">
        <f>ROUND(P782*H782,2)</f>
        <v>0</v>
      </c>
      <c r="L782" s="230" t="s">
        <v>892</v>
      </c>
      <c r="M782" s="41"/>
      <c r="N782" s="235" t="s">
        <v>1</v>
      </c>
      <c r="O782" s="199" t="s">
        <v>42</v>
      </c>
      <c r="P782" s="200">
        <f>I782+J782</f>
        <v>0</v>
      </c>
      <c r="Q782" s="200">
        <f>ROUND(I782*H782,2)</f>
        <v>0</v>
      </c>
      <c r="R782" s="200">
        <f>ROUND(J782*H782,2)</f>
        <v>0</v>
      </c>
      <c r="S782" s="88"/>
      <c r="T782" s="201">
        <f>S782*H782</f>
        <v>0</v>
      </c>
      <c r="U782" s="201">
        <v>0</v>
      </c>
      <c r="V782" s="201">
        <f>U782*H782</f>
        <v>0</v>
      </c>
      <c r="W782" s="201">
        <v>0</v>
      </c>
      <c r="X782" s="202">
        <f>W782*H782</f>
        <v>0</v>
      </c>
      <c r="Y782" s="35"/>
      <c r="Z782" s="35"/>
      <c r="AA782" s="35"/>
      <c r="AB782" s="35"/>
      <c r="AC782" s="35"/>
      <c r="AD782" s="35"/>
      <c r="AE782" s="35"/>
      <c r="AR782" s="203" t="s">
        <v>135</v>
      </c>
      <c r="AT782" s="203" t="s">
        <v>347</v>
      </c>
      <c r="AU782" s="203" t="s">
        <v>87</v>
      </c>
      <c r="AY782" s="14" t="s">
        <v>134</v>
      </c>
      <c r="BE782" s="204">
        <f>IF(O782="základní",K782,0)</f>
        <v>0</v>
      </c>
      <c r="BF782" s="204">
        <f>IF(O782="snížená",K782,0)</f>
        <v>0</v>
      </c>
      <c r="BG782" s="204">
        <f>IF(O782="zákl. přenesená",K782,0)</f>
        <v>0</v>
      </c>
      <c r="BH782" s="204">
        <f>IF(O782="sníž. přenesená",K782,0)</f>
        <v>0</v>
      </c>
      <c r="BI782" s="204">
        <f>IF(O782="nulová",K782,0)</f>
        <v>0</v>
      </c>
      <c r="BJ782" s="14" t="s">
        <v>87</v>
      </c>
      <c r="BK782" s="204">
        <f>ROUND(P782*H782,2)</f>
        <v>0</v>
      </c>
      <c r="BL782" s="14" t="s">
        <v>135</v>
      </c>
      <c r="BM782" s="203" t="s">
        <v>5853</v>
      </c>
    </row>
    <row r="783" s="2" customFormat="1" ht="49.05" customHeight="1">
      <c r="A783" s="35"/>
      <c r="B783" s="36"/>
      <c r="C783" s="228" t="s">
        <v>2239</v>
      </c>
      <c r="D783" s="228" t="s">
        <v>347</v>
      </c>
      <c r="E783" s="229" t="s">
        <v>5854</v>
      </c>
      <c r="F783" s="230" t="s">
        <v>5855</v>
      </c>
      <c r="G783" s="231" t="s">
        <v>708</v>
      </c>
      <c r="H783" s="232">
        <v>50</v>
      </c>
      <c r="I783" s="233"/>
      <c r="J783" s="233"/>
      <c r="K783" s="234">
        <f>ROUND(P783*H783,2)</f>
        <v>0</v>
      </c>
      <c r="L783" s="230" t="s">
        <v>892</v>
      </c>
      <c r="M783" s="41"/>
      <c r="N783" s="235" t="s">
        <v>1</v>
      </c>
      <c r="O783" s="199" t="s">
        <v>42</v>
      </c>
      <c r="P783" s="200">
        <f>I783+J783</f>
        <v>0</v>
      </c>
      <c r="Q783" s="200">
        <f>ROUND(I783*H783,2)</f>
        <v>0</v>
      </c>
      <c r="R783" s="200">
        <f>ROUND(J783*H783,2)</f>
        <v>0</v>
      </c>
      <c r="S783" s="88"/>
      <c r="T783" s="201">
        <f>S783*H783</f>
        <v>0</v>
      </c>
      <c r="U783" s="201">
        <v>0</v>
      </c>
      <c r="V783" s="201">
        <f>U783*H783</f>
        <v>0</v>
      </c>
      <c r="W783" s="201">
        <v>0</v>
      </c>
      <c r="X783" s="202">
        <f>W783*H783</f>
        <v>0</v>
      </c>
      <c r="Y783" s="35"/>
      <c r="Z783" s="35"/>
      <c r="AA783" s="35"/>
      <c r="AB783" s="35"/>
      <c r="AC783" s="35"/>
      <c r="AD783" s="35"/>
      <c r="AE783" s="35"/>
      <c r="AR783" s="203" t="s">
        <v>135</v>
      </c>
      <c r="AT783" s="203" t="s">
        <v>347</v>
      </c>
      <c r="AU783" s="203" t="s">
        <v>87</v>
      </c>
      <c r="AY783" s="14" t="s">
        <v>134</v>
      </c>
      <c r="BE783" s="204">
        <f>IF(O783="základní",K783,0)</f>
        <v>0</v>
      </c>
      <c r="BF783" s="204">
        <f>IF(O783="snížená",K783,0)</f>
        <v>0</v>
      </c>
      <c r="BG783" s="204">
        <f>IF(O783="zákl. přenesená",K783,0)</f>
        <v>0</v>
      </c>
      <c r="BH783" s="204">
        <f>IF(O783="sníž. přenesená",K783,0)</f>
        <v>0</v>
      </c>
      <c r="BI783" s="204">
        <f>IF(O783="nulová",K783,0)</f>
        <v>0</v>
      </c>
      <c r="BJ783" s="14" t="s">
        <v>87</v>
      </c>
      <c r="BK783" s="204">
        <f>ROUND(P783*H783,2)</f>
        <v>0</v>
      </c>
      <c r="BL783" s="14" t="s">
        <v>135</v>
      </c>
      <c r="BM783" s="203" t="s">
        <v>5856</v>
      </c>
    </row>
    <row r="784" s="2" customFormat="1" ht="49.05" customHeight="1">
      <c r="A784" s="35"/>
      <c r="B784" s="36"/>
      <c r="C784" s="228" t="s">
        <v>3272</v>
      </c>
      <c r="D784" s="228" t="s">
        <v>347</v>
      </c>
      <c r="E784" s="229" t="s">
        <v>5857</v>
      </c>
      <c r="F784" s="230" t="s">
        <v>5858</v>
      </c>
      <c r="G784" s="231" t="s">
        <v>708</v>
      </c>
      <c r="H784" s="232">
        <v>12</v>
      </c>
      <c r="I784" s="233"/>
      <c r="J784" s="233"/>
      <c r="K784" s="234">
        <f>ROUND(P784*H784,2)</f>
        <v>0</v>
      </c>
      <c r="L784" s="230" t="s">
        <v>892</v>
      </c>
      <c r="M784" s="41"/>
      <c r="N784" s="235" t="s">
        <v>1</v>
      </c>
      <c r="O784" s="199" t="s">
        <v>42</v>
      </c>
      <c r="P784" s="200">
        <f>I784+J784</f>
        <v>0</v>
      </c>
      <c r="Q784" s="200">
        <f>ROUND(I784*H784,2)</f>
        <v>0</v>
      </c>
      <c r="R784" s="200">
        <f>ROUND(J784*H784,2)</f>
        <v>0</v>
      </c>
      <c r="S784" s="88"/>
      <c r="T784" s="201">
        <f>S784*H784</f>
        <v>0</v>
      </c>
      <c r="U784" s="201">
        <v>0</v>
      </c>
      <c r="V784" s="201">
        <f>U784*H784</f>
        <v>0</v>
      </c>
      <c r="W784" s="201">
        <v>0</v>
      </c>
      <c r="X784" s="202">
        <f>W784*H784</f>
        <v>0</v>
      </c>
      <c r="Y784" s="35"/>
      <c r="Z784" s="35"/>
      <c r="AA784" s="35"/>
      <c r="AB784" s="35"/>
      <c r="AC784" s="35"/>
      <c r="AD784" s="35"/>
      <c r="AE784" s="35"/>
      <c r="AR784" s="203" t="s">
        <v>135</v>
      </c>
      <c r="AT784" s="203" t="s">
        <v>347</v>
      </c>
      <c r="AU784" s="203" t="s">
        <v>87</v>
      </c>
      <c r="AY784" s="14" t="s">
        <v>134</v>
      </c>
      <c r="BE784" s="204">
        <f>IF(O784="základní",K784,0)</f>
        <v>0</v>
      </c>
      <c r="BF784" s="204">
        <f>IF(O784="snížená",K784,0)</f>
        <v>0</v>
      </c>
      <c r="BG784" s="204">
        <f>IF(O784="zákl. přenesená",K784,0)</f>
        <v>0</v>
      </c>
      <c r="BH784" s="204">
        <f>IF(O784="sníž. přenesená",K784,0)</f>
        <v>0</v>
      </c>
      <c r="BI784" s="204">
        <f>IF(O784="nulová",K784,0)</f>
        <v>0</v>
      </c>
      <c r="BJ784" s="14" t="s">
        <v>87</v>
      </c>
      <c r="BK784" s="204">
        <f>ROUND(P784*H784,2)</f>
        <v>0</v>
      </c>
      <c r="BL784" s="14" t="s">
        <v>135</v>
      </c>
      <c r="BM784" s="203" t="s">
        <v>5859</v>
      </c>
    </row>
    <row r="785" s="2" customFormat="1" ht="49.05" customHeight="1">
      <c r="A785" s="35"/>
      <c r="B785" s="36"/>
      <c r="C785" s="228" t="s">
        <v>2243</v>
      </c>
      <c r="D785" s="228" t="s">
        <v>347</v>
      </c>
      <c r="E785" s="229" t="s">
        <v>5860</v>
      </c>
      <c r="F785" s="230" t="s">
        <v>5861</v>
      </c>
      <c r="G785" s="231" t="s">
        <v>708</v>
      </c>
      <c r="H785" s="232">
        <v>5</v>
      </c>
      <c r="I785" s="233"/>
      <c r="J785" s="233"/>
      <c r="K785" s="234">
        <f>ROUND(P785*H785,2)</f>
        <v>0</v>
      </c>
      <c r="L785" s="230" t="s">
        <v>892</v>
      </c>
      <c r="M785" s="41"/>
      <c r="N785" s="235" t="s">
        <v>1</v>
      </c>
      <c r="O785" s="199" t="s">
        <v>42</v>
      </c>
      <c r="P785" s="200">
        <f>I785+J785</f>
        <v>0</v>
      </c>
      <c r="Q785" s="200">
        <f>ROUND(I785*H785,2)</f>
        <v>0</v>
      </c>
      <c r="R785" s="200">
        <f>ROUND(J785*H785,2)</f>
        <v>0</v>
      </c>
      <c r="S785" s="88"/>
      <c r="T785" s="201">
        <f>S785*H785</f>
        <v>0</v>
      </c>
      <c r="U785" s="201">
        <v>0</v>
      </c>
      <c r="V785" s="201">
        <f>U785*H785</f>
        <v>0</v>
      </c>
      <c r="W785" s="201">
        <v>0</v>
      </c>
      <c r="X785" s="202">
        <f>W785*H785</f>
        <v>0</v>
      </c>
      <c r="Y785" s="35"/>
      <c r="Z785" s="35"/>
      <c r="AA785" s="35"/>
      <c r="AB785" s="35"/>
      <c r="AC785" s="35"/>
      <c r="AD785" s="35"/>
      <c r="AE785" s="35"/>
      <c r="AR785" s="203" t="s">
        <v>135</v>
      </c>
      <c r="AT785" s="203" t="s">
        <v>347</v>
      </c>
      <c r="AU785" s="203" t="s">
        <v>87</v>
      </c>
      <c r="AY785" s="14" t="s">
        <v>134</v>
      </c>
      <c r="BE785" s="204">
        <f>IF(O785="základní",K785,0)</f>
        <v>0</v>
      </c>
      <c r="BF785" s="204">
        <f>IF(O785="snížená",K785,0)</f>
        <v>0</v>
      </c>
      <c r="BG785" s="204">
        <f>IF(O785="zákl. přenesená",K785,0)</f>
        <v>0</v>
      </c>
      <c r="BH785" s="204">
        <f>IF(O785="sníž. přenesená",K785,0)</f>
        <v>0</v>
      </c>
      <c r="BI785" s="204">
        <f>IF(O785="nulová",K785,0)</f>
        <v>0</v>
      </c>
      <c r="BJ785" s="14" t="s">
        <v>87</v>
      </c>
      <c r="BK785" s="204">
        <f>ROUND(P785*H785,2)</f>
        <v>0</v>
      </c>
      <c r="BL785" s="14" t="s">
        <v>135</v>
      </c>
      <c r="BM785" s="203" t="s">
        <v>5862</v>
      </c>
    </row>
    <row r="786" s="2" customFormat="1" ht="49.05" customHeight="1">
      <c r="A786" s="35"/>
      <c r="B786" s="36"/>
      <c r="C786" s="228" t="s">
        <v>3279</v>
      </c>
      <c r="D786" s="228" t="s">
        <v>347</v>
      </c>
      <c r="E786" s="229" t="s">
        <v>5863</v>
      </c>
      <c r="F786" s="230" t="s">
        <v>5864</v>
      </c>
      <c r="G786" s="231" t="s">
        <v>708</v>
      </c>
      <c r="H786" s="232">
        <v>5</v>
      </c>
      <c r="I786" s="233"/>
      <c r="J786" s="233"/>
      <c r="K786" s="234">
        <f>ROUND(P786*H786,2)</f>
        <v>0</v>
      </c>
      <c r="L786" s="230" t="s">
        <v>892</v>
      </c>
      <c r="M786" s="41"/>
      <c r="N786" s="235" t="s">
        <v>1</v>
      </c>
      <c r="O786" s="199" t="s">
        <v>42</v>
      </c>
      <c r="P786" s="200">
        <f>I786+J786</f>
        <v>0</v>
      </c>
      <c r="Q786" s="200">
        <f>ROUND(I786*H786,2)</f>
        <v>0</v>
      </c>
      <c r="R786" s="200">
        <f>ROUND(J786*H786,2)</f>
        <v>0</v>
      </c>
      <c r="S786" s="88"/>
      <c r="T786" s="201">
        <f>S786*H786</f>
        <v>0</v>
      </c>
      <c r="U786" s="201">
        <v>0</v>
      </c>
      <c r="V786" s="201">
        <f>U786*H786</f>
        <v>0</v>
      </c>
      <c r="W786" s="201">
        <v>0</v>
      </c>
      <c r="X786" s="202">
        <f>W786*H786</f>
        <v>0</v>
      </c>
      <c r="Y786" s="35"/>
      <c r="Z786" s="35"/>
      <c r="AA786" s="35"/>
      <c r="AB786" s="35"/>
      <c r="AC786" s="35"/>
      <c r="AD786" s="35"/>
      <c r="AE786" s="35"/>
      <c r="AR786" s="203" t="s">
        <v>135</v>
      </c>
      <c r="AT786" s="203" t="s">
        <v>347</v>
      </c>
      <c r="AU786" s="203" t="s">
        <v>87</v>
      </c>
      <c r="AY786" s="14" t="s">
        <v>134</v>
      </c>
      <c r="BE786" s="204">
        <f>IF(O786="základní",K786,0)</f>
        <v>0</v>
      </c>
      <c r="BF786" s="204">
        <f>IF(O786="snížená",K786,0)</f>
        <v>0</v>
      </c>
      <c r="BG786" s="204">
        <f>IF(O786="zákl. přenesená",K786,0)</f>
        <v>0</v>
      </c>
      <c r="BH786" s="204">
        <f>IF(O786="sníž. přenesená",K786,0)</f>
        <v>0</v>
      </c>
      <c r="BI786" s="204">
        <f>IF(O786="nulová",K786,0)</f>
        <v>0</v>
      </c>
      <c r="BJ786" s="14" t="s">
        <v>87</v>
      </c>
      <c r="BK786" s="204">
        <f>ROUND(P786*H786,2)</f>
        <v>0</v>
      </c>
      <c r="BL786" s="14" t="s">
        <v>135</v>
      </c>
      <c r="BM786" s="203" t="s">
        <v>5865</v>
      </c>
    </row>
    <row r="787" s="2" customFormat="1" ht="49.05" customHeight="1">
      <c r="A787" s="35"/>
      <c r="B787" s="36"/>
      <c r="C787" s="228" t="s">
        <v>2247</v>
      </c>
      <c r="D787" s="228" t="s">
        <v>347</v>
      </c>
      <c r="E787" s="229" t="s">
        <v>5866</v>
      </c>
      <c r="F787" s="230" t="s">
        <v>5867</v>
      </c>
      <c r="G787" s="231" t="s">
        <v>708</v>
      </c>
      <c r="H787" s="232">
        <v>8</v>
      </c>
      <c r="I787" s="233"/>
      <c r="J787" s="233"/>
      <c r="K787" s="234">
        <f>ROUND(P787*H787,2)</f>
        <v>0</v>
      </c>
      <c r="L787" s="230" t="s">
        <v>892</v>
      </c>
      <c r="M787" s="41"/>
      <c r="N787" s="235" t="s">
        <v>1</v>
      </c>
      <c r="O787" s="199" t="s">
        <v>42</v>
      </c>
      <c r="P787" s="200">
        <f>I787+J787</f>
        <v>0</v>
      </c>
      <c r="Q787" s="200">
        <f>ROUND(I787*H787,2)</f>
        <v>0</v>
      </c>
      <c r="R787" s="200">
        <f>ROUND(J787*H787,2)</f>
        <v>0</v>
      </c>
      <c r="S787" s="88"/>
      <c r="T787" s="201">
        <f>S787*H787</f>
        <v>0</v>
      </c>
      <c r="U787" s="201">
        <v>0</v>
      </c>
      <c r="V787" s="201">
        <f>U787*H787</f>
        <v>0</v>
      </c>
      <c r="W787" s="201">
        <v>0</v>
      </c>
      <c r="X787" s="202">
        <f>W787*H787</f>
        <v>0</v>
      </c>
      <c r="Y787" s="35"/>
      <c r="Z787" s="35"/>
      <c r="AA787" s="35"/>
      <c r="AB787" s="35"/>
      <c r="AC787" s="35"/>
      <c r="AD787" s="35"/>
      <c r="AE787" s="35"/>
      <c r="AR787" s="203" t="s">
        <v>135</v>
      </c>
      <c r="AT787" s="203" t="s">
        <v>347</v>
      </c>
      <c r="AU787" s="203" t="s">
        <v>87</v>
      </c>
      <c r="AY787" s="14" t="s">
        <v>134</v>
      </c>
      <c r="BE787" s="204">
        <f>IF(O787="základní",K787,0)</f>
        <v>0</v>
      </c>
      <c r="BF787" s="204">
        <f>IF(O787="snížená",K787,0)</f>
        <v>0</v>
      </c>
      <c r="BG787" s="204">
        <f>IF(O787="zákl. přenesená",K787,0)</f>
        <v>0</v>
      </c>
      <c r="BH787" s="204">
        <f>IF(O787="sníž. přenesená",K787,0)</f>
        <v>0</v>
      </c>
      <c r="BI787" s="204">
        <f>IF(O787="nulová",K787,0)</f>
        <v>0</v>
      </c>
      <c r="BJ787" s="14" t="s">
        <v>87</v>
      </c>
      <c r="BK787" s="204">
        <f>ROUND(P787*H787,2)</f>
        <v>0</v>
      </c>
      <c r="BL787" s="14" t="s">
        <v>135</v>
      </c>
      <c r="BM787" s="203" t="s">
        <v>5868</v>
      </c>
    </row>
    <row r="788" s="2" customFormat="1" ht="49.05" customHeight="1">
      <c r="A788" s="35"/>
      <c r="B788" s="36"/>
      <c r="C788" s="228" t="s">
        <v>3286</v>
      </c>
      <c r="D788" s="228" t="s">
        <v>347</v>
      </c>
      <c r="E788" s="229" t="s">
        <v>5869</v>
      </c>
      <c r="F788" s="230" t="s">
        <v>5870</v>
      </c>
      <c r="G788" s="231" t="s">
        <v>708</v>
      </c>
      <c r="H788" s="232">
        <v>8</v>
      </c>
      <c r="I788" s="233"/>
      <c r="J788" s="233"/>
      <c r="K788" s="234">
        <f>ROUND(P788*H788,2)</f>
        <v>0</v>
      </c>
      <c r="L788" s="230" t="s">
        <v>892</v>
      </c>
      <c r="M788" s="41"/>
      <c r="N788" s="235" t="s">
        <v>1</v>
      </c>
      <c r="O788" s="199" t="s">
        <v>42</v>
      </c>
      <c r="P788" s="200">
        <f>I788+J788</f>
        <v>0</v>
      </c>
      <c r="Q788" s="200">
        <f>ROUND(I788*H788,2)</f>
        <v>0</v>
      </c>
      <c r="R788" s="200">
        <f>ROUND(J788*H788,2)</f>
        <v>0</v>
      </c>
      <c r="S788" s="88"/>
      <c r="T788" s="201">
        <f>S788*H788</f>
        <v>0</v>
      </c>
      <c r="U788" s="201">
        <v>0</v>
      </c>
      <c r="V788" s="201">
        <f>U788*H788</f>
        <v>0</v>
      </c>
      <c r="W788" s="201">
        <v>0</v>
      </c>
      <c r="X788" s="202">
        <f>W788*H788</f>
        <v>0</v>
      </c>
      <c r="Y788" s="35"/>
      <c r="Z788" s="35"/>
      <c r="AA788" s="35"/>
      <c r="AB788" s="35"/>
      <c r="AC788" s="35"/>
      <c r="AD788" s="35"/>
      <c r="AE788" s="35"/>
      <c r="AR788" s="203" t="s">
        <v>135</v>
      </c>
      <c r="AT788" s="203" t="s">
        <v>347</v>
      </c>
      <c r="AU788" s="203" t="s">
        <v>87</v>
      </c>
      <c r="AY788" s="14" t="s">
        <v>134</v>
      </c>
      <c r="BE788" s="204">
        <f>IF(O788="základní",K788,0)</f>
        <v>0</v>
      </c>
      <c r="BF788" s="204">
        <f>IF(O788="snížená",K788,0)</f>
        <v>0</v>
      </c>
      <c r="BG788" s="204">
        <f>IF(O788="zákl. přenesená",K788,0)</f>
        <v>0</v>
      </c>
      <c r="BH788" s="204">
        <f>IF(O788="sníž. přenesená",K788,0)</f>
        <v>0</v>
      </c>
      <c r="BI788" s="204">
        <f>IF(O788="nulová",K788,0)</f>
        <v>0</v>
      </c>
      <c r="BJ788" s="14" t="s">
        <v>87</v>
      </c>
      <c r="BK788" s="204">
        <f>ROUND(P788*H788,2)</f>
        <v>0</v>
      </c>
      <c r="BL788" s="14" t="s">
        <v>135</v>
      </c>
      <c r="BM788" s="203" t="s">
        <v>5871</v>
      </c>
    </row>
    <row r="789" s="2" customFormat="1" ht="49.05" customHeight="1">
      <c r="A789" s="35"/>
      <c r="B789" s="36"/>
      <c r="C789" s="228" t="s">
        <v>3290</v>
      </c>
      <c r="D789" s="228" t="s">
        <v>347</v>
      </c>
      <c r="E789" s="229" t="s">
        <v>5872</v>
      </c>
      <c r="F789" s="230" t="s">
        <v>5873</v>
      </c>
      <c r="G789" s="231" t="s">
        <v>708</v>
      </c>
      <c r="H789" s="232">
        <v>8</v>
      </c>
      <c r="I789" s="233"/>
      <c r="J789" s="233"/>
      <c r="K789" s="234">
        <f>ROUND(P789*H789,2)</f>
        <v>0</v>
      </c>
      <c r="L789" s="230" t="s">
        <v>892</v>
      </c>
      <c r="M789" s="41"/>
      <c r="N789" s="235" t="s">
        <v>1</v>
      </c>
      <c r="O789" s="199" t="s">
        <v>42</v>
      </c>
      <c r="P789" s="200">
        <f>I789+J789</f>
        <v>0</v>
      </c>
      <c r="Q789" s="200">
        <f>ROUND(I789*H789,2)</f>
        <v>0</v>
      </c>
      <c r="R789" s="200">
        <f>ROUND(J789*H789,2)</f>
        <v>0</v>
      </c>
      <c r="S789" s="88"/>
      <c r="T789" s="201">
        <f>S789*H789</f>
        <v>0</v>
      </c>
      <c r="U789" s="201">
        <v>0</v>
      </c>
      <c r="V789" s="201">
        <f>U789*H789</f>
        <v>0</v>
      </c>
      <c r="W789" s="201">
        <v>0</v>
      </c>
      <c r="X789" s="202">
        <f>W789*H789</f>
        <v>0</v>
      </c>
      <c r="Y789" s="35"/>
      <c r="Z789" s="35"/>
      <c r="AA789" s="35"/>
      <c r="AB789" s="35"/>
      <c r="AC789" s="35"/>
      <c r="AD789" s="35"/>
      <c r="AE789" s="35"/>
      <c r="AR789" s="203" t="s">
        <v>135</v>
      </c>
      <c r="AT789" s="203" t="s">
        <v>347</v>
      </c>
      <c r="AU789" s="203" t="s">
        <v>87</v>
      </c>
      <c r="AY789" s="14" t="s">
        <v>134</v>
      </c>
      <c r="BE789" s="204">
        <f>IF(O789="základní",K789,0)</f>
        <v>0</v>
      </c>
      <c r="BF789" s="204">
        <f>IF(O789="snížená",K789,0)</f>
        <v>0</v>
      </c>
      <c r="BG789" s="204">
        <f>IF(O789="zákl. přenesená",K789,0)</f>
        <v>0</v>
      </c>
      <c r="BH789" s="204">
        <f>IF(O789="sníž. přenesená",K789,0)</f>
        <v>0</v>
      </c>
      <c r="BI789" s="204">
        <f>IF(O789="nulová",K789,0)</f>
        <v>0</v>
      </c>
      <c r="BJ789" s="14" t="s">
        <v>87</v>
      </c>
      <c r="BK789" s="204">
        <f>ROUND(P789*H789,2)</f>
        <v>0</v>
      </c>
      <c r="BL789" s="14" t="s">
        <v>135</v>
      </c>
      <c r="BM789" s="203" t="s">
        <v>5874</v>
      </c>
    </row>
    <row r="790" s="2" customFormat="1" ht="49.05" customHeight="1">
      <c r="A790" s="35"/>
      <c r="B790" s="36"/>
      <c r="C790" s="228" t="s">
        <v>3294</v>
      </c>
      <c r="D790" s="228" t="s">
        <v>347</v>
      </c>
      <c r="E790" s="229" t="s">
        <v>5875</v>
      </c>
      <c r="F790" s="230" t="s">
        <v>5876</v>
      </c>
      <c r="G790" s="231" t="s">
        <v>708</v>
      </c>
      <c r="H790" s="232">
        <v>8</v>
      </c>
      <c r="I790" s="233"/>
      <c r="J790" s="233"/>
      <c r="K790" s="234">
        <f>ROUND(P790*H790,2)</f>
        <v>0</v>
      </c>
      <c r="L790" s="230" t="s">
        <v>892</v>
      </c>
      <c r="M790" s="41"/>
      <c r="N790" s="235" t="s">
        <v>1</v>
      </c>
      <c r="O790" s="199" t="s">
        <v>42</v>
      </c>
      <c r="P790" s="200">
        <f>I790+J790</f>
        <v>0</v>
      </c>
      <c r="Q790" s="200">
        <f>ROUND(I790*H790,2)</f>
        <v>0</v>
      </c>
      <c r="R790" s="200">
        <f>ROUND(J790*H790,2)</f>
        <v>0</v>
      </c>
      <c r="S790" s="88"/>
      <c r="T790" s="201">
        <f>S790*H790</f>
        <v>0</v>
      </c>
      <c r="U790" s="201">
        <v>0</v>
      </c>
      <c r="V790" s="201">
        <f>U790*H790</f>
        <v>0</v>
      </c>
      <c r="W790" s="201">
        <v>0</v>
      </c>
      <c r="X790" s="202">
        <f>W790*H790</f>
        <v>0</v>
      </c>
      <c r="Y790" s="35"/>
      <c r="Z790" s="35"/>
      <c r="AA790" s="35"/>
      <c r="AB790" s="35"/>
      <c r="AC790" s="35"/>
      <c r="AD790" s="35"/>
      <c r="AE790" s="35"/>
      <c r="AR790" s="203" t="s">
        <v>135</v>
      </c>
      <c r="AT790" s="203" t="s">
        <v>347</v>
      </c>
      <c r="AU790" s="203" t="s">
        <v>87</v>
      </c>
      <c r="AY790" s="14" t="s">
        <v>134</v>
      </c>
      <c r="BE790" s="204">
        <f>IF(O790="základní",K790,0)</f>
        <v>0</v>
      </c>
      <c r="BF790" s="204">
        <f>IF(O790="snížená",K790,0)</f>
        <v>0</v>
      </c>
      <c r="BG790" s="204">
        <f>IF(O790="zákl. přenesená",K790,0)</f>
        <v>0</v>
      </c>
      <c r="BH790" s="204">
        <f>IF(O790="sníž. přenesená",K790,0)</f>
        <v>0</v>
      </c>
      <c r="BI790" s="204">
        <f>IF(O790="nulová",K790,0)</f>
        <v>0</v>
      </c>
      <c r="BJ790" s="14" t="s">
        <v>87</v>
      </c>
      <c r="BK790" s="204">
        <f>ROUND(P790*H790,2)</f>
        <v>0</v>
      </c>
      <c r="BL790" s="14" t="s">
        <v>135</v>
      </c>
      <c r="BM790" s="203" t="s">
        <v>5877</v>
      </c>
    </row>
    <row r="791" s="2" customFormat="1" ht="49.05" customHeight="1">
      <c r="A791" s="35"/>
      <c r="B791" s="36"/>
      <c r="C791" s="228" t="s">
        <v>2281</v>
      </c>
      <c r="D791" s="228" t="s">
        <v>347</v>
      </c>
      <c r="E791" s="229" t="s">
        <v>5878</v>
      </c>
      <c r="F791" s="230" t="s">
        <v>5879</v>
      </c>
      <c r="G791" s="231" t="s">
        <v>708</v>
      </c>
      <c r="H791" s="232">
        <v>10</v>
      </c>
      <c r="I791" s="233"/>
      <c r="J791" s="233"/>
      <c r="K791" s="234">
        <f>ROUND(P791*H791,2)</f>
        <v>0</v>
      </c>
      <c r="L791" s="230" t="s">
        <v>892</v>
      </c>
      <c r="M791" s="41"/>
      <c r="N791" s="235" t="s">
        <v>1</v>
      </c>
      <c r="O791" s="199" t="s">
        <v>42</v>
      </c>
      <c r="P791" s="200">
        <f>I791+J791</f>
        <v>0</v>
      </c>
      <c r="Q791" s="200">
        <f>ROUND(I791*H791,2)</f>
        <v>0</v>
      </c>
      <c r="R791" s="200">
        <f>ROUND(J791*H791,2)</f>
        <v>0</v>
      </c>
      <c r="S791" s="88"/>
      <c r="T791" s="201">
        <f>S791*H791</f>
        <v>0</v>
      </c>
      <c r="U791" s="201">
        <v>0</v>
      </c>
      <c r="V791" s="201">
        <f>U791*H791</f>
        <v>0</v>
      </c>
      <c r="W791" s="201">
        <v>0</v>
      </c>
      <c r="X791" s="202">
        <f>W791*H791</f>
        <v>0</v>
      </c>
      <c r="Y791" s="35"/>
      <c r="Z791" s="35"/>
      <c r="AA791" s="35"/>
      <c r="AB791" s="35"/>
      <c r="AC791" s="35"/>
      <c r="AD791" s="35"/>
      <c r="AE791" s="35"/>
      <c r="AR791" s="203" t="s">
        <v>135</v>
      </c>
      <c r="AT791" s="203" t="s">
        <v>347</v>
      </c>
      <c r="AU791" s="203" t="s">
        <v>87</v>
      </c>
      <c r="AY791" s="14" t="s">
        <v>134</v>
      </c>
      <c r="BE791" s="204">
        <f>IF(O791="základní",K791,0)</f>
        <v>0</v>
      </c>
      <c r="BF791" s="204">
        <f>IF(O791="snížená",K791,0)</f>
        <v>0</v>
      </c>
      <c r="BG791" s="204">
        <f>IF(O791="zákl. přenesená",K791,0)</f>
        <v>0</v>
      </c>
      <c r="BH791" s="204">
        <f>IF(O791="sníž. přenesená",K791,0)</f>
        <v>0</v>
      </c>
      <c r="BI791" s="204">
        <f>IF(O791="nulová",K791,0)</f>
        <v>0</v>
      </c>
      <c r="BJ791" s="14" t="s">
        <v>87</v>
      </c>
      <c r="BK791" s="204">
        <f>ROUND(P791*H791,2)</f>
        <v>0</v>
      </c>
      <c r="BL791" s="14" t="s">
        <v>135</v>
      </c>
      <c r="BM791" s="203" t="s">
        <v>5880</v>
      </c>
    </row>
    <row r="792" s="2" customFormat="1" ht="49.05" customHeight="1">
      <c r="A792" s="35"/>
      <c r="B792" s="36"/>
      <c r="C792" s="228" t="s">
        <v>3301</v>
      </c>
      <c r="D792" s="228" t="s">
        <v>347</v>
      </c>
      <c r="E792" s="229" t="s">
        <v>5881</v>
      </c>
      <c r="F792" s="230" t="s">
        <v>5882</v>
      </c>
      <c r="G792" s="231" t="s">
        <v>708</v>
      </c>
      <c r="H792" s="232">
        <v>10</v>
      </c>
      <c r="I792" s="233"/>
      <c r="J792" s="233"/>
      <c r="K792" s="234">
        <f>ROUND(P792*H792,2)</f>
        <v>0</v>
      </c>
      <c r="L792" s="230" t="s">
        <v>892</v>
      </c>
      <c r="M792" s="41"/>
      <c r="N792" s="235" t="s">
        <v>1</v>
      </c>
      <c r="O792" s="199" t="s">
        <v>42</v>
      </c>
      <c r="P792" s="200">
        <f>I792+J792</f>
        <v>0</v>
      </c>
      <c r="Q792" s="200">
        <f>ROUND(I792*H792,2)</f>
        <v>0</v>
      </c>
      <c r="R792" s="200">
        <f>ROUND(J792*H792,2)</f>
        <v>0</v>
      </c>
      <c r="S792" s="88"/>
      <c r="T792" s="201">
        <f>S792*H792</f>
        <v>0</v>
      </c>
      <c r="U792" s="201">
        <v>0</v>
      </c>
      <c r="V792" s="201">
        <f>U792*H792</f>
        <v>0</v>
      </c>
      <c r="W792" s="201">
        <v>0</v>
      </c>
      <c r="X792" s="202">
        <f>W792*H792</f>
        <v>0</v>
      </c>
      <c r="Y792" s="35"/>
      <c r="Z792" s="35"/>
      <c r="AA792" s="35"/>
      <c r="AB792" s="35"/>
      <c r="AC792" s="35"/>
      <c r="AD792" s="35"/>
      <c r="AE792" s="35"/>
      <c r="AR792" s="203" t="s">
        <v>135</v>
      </c>
      <c r="AT792" s="203" t="s">
        <v>347</v>
      </c>
      <c r="AU792" s="203" t="s">
        <v>87</v>
      </c>
      <c r="AY792" s="14" t="s">
        <v>134</v>
      </c>
      <c r="BE792" s="204">
        <f>IF(O792="základní",K792,0)</f>
        <v>0</v>
      </c>
      <c r="BF792" s="204">
        <f>IF(O792="snížená",K792,0)</f>
        <v>0</v>
      </c>
      <c r="BG792" s="204">
        <f>IF(O792="zákl. přenesená",K792,0)</f>
        <v>0</v>
      </c>
      <c r="BH792" s="204">
        <f>IF(O792="sníž. přenesená",K792,0)</f>
        <v>0</v>
      </c>
      <c r="BI792" s="204">
        <f>IF(O792="nulová",K792,0)</f>
        <v>0</v>
      </c>
      <c r="BJ792" s="14" t="s">
        <v>87</v>
      </c>
      <c r="BK792" s="204">
        <f>ROUND(P792*H792,2)</f>
        <v>0</v>
      </c>
      <c r="BL792" s="14" t="s">
        <v>135</v>
      </c>
      <c r="BM792" s="203" t="s">
        <v>5883</v>
      </c>
    </row>
    <row r="793" s="2" customFormat="1" ht="49.05" customHeight="1">
      <c r="A793" s="35"/>
      <c r="B793" s="36"/>
      <c r="C793" s="228" t="s">
        <v>2285</v>
      </c>
      <c r="D793" s="228" t="s">
        <v>347</v>
      </c>
      <c r="E793" s="229" t="s">
        <v>5884</v>
      </c>
      <c r="F793" s="230" t="s">
        <v>5885</v>
      </c>
      <c r="G793" s="231" t="s">
        <v>708</v>
      </c>
      <c r="H793" s="232">
        <v>10</v>
      </c>
      <c r="I793" s="233"/>
      <c r="J793" s="233"/>
      <c r="K793" s="234">
        <f>ROUND(P793*H793,2)</f>
        <v>0</v>
      </c>
      <c r="L793" s="230" t="s">
        <v>892</v>
      </c>
      <c r="M793" s="41"/>
      <c r="N793" s="235" t="s">
        <v>1</v>
      </c>
      <c r="O793" s="199" t="s">
        <v>42</v>
      </c>
      <c r="P793" s="200">
        <f>I793+J793</f>
        <v>0</v>
      </c>
      <c r="Q793" s="200">
        <f>ROUND(I793*H793,2)</f>
        <v>0</v>
      </c>
      <c r="R793" s="200">
        <f>ROUND(J793*H793,2)</f>
        <v>0</v>
      </c>
      <c r="S793" s="88"/>
      <c r="T793" s="201">
        <f>S793*H793</f>
        <v>0</v>
      </c>
      <c r="U793" s="201">
        <v>0</v>
      </c>
      <c r="V793" s="201">
        <f>U793*H793</f>
        <v>0</v>
      </c>
      <c r="W793" s="201">
        <v>0</v>
      </c>
      <c r="X793" s="202">
        <f>W793*H793</f>
        <v>0</v>
      </c>
      <c r="Y793" s="35"/>
      <c r="Z793" s="35"/>
      <c r="AA793" s="35"/>
      <c r="AB793" s="35"/>
      <c r="AC793" s="35"/>
      <c r="AD793" s="35"/>
      <c r="AE793" s="35"/>
      <c r="AR793" s="203" t="s">
        <v>135</v>
      </c>
      <c r="AT793" s="203" t="s">
        <v>347</v>
      </c>
      <c r="AU793" s="203" t="s">
        <v>87</v>
      </c>
      <c r="AY793" s="14" t="s">
        <v>134</v>
      </c>
      <c r="BE793" s="204">
        <f>IF(O793="základní",K793,0)</f>
        <v>0</v>
      </c>
      <c r="BF793" s="204">
        <f>IF(O793="snížená",K793,0)</f>
        <v>0</v>
      </c>
      <c r="BG793" s="204">
        <f>IF(O793="zákl. přenesená",K793,0)</f>
        <v>0</v>
      </c>
      <c r="BH793" s="204">
        <f>IF(O793="sníž. přenesená",K793,0)</f>
        <v>0</v>
      </c>
      <c r="BI793" s="204">
        <f>IF(O793="nulová",K793,0)</f>
        <v>0</v>
      </c>
      <c r="BJ793" s="14" t="s">
        <v>87</v>
      </c>
      <c r="BK793" s="204">
        <f>ROUND(P793*H793,2)</f>
        <v>0</v>
      </c>
      <c r="BL793" s="14" t="s">
        <v>135</v>
      </c>
      <c r="BM793" s="203" t="s">
        <v>5886</v>
      </c>
    </row>
    <row r="794" s="2" customFormat="1" ht="49.05" customHeight="1">
      <c r="A794" s="35"/>
      <c r="B794" s="36"/>
      <c r="C794" s="228" t="s">
        <v>3310</v>
      </c>
      <c r="D794" s="228" t="s">
        <v>347</v>
      </c>
      <c r="E794" s="229" t="s">
        <v>5887</v>
      </c>
      <c r="F794" s="230" t="s">
        <v>5888</v>
      </c>
      <c r="G794" s="231" t="s">
        <v>708</v>
      </c>
      <c r="H794" s="232">
        <v>15</v>
      </c>
      <c r="I794" s="233"/>
      <c r="J794" s="233"/>
      <c r="K794" s="234">
        <f>ROUND(P794*H794,2)</f>
        <v>0</v>
      </c>
      <c r="L794" s="230" t="s">
        <v>892</v>
      </c>
      <c r="M794" s="41"/>
      <c r="N794" s="235" t="s">
        <v>1</v>
      </c>
      <c r="O794" s="199" t="s">
        <v>42</v>
      </c>
      <c r="P794" s="200">
        <f>I794+J794</f>
        <v>0</v>
      </c>
      <c r="Q794" s="200">
        <f>ROUND(I794*H794,2)</f>
        <v>0</v>
      </c>
      <c r="R794" s="200">
        <f>ROUND(J794*H794,2)</f>
        <v>0</v>
      </c>
      <c r="S794" s="88"/>
      <c r="T794" s="201">
        <f>S794*H794</f>
        <v>0</v>
      </c>
      <c r="U794" s="201">
        <v>0</v>
      </c>
      <c r="V794" s="201">
        <f>U794*H794</f>
        <v>0</v>
      </c>
      <c r="W794" s="201">
        <v>0</v>
      </c>
      <c r="X794" s="202">
        <f>W794*H794</f>
        <v>0</v>
      </c>
      <c r="Y794" s="35"/>
      <c r="Z794" s="35"/>
      <c r="AA794" s="35"/>
      <c r="AB794" s="35"/>
      <c r="AC794" s="35"/>
      <c r="AD794" s="35"/>
      <c r="AE794" s="35"/>
      <c r="AR794" s="203" t="s">
        <v>135</v>
      </c>
      <c r="AT794" s="203" t="s">
        <v>347</v>
      </c>
      <c r="AU794" s="203" t="s">
        <v>87</v>
      </c>
      <c r="AY794" s="14" t="s">
        <v>134</v>
      </c>
      <c r="BE794" s="204">
        <f>IF(O794="základní",K794,0)</f>
        <v>0</v>
      </c>
      <c r="BF794" s="204">
        <f>IF(O794="snížená",K794,0)</f>
        <v>0</v>
      </c>
      <c r="BG794" s="204">
        <f>IF(O794="zákl. přenesená",K794,0)</f>
        <v>0</v>
      </c>
      <c r="BH794" s="204">
        <f>IF(O794="sníž. přenesená",K794,0)</f>
        <v>0</v>
      </c>
      <c r="BI794" s="204">
        <f>IF(O794="nulová",K794,0)</f>
        <v>0</v>
      </c>
      <c r="BJ794" s="14" t="s">
        <v>87</v>
      </c>
      <c r="BK794" s="204">
        <f>ROUND(P794*H794,2)</f>
        <v>0</v>
      </c>
      <c r="BL794" s="14" t="s">
        <v>135</v>
      </c>
      <c r="BM794" s="203" t="s">
        <v>3100</v>
      </c>
    </row>
    <row r="795" s="12" customFormat="1" ht="25.92" customHeight="1">
      <c r="A795" s="12"/>
      <c r="B795" s="238"/>
      <c r="C795" s="239"/>
      <c r="D795" s="240" t="s">
        <v>78</v>
      </c>
      <c r="E795" s="241" t="s">
        <v>5889</v>
      </c>
      <c r="F795" s="241" t="s">
        <v>5890</v>
      </c>
      <c r="G795" s="239"/>
      <c r="H795" s="239"/>
      <c r="I795" s="242"/>
      <c r="J795" s="242"/>
      <c r="K795" s="243">
        <f>BK795</f>
        <v>0</v>
      </c>
      <c r="L795" s="239"/>
      <c r="M795" s="244"/>
      <c r="N795" s="245"/>
      <c r="O795" s="246"/>
      <c r="P795" s="246"/>
      <c r="Q795" s="247">
        <f>SUM(Q796:Q861)</f>
        <v>0</v>
      </c>
      <c r="R795" s="247">
        <f>SUM(R796:R861)</f>
        <v>0</v>
      </c>
      <c r="S795" s="246"/>
      <c r="T795" s="248">
        <f>SUM(T796:T861)</f>
        <v>0</v>
      </c>
      <c r="U795" s="246"/>
      <c r="V795" s="248">
        <f>SUM(V796:V861)</f>
        <v>0</v>
      </c>
      <c r="W795" s="246"/>
      <c r="X795" s="249">
        <f>SUM(X796:X861)</f>
        <v>0</v>
      </c>
      <c r="Y795" s="12"/>
      <c r="Z795" s="12"/>
      <c r="AA795" s="12"/>
      <c r="AB795" s="12"/>
      <c r="AC795" s="12"/>
      <c r="AD795" s="12"/>
      <c r="AE795" s="12"/>
      <c r="AR795" s="250" t="s">
        <v>87</v>
      </c>
      <c r="AT795" s="251" t="s">
        <v>78</v>
      </c>
      <c r="AU795" s="251" t="s">
        <v>79</v>
      </c>
      <c r="AY795" s="250" t="s">
        <v>134</v>
      </c>
      <c r="BK795" s="252">
        <f>SUM(BK796:BK861)</f>
        <v>0</v>
      </c>
    </row>
    <row r="796" s="2" customFormat="1" ht="24.15" customHeight="1">
      <c r="A796" s="35"/>
      <c r="B796" s="36"/>
      <c r="C796" s="228" t="s">
        <v>2289</v>
      </c>
      <c r="D796" s="228" t="s">
        <v>347</v>
      </c>
      <c r="E796" s="229" t="s">
        <v>5891</v>
      </c>
      <c r="F796" s="230" t="s">
        <v>5892</v>
      </c>
      <c r="G796" s="231" t="s">
        <v>131</v>
      </c>
      <c r="H796" s="232">
        <v>2</v>
      </c>
      <c r="I796" s="233"/>
      <c r="J796" s="233"/>
      <c r="K796" s="234">
        <f>ROUND(P796*H796,2)</f>
        <v>0</v>
      </c>
      <c r="L796" s="230" t="s">
        <v>879</v>
      </c>
      <c r="M796" s="41"/>
      <c r="N796" s="235" t="s">
        <v>1</v>
      </c>
      <c r="O796" s="199" t="s">
        <v>42</v>
      </c>
      <c r="P796" s="200">
        <f>I796+J796</f>
        <v>0</v>
      </c>
      <c r="Q796" s="200">
        <f>ROUND(I796*H796,2)</f>
        <v>0</v>
      </c>
      <c r="R796" s="200">
        <f>ROUND(J796*H796,2)</f>
        <v>0</v>
      </c>
      <c r="S796" s="88"/>
      <c r="T796" s="201">
        <f>S796*H796</f>
        <v>0</v>
      </c>
      <c r="U796" s="201">
        <v>0</v>
      </c>
      <c r="V796" s="201">
        <f>U796*H796</f>
        <v>0</v>
      </c>
      <c r="W796" s="201">
        <v>0</v>
      </c>
      <c r="X796" s="202">
        <f>W796*H796</f>
        <v>0</v>
      </c>
      <c r="Y796" s="35"/>
      <c r="Z796" s="35"/>
      <c r="AA796" s="35"/>
      <c r="AB796" s="35"/>
      <c r="AC796" s="35"/>
      <c r="AD796" s="35"/>
      <c r="AE796" s="35"/>
      <c r="AR796" s="203" t="s">
        <v>135</v>
      </c>
      <c r="AT796" s="203" t="s">
        <v>347</v>
      </c>
      <c r="AU796" s="203" t="s">
        <v>87</v>
      </c>
      <c r="AY796" s="14" t="s">
        <v>134</v>
      </c>
      <c r="BE796" s="204">
        <f>IF(O796="základní",K796,0)</f>
        <v>0</v>
      </c>
      <c r="BF796" s="204">
        <f>IF(O796="snížená",K796,0)</f>
        <v>0</v>
      </c>
      <c r="BG796" s="204">
        <f>IF(O796="zákl. přenesená",K796,0)</f>
        <v>0</v>
      </c>
      <c r="BH796" s="204">
        <f>IF(O796="sníž. přenesená",K796,0)</f>
        <v>0</v>
      </c>
      <c r="BI796" s="204">
        <f>IF(O796="nulová",K796,0)</f>
        <v>0</v>
      </c>
      <c r="BJ796" s="14" t="s">
        <v>87</v>
      </c>
      <c r="BK796" s="204">
        <f>ROUND(P796*H796,2)</f>
        <v>0</v>
      </c>
      <c r="BL796" s="14" t="s">
        <v>135</v>
      </c>
      <c r="BM796" s="203" t="s">
        <v>3103</v>
      </c>
    </row>
    <row r="797" s="2" customFormat="1" ht="24.15" customHeight="1">
      <c r="A797" s="35"/>
      <c r="B797" s="36"/>
      <c r="C797" s="228" t="s">
        <v>3317</v>
      </c>
      <c r="D797" s="228" t="s">
        <v>347</v>
      </c>
      <c r="E797" s="229" t="s">
        <v>5893</v>
      </c>
      <c r="F797" s="230" t="s">
        <v>5894</v>
      </c>
      <c r="G797" s="231" t="s">
        <v>131</v>
      </c>
      <c r="H797" s="232">
        <v>2</v>
      </c>
      <c r="I797" s="233"/>
      <c r="J797" s="233"/>
      <c r="K797" s="234">
        <f>ROUND(P797*H797,2)</f>
        <v>0</v>
      </c>
      <c r="L797" s="230" t="s">
        <v>879</v>
      </c>
      <c r="M797" s="41"/>
      <c r="N797" s="235" t="s">
        <v>1</v>
      </c>
      <c r="O797" s="199" t="s">
        <v>42</v>
      </c>
      <c r="P797" s="200">
        <f>I797+J797</f>
        <v>0</v>
      </c>
      <c r="Q797" s="200">
        <f>ROUND(I797*H797,2)</f>
        <v>0</v>
      </c>
      <c r="R797" s="200">
        <f>ROUND(J797*H797,2)</f>
        <v>0</v>
      </c>
      <c r="S797" s="88"/>
      <c r="T797" s="201">
        <f>S797*H797</f>
        <v>0</v>
      </c>
      <c r="U797" s="201">
        <v>0</v>
      </c>
      <c r="V797" s="201">
        <f>U797*H797</f>
        <v>0</v>
      </c>
      <c r="W797" s="201">
        <v>0</v>
      </c>
      <c r="X797" s="202">
        <f>W797*H797</f>
        <v>0</v>
      </c>
      <c r="Y797" s="35"/>
      <c r="Z797" s="35"/>
      <c r="AA797" s="35"/>
      <c r="AB797" s="35"/>
      <c r="AC797" s="35"/>
      <c r="AD797" s="35"/>
      <c r="AE797" s="35"/>
      <c r="AR797" s="203" t="s">
        <v>135</v>
      </c>
      <c r="AT797" s="203" t="s">
        <v>347</v>
      </c>
      <c r="AU797" s="203" t="s">
        <v>87</v>
      </c>
      <c r="AY797" s="14" t="s">
        <v>134</v>
      </c>
      <c r="BE797" s="204">
        <f>IF(O797="základní",K797,0)</f>
        <v>0</v>
      </c>
      <c r="BF797" s="204">
        <f>IF(O797="snížená",K797,0)</f>
        <v>0</v>
      </c>
      <c r="BG797" s="204">
        <f>IF(O797="zákl. přenesená",K797,0)</f>
        <v>0</v>
      </c>
      <c r="BH797" s="204">
        <f>IF(O797="sníž. přenesená",K797,0)</f>
        <v>0</v>
      </c>
      <c r="BI797" s="204">
        <f>IF(O797="nulová",K797,0)</f>
        <v>0</v>
      </c>
      <c r="BJ797" s="14" t="s">
        <v>87</v>
      </c>
      <c r="BK797" s="204">
        <f>ROUND(P797*H797,2)</f>
        <v>0</v>
      </c>
      <c r="BL797" s="14" t="s">
        <v>135</v>
      </c>
      <c r="BM797" s="203" t="s">
        <v>5895</v>
      </c>
    </row>
    <row r="798" s="2" customFormat="1" ht="24.15" customHeight="1">
      <c r="A798" s="35"/>
      <c r="B798" s="36"/>
      <c r="C798" s="228" t="s">
        <v>3321</v>
      </c>
      <c r="D798" s="228" t="s">
        <v>347</v>
      </c>
      <c r="E798" s="229" t="s">
        <v>5896</v>
      </c>
      <c r="F798" s="230" t="s">
        <v>5897</v>
      </c>
      <c r="G798" s="231" t="s">
        <v>131</v>
      </c>
      <c r="H798" s="232">
        <v>2</v>
      </c>
      <c r="I798" s="233"/>
      <c r="J798" s="233"/>
      <c r="K798" s="234">
        <f>ROUND(P798*H798,2)</f>
        <v>0</v>
      </c>
      <c r="L798" s="230" t="s">
        <v>879</v>
      </c>
      <c r="M798" s="41"/>
      <c r="N798" s="235" t="s">
        <v>1</v>
      </c>
      <c r="O798" s="199" t="s">
        <v>42</v>
      </c>
      <c r="P798" s="200">
        <f>I798+J798</f>
        <v>0</v>
      </c>
      <c r="Q798" s="200">
        <f>ROUND(I798*H798,2)</f>
        <v>0</v>
      </c>
      <c r="R798" s="200">
        <f>ROUND(J798*H798,2)</f>
        <v>0</v>
      </c>
      <c r="S798" s="88"/>
      <c r="T798" s="201">
        <f>S798*H798</f>
        <v>0</v>
      </c>
      <c r="U798" s="201">
        <v>0</v>
      </c>
      <c r="V798" s="201">
        <f>U798*H798</f>
        <v>0</v>
      </c>
      <c r="W798" s="201">
        <v>0</v>
      </c>
      <c r="X798" s="202">
        <f>W798*H798</f>
        <v>0</v>
      </c>
      <c r="Y798" s="35"/>
      <c r="Z798" s="35"/>
      <c r="AA798" s="35"/>
      <c r="AB798" s="35"/>
      <c r="AC798" s="35"/>
      <c r="AD798" s="35"/>
      <c r="AE798" s="35"/>
      <c r="AR798" s="203" t="s">
        <v>135</v>
      </c>
      <c r="AT798" s="203" t="s">
        <v>347</v>
      </c>
      <c r="AU798" s="203" t="s">
        <v>87</v>
      </c>
      <c r="AY798" s="14" t="s">
        <v>134</v>
      </c>
      <c r="BE798" s="204">
        <f>IF(O798="základní",K798,0)</f>
        <v>0</v>
      </c>
      <c r="BF798" s="204">
        <f>IF(O798="snížená",K798,0)</f>
        <v>0</v>
      </c>
      <c r="BG798" s="204">
        <f>IF(O798="zákl. přenesená",K798,0)</f>
        <v>0</v>
      </c>
      <c r="BH798" s="204">
        <f>IF(O798="sníž. přenesená",K798,0)</f>
        <v>0</v>
      </c>
      <c r="BI798" s="204">
        <f>IF(O798="nulová",K798,0)</f>
        <v>0</v>
      </c>
      <c r="BJ798" s="14" t="s">
        <v>87</v>
      </c>
      <c r="BK798" s="204">
        <f>ROUND(P798*H798,2)</f>
        <v>0</v>
      </c>
      <c r="BL798" s="14" t="s">
        <v>135</v>
      </c>
      <c r="BM798" s="203" t="s">
        <v>5898</v>
      </c>
    </row>
    <row r="799" s="2" customFormat="1" ht="24.15" customHeight="1">
      <c r="A799" s="35"/>
      <c r="B799" s="36"/>
      <c r="C799" s="228" t="s">
        <v>3325</v>
      </c>
      <c r="D799" s="228" t="s">
        <v>347</v>
      </c>
      <c r="E799" s="229" t="s">
        <v>5899</v>
      </c>
      <c r="F799" s="230" t="s">
        <v>5900</v>
      </c>
      <c r="G799" s="231" t="s">
        <v>131</v>
      </c>
      <c r="H799" s="232">
        <v>1</v>
      </c>
      <c r="I799" s="233"/>
      <c r="J799" s="233"/>
      <c r="K799" s="234">
        <f>ROUND(P799*H799,2)</f>
        <v>0</v>
      </c>
      <c r="L799" s="230" t="s">
        <v>879</v>
      </c>
      <c r="M799" s="41"/>
      <c r="N799" s="235" t="s">
        <v>1</v>
      </c>
      <c r="O799" s="199" t="s">
        <v>42</v>
      </c>
      <c r="P799" s="200">
        <f>I799+J799</f>
        <v>0</v>
      </c>
      <c r="Q799" s="200">
        <f>ROUND(I799*H799,2)</f>
        <v>0</v>
      </c>
      <c r="R799" s="200">
        <f>ROUND(J799*H799,2)</f>
        <v>0</v>
      </c>
      <c r="S799" s="88"/>
      <c r="T799" s="201">
        <f>S799*H799</f>
        <v>0</v>
      </c>
      <c r="U799" s="201">
        <v>0</v>
      </c>
      <c r="V799" s="201">
        <f>U799*H799</f>
        <v>0</v>
      </c>
      <c r="W799" s="201">
        <v>0</v>
      </c>
      <c r="X799" s="202">
        <f>W799*H799</f>
        <v>0</v>
      </c>
      <c r="Y799" s="35"/>
      <c r="Z799" s="35"/>
      <c r="AA799" s="35"/>
      <c r="AB799" s="35"/>
      <c r="AC799" s="35"/>
      <c r="AD799" s="35"/>
      <c r="AE799" s="35"/>
      <c r="AR799" s="203" t="s">
        <v>135</v>
      </c>
      <c r="AT799" s="203" t="s">
        <v>347</v>
      </c>
      <c r="AU799" s="203" t="s">
        <v>87</v>
      </c>
      <c r="AY799" s="14" t="s">
        <v>134</v>
      </c>
      <c r="BE799" s="204">
        <f>IF(O799="základní",K799,0)</f>
        <v>0</v>
      </c>
      <c r="BF799" s="204">
        <f>IF(O799="snížená",K799,0)</f>
        <v>0</v>
      </c>
      <c r="BG799" s="204">
        <f>IF(O799="zákl. přenesená",K799,0)</f>
        <v>0</v>
      </c>
      <c r="BH799" s="204">
        <f>IF(O799="sníž. přenesená",K799,0)</f>
        <v>0</v>
      </c>
      <c r="BI799" s="204">
        <f>IF(O799="nulová",K799,0)</f>
        <v>0</v>
      </c>
      <c r="BJ799" s="14" t="s">
        <v>87</v>
      </c>
      <c r="BK799" s="204">
        <f>ROUND(P799*H799,2)</f>
        <v>0</v>
      </c>
      <c r="BL799" s="14" t="s">
        <v>135</v>
      </c>
      <c r="BM799" s="203" t="s">
        <v>5901</v>
      </c>
    </row>
    <row r="800" s="2" customFormat="1" ht="24.15" customHeight="1">
      <c r="A800" s="35"/>
      <c r="B800" s="36"/>
      <c r="C800" s="228" t="s">
        <v>3329</v>
      </c>
      <c r="D800" s="228" t="s">
        <v>347</v>
      </c>
      <c r="E800" s="229" t="s">
        <v>5902</v>
      </c>
      <c r="F800" s="230" t="s">
        <v>5903</v>
      </c>
      <c r="G800" s="231" t="s">
        <v>131</v>
      </c>
      <c r="H800" s="232">
        <v>1</v>
      </c>
      <c r="I800" s="233"/>
      <c r="J800" s="233"/>
      <c r="K800" s="234">
        <f>ROUND(P800*H800,2)</f>
        <v>0</v>
      </c>
      <c r="L800" s="230" t="s">
        <v>879</v>
      </c>
      <c r="M800" s="41"/>
      <c r="N800" s="235" t="s">
        <v>1</v>
      </c>
      <c r="O800" s="199" t="s">
        <v>42</v>
      </c>
      <c r="P800" s="200">
        <f>I800+J800</f>
        <v>0</v>
      </c>
      <c r="Q800" s="200">
        <f>ROUND(I800*H800,2)</f>
        <v>0</v>
      </c>
      <c r="R800" s="200">
        <f>ROUND(J800*H800,2)</f>
        <v>0</v>
      </c>
      <c r="S800" s="88"/>
      <c r="T800" s="201">
        <f>S800*H800</f>
        <v>0</v>
      </c>
      <c r="U800" s="201">
        <v>0</v>
      </c>
      <c r="V800" s="201">
        <f>U800*H800</f>
        <v>0</v>
      </c>
      <c r="W800" s="201">
        <v>0</v>
      </c>
      <c r="X800" s="202">
        <f>W800*H800</f>
        <v>0</v>
      </c>
      <c r="Y800" s="35"/>
      <c r="Z800" s="35"/>
      <c r="AA800" s="35"/>
      <c r="AB800" s="35"/>
      <c r="AC800" s="35"/>
      <c r="AD800" s="35"/>
      <c r="AE800" s="35"/>
      <c r="AR800" s="203" t="s">
        <v>135</v>
      </c>
      <c r="AT800" s="203" t="s">
        <v>347</v>
      </c>
      <c r="AU800" s="203" t="s">
        <v>87</v>
      </c>
      <c r="AY800" s="14" t="s">
        <v>134</v>
      </c>
      <c r="BE800" s="204">
        <f>IF(O800="základní",K800,0)</f>
        <v>0</v>
      </c>
      <c r="BF800" s="204">
        <f>IF(O800="snížená",K800,0)</f>
        <v>0</v>
      </c>
      <c r="BG800" s="204">
        <f>IF(O800="zákl. přenesená",K800,0)</f>
        <v>0</v>
      </c>
      <c r="BH800" s="204">
        <f>IF(O800="sníž. přenesená",K800,0)</f>
        <v>0</v>
      </c>
      <c r="BI800" s="204">
        <f>IF(O800="nulová",K800,0)</f>
        <v>0</v>
      </c>
      <c r="BJ800" s="14" t="s">
        <v>87</v>
      </c>
      <c r="BK800" s="204">
        <f>ROUND(P800*H800,2)</f>
        <v>0</v>
      </c>
      <c r="BL800" s="14" t="s">
        <v>135</v>
      </c>
      <c r="BM800" s="203" t="s">
        <v>5904</v>
      </c>
    </row>
    <row r="801" s="2" customFormat="1" ht="24.15" customHeight="1">
      <c r="A801" s="35"/>
      <c r="B801" s="36"/>
      <c r="C801" s="228" t="s">
        <v>3333</v>
      </c>
      <c r="D801" s="228" t="s">
        <v>347</v>
      </c>
      <c r="E801" s="229" t="s">
        <v>5905</v>
      </c>
      <c r="F801" s="230" t="s">
        <v>5906</v>
      </c>
      <c r="G801" s="231" t="s">
        <v>131</v>
      </c>
      <c r="H801" s="232">
        <v>1</v>
      </c>
      <c r="I801" s="233"/>
      <c r="J801" s="233"/>
      <c r="K801" s="234">
        <f>ROUND(P801*H801,2)</f>
        <v>0</v>
      </c>
      <c r="L801" s="230" t="s">
        <v>879</v>
      </c>
      <c r="M801" s="41"/>
      <c r="N801" s="235" t="s">
        <v>1</v>
      </c>
      <c r="O801" s="199" t="s">
        <v>42</v>
      </c>
      <c r="P801" s="200">
        <f>I801+J801</f>
        <v>0</v>
      </c>
      <c r="Q801" s="200">
        <f>ROUND(I801*H801,2)</f>
        <v>0</v>
      </c>
      <c r="R801" s="200">
        <f>ROUND(J801*H801,2)</f>
        <v>0</v>
      </c>
      <c r="S801" s="88"/>
      <c r="T801" s="201">
        <f>S801*H801</f>
        <v>0</v>
      </c>
      <c r="U801" s="201">
        <v>0</v>
      </c>
      <c r="V801" s="201">
        <f>U801*H801</f>
        <v>0</v>
      </c>
      <c r="W801" s="201">
        <v>0</v>
      </c>
      <c r="X801" s="202">
        <f>W801*H801</f>
        <v>0</v>
      </c>
      <c r="Y801" s="35"/>
      <c r="Z801" s="35"/>
      <c r="AA801" s="35"/>
      <c r="AB801" s="35"/>
      <c r="AC801" s="35"/>
      <c r="AD801" s="35"/>
      <c r="AE801" s="35"/>
      <c r="AR801" s="203" t="s">
        <v>135</v>
      </c>
      <c r="AT801" s="203" t="s">
        <v>347</v>
      </c>
      <c r="AU801" s="203" t="s">
        <v>87</v>
      </c>
      <c r="AY801" s="14" t="s">
        <v>134</v>
      </c>
      <c r="BE801" s="204">
        <f>IF(O801="základní",K801,0)</f>
        <v>0</v>
      </c>
      <c r="BF801" s="204">
        <f>IF(O801="snížená",K801,0)</f>
        <v>0</v>
      </c>
      <c r="BG801" s="204">
        <f>IF(O801="zákl. přenesená",K801,0)</f>
        <v>0</v>
      </c>
      <c r="BH801" s="204">
        <f>IF(O801="sníž. přenesená",K801,0)</f>
        <v>0</v>
      </c>
      <c r="BI801" s="204">
        <f>IF(O801="nulová",K801,0)</f>
        <v>0</v>
      </c>
      <c r="BJ801" s="14" t="s">
        <v>87</v>
      </c>
      <c r="BK801" s="204">
        <f>ROUND(P801*H801,2)</f>
        <v>0</v>
      </c>
      <c r="BL801" s="14" t="s">
        <v>135</v>
      </c>
      <c r="BM801" s="203" t="s">
        <v>5907</v>
      </c>
    </row>
    <row r="802" s="2" customFormat="1" ht="33" customHeight="1">
      <c r="A802" s="35"/>
      <c r="B802" s="36"/>
      <c r="C802" s="228" t="s">
        <v>3337</v>
      </c>
      <c r="D802" s="228" t="s">
        <v>347</v>
      </c>
      <c r="E802" s="229" t="s">
        <v>5908</v>
      </c>
      <c r="F802" s="230" t="s">
        <v>5909</v>
      </c>
      <c r="G802" s="231" t="s">
        <v>131</v>
      </c>
      <c r="H802" s="232">
        <v>2</v>
      </c>
      <c r="I802" s="233"/>
      <c r="J802" s="233"/>
      <c r="K802" s="234">
        <f>ROUND(P802*H802,2)</f>
        <v>0</v>
      </c>
      <c r="L802" s="230" t="s">
        <v>879</v>
      </c>
      <c r="M802" s="41"/>
      <c r="N802" s="235" t="s">
        <v>1</v>
      </c>
      <c r="O802" s="199" t="s">
        <v>42</v>
      </c>
      <c r="P802" s="200">
        <f>I802+J802</f>
        <v>0</v>
      </c>
      <c r="Q802" s="200">
        <f>ROUND(I802*H802,2)</f>
        <v>0</v>
      </c>
      <c r="R802" s="200">
        <f>ROUND(J802*H802,2)</f>
        <v>0</v>
      </c>
      <c r="S802" s="88"/>
      <c r="T802" s="201">
        <f>S802*H802</f>
        <v>0</v>
      </c>
      <c r="U802" s="201">
        <v>0</v>
      </c>
      <c r="V802" s="201">
        <f>U802*H802</f>
        <v>0</v>
      </c>
      <c r="W802" s="201">
        <v>0</v>
      </c>
      <c r="X802" s="202">
        <f>W802*H802</f>
        <v>0</v>
      </c>
      <c r="Y802" s="35"/>
      <c r="Z802" s="35"/>
      <c r="AA802" s="35"/>
      <c r="AB802" s="35"/>
      <c r="AC802" s="35"/>
      <c r="AD802" s="35"/>
      <c r="AE802" s="35"/>
      <c r="AR802" s="203" t="s">
        <v>135</v>
      </c>
      <c r="AT802" s="203" t="s">
        <v>347</v>
      </c>
      <c r="AU802" s="203" t="s">
        <v>87</v>
      </c>
      <c r="AY802" s="14" t="s">
        <v>134</v>
      </c>
      <c r="BE802" s="204">
        <f>IF(O802="základní",K802,0)</f>
        <v>0</v>
      </c>
      <c r="BF802" s="204">
        <f>IF(O802="snížená",K802,0)</f>
        <v>0</v>
      </c>
      <c r="BG802" s="204">
        <f>IF(O802="zákl. přenesená",K802,0)</f>
        <v>0</v>
      </c>
      <c r="BH802" s="204">
        <f>IF(O802="sníž. přenesená",K802,0)</f>
        <v>0</v>
      </c>
      <c r="BI802" s="204">
        <f>IF(O802="nulová",K802,0)</f>
        <v>0</v>
      </c>
      <c r="BJ802" s="14" t="s">
        <v>87</v>
      </c>
      <c r="BK802" s="204">
        <f>ROUND(P802*H802,2)</f>
        <v>0</v>
      </c>
      <c r="BL802" s="14" t="s">
        <v>135</v>
      </c>
      <c r="BM802" s="203" t="s">
        <v>5910</v>
      </c>
    </row>
    <row r="803" s="2" customFormat="1" ht="37.8" customHeight="1">
      <c r="A803" s="35"/>
      <c r="B803" s="36"/>
      <c r="C803" s="228" t="s">
        <v>3341</v>
      </c>
      <c r="D803" s="228" t="s">
        <v>347</v>
      </c>
      <c r="E803" s="229" t="s">
        <v>5911</v>
      </c>
      <c r="F803" s="230" t="s">
        <v>5912</v>
      </c>
      <c r="G803" s="231" t="s">
        <v>131</v>
      </c>
      <c r="H803" s="232">
        <v>2</v>
      </c>
      <c r="I803" s="233"/>
      <c r="J803" s="233"/>
      <c r="K803" s="234">
        <f>ROUND(P803*H803,2)</f>
        <v>0</v>
      </c>
      <c r="L803" s="230" t="s">
        <v>879</v>
      </c>
      <c r="M803" s="41"/>
      <c r="N803" s="235" t="s">
        <v>1</v>
      </c>
      <c r="O803" s="199" t="s">
        <v>42</v>
      </c>
      <c r="P803" s="200">
        <f>I803+J803</f>
        <v>0</v>
      </c>
      <c r="Q803" s="200">
        <f>ROUND(I803*H803,2)</f>
        <v>0</v>
      </c>
      <c r="R803" s="200">
        <f>ROUND(J803*H803,2)</f>
        <v>0</v>
      </c>
      <c r="S803" s="88"/>
      <c r="T803" s="201">
        <f>S803*H803</f>
        <v>0</v>
      </c>
      <c r="U803" s="201">
        <v>0</v>
      </c>
      <c r="V803" s="201">
        <f>U803*H803</f>
        <v>0</v>
      </c>
      <c r="W803" s="201">
        <v>0</v>
      </c>
      <c r="X803" s="202">
        <f>W803*H803</f>
        <v>0</v>
      </c>
      <c r="Y803" s="35"/>
      <c r="Z803" s="35"/>
      <c r="AA803" s="35"/>
      <c r="AB803" s="35"/>
      <c r="AC803" s="35"/>
      <c r="AD803" s="35"/>
      <c r="AE803" s="35"/>
      <c r="AR803" s="203" t="s">
        <v>135</v>
      </c>
      <c r="AT803" s="203" t="s">
        <v>347</v>
      </c>
      <c r="AU803" s="203" t="s">
        <v>87</v>
      </c>
      <c r="AY803" s="14" t="s">
        <v>134</v>
      </c>
      <c r="BE803" s="204">
        <f>IF(O803="základní",K803,0)</f>
        <v>0</v>
      </c>
      <c r="BF803" s="204">
        <f>IF(O803="snížená",K803,0)</f>
        <v>0</v>
      </c>
      <c r="BG803" s="204">
        <f>IF(O803="zákl. přenesená",K803,0)</f>
        <v>0</v>
      </c>
      <c r="BH803" s="204">
        <f>IF(O803="sníž. přenesená",K803,0)</f>
        <v>0</v>
      </c>
      <c r="BI803" s="204">
        <f>IF(O803="nulová",K803,0)</f>
        <v>0</v>
      </c>
      <c r="BJ803" s="14" t="s">
        <v>87</v>
      </c>
      <c r="BK803" s="204">
        <f>ROUND(P803*H803,2)</f>
        <v>0</v>
      </c>
      <c r="BL803" s="14" t="s">
        <v>135</v>
      </c>
      <c r="BM803" s="203" t="s">
        <v>5913</v>
      </c>
    </row>
    <row r="804" s="2" customFormat="1" ht="37.8" customHeight="1">
      <c r="A804" s="35"/>
      <c r="B804" s="36"/>
      <c r="C804" s="228" t="s">
        <v>3345</v>
      </c>
      <c r="D804" s="228" t="s">
        <v>347</v>
      </c>
      <c r="E804" s="229" t="s">
        <v>5914</v>
      </c>
      <c r="F804" s="230" t="s">
        <v>5915</v>
      </c>
      <c r="G804" s="231" t="s">
        <v>131</v>
      </c>
      <c r="H804" s="232">
        <v>2</v>
      </c>
      <c r="I804" s="233"/>
      <c r="J804" s="233"/>
      <c r="K804" s="234">
        <f>ROUND(P804*H804,2)</f>
        <v>0</v>
      </c>
      <c r="L804" s="230" t="s">
        <v>879</v>
      </c>
      <c r="M804" s="41"/>
      <c r="N804" s="235" t="s">
        <v>1</v>
      </c>
      <c r="O804" s="199" t="s">
        <v>42</v>
      </c>
      <c r="P804" s="200">
        <f>I804+J804</f>
        <v>0</v>
      </c>
      <c r="Q804" s="200">
        <f>ROUND(I804*H804,2)</f>
        <v>0</v>
      </c>
      <c r="R804" s="200">
        <f>ROUND(J804*H804,2)</f>
        <v>0</v>
      </c>
      <c r="S804" s="88"/>
      <c r="T804" s="201">
        <f>S804*H804</f>
        <v>0</v>
      </c>
      <c r="U804" s="201">
        <v>0</v>
      </c>
      <c r="V804" s="201">
        <f>U804*H804</f>
        <v>0</v>
      </c>
      <c r="W804" s="201">
        <v>0</v>
      </c>
      <c r="X804" s="202">
        <f>W804*H804</f>
        <v>0</v>
      </c>
      <c r="Y804" s="35"/>
      <c r="Z804" s="35"/>
      <c r="AA804" s="35"/>
      <c r="AB804" s="35"/>
      <c r="AC804" s="35"/>
      <c r="AD804" s="35"/>
      <c r="AE804" s="35"/>
      <c r="AR804" s="203" t="s">
        <v>135</v>
      </c>
      <c r="AT804" s="203" t="s">
        <v>347</v>
      </c>
      <c r="AU804" s="203" t="s">
        <v>87</v>
      </c>
      <c r="AY804" s="14" t="s">
        <v>134</v>
      </c>
      <c r="BE804" s="204">
        <f>IF(O804="základní",K804,0)</f>
        <v>0</v>
      </c>
      <c r="BF804" s="204">
        <f>IF(O804="snížená",K804,0)</f>
        <v>0</v>
      </c>
      <c r="BG804" s="204">
        <f>IF(O804="zákl. přenesená",K804,0)</f>
        <v>0</v>
      </c>
      <c r="BH804" s="204">
        <f>IF(O804="sníž. přenesená",K804,0)</f>
        <v>0</v>
      </c>
      <c r="BI804" s="204">
        <f>IF(O804="nulová",K804,0)</f>
        <v>0</v>
      </c>
      <c r="BJ804" s="14" t="s">
        <v>87</v>
      </c>
      <c r="BK804" s="204">
        <f>ROUND(P804*H804,2)</f>
        <v>0</v>
      </c>
      <c r="BL804" s="14" t="s">
        <v>135</v>
      </c>
      <c r="BM804" s="203" t="s">
        <v>5916</v>
      </c>
    </row>
    <row r="805" s="2" customFormat="1" ht="33" customHeight="1">
      <c r="A805" s="35"/>
      <c r="B805" s="36"/>
      <c r="C805" s="228" t="s">
        <v>3349</v>
      </c>
      <c r="D805" s="228" t="s">
        <v>347</v>
      </c>
      <c r="E805" s="229" t="s">
        <v>5917</v>
      </c>
      <c r="F805" s="230" t="s">
        <v>5918</v>
      </c>
      <c r="G805" s="231" t="s">
        <v>131</v>
      </c>
      <c r="H805" s="232">
        <v>2</v>
      </c>
      <c r="I805" s="233"/>
      <c r="J805" s="233"/>
      <c r="K805" s="234">
        <f>ROUND(P805*H805,2)</f>
        <v>0</v>
      </c>
      <c r="L805" s="230" t="s">
        <v>879</v>
      </c>
      <c r="M805" s="41"/>
      <c r="N805" s="235" t="s">
        <v>1</v>
      </c>
      <c r="O805" s="199" t="s">
        <v>42</v>
      </c>
      <c r="P805" s="200">
        <f>I805+J805</f>
        <v>0</v>
      </c>
      <c r="Q805" s="200">
        <f>ROUND(I805*H805,2)</f>
        <v>0</v>
      </c>
      <c r="R805" s="200">
        <f>ROUND(J805*H805,2)</f>
        <v>0</v>
      </c>
      <c r="S805" s="88"/>
      <c r="T805" s="201">
        <f>S805*H805</f>
        <v>0</v>
      </c>
      <c r="U805" s="201">
        <v>0</v>
      </c>
      <c r="V805" s="201">
        <f>U805*H805</f>
        <v>0</v>
      </c>
      <c r="W805" s="201">
        <v>0</v>
      </c>
      <c r="X805" s="202">
        <f>W805*H805</f>
        <v>0</v>
      </c>
      <c r="Y805" s="35"/>
      <c r="Z805" s="35"/>
      <c r="AA805" s="35"/>
      <c r="AB805" s="35"/>
      <c r="AC805" s="35"/>
      <c r="AD805" s="35"/>
      <c r="AE805" s="35"/>
      <c r="AR805" s="203" t="s">
        <v>135</v>
      </c>
      <c r="AT805" s="203" t="s">
        <v>347</v>
      </c>
      <c r="AU805" s="203" t="s">
        <v>87</v>
      </c>
      <c r="AY805" s="14" t="s">
        <v>134</v>
      </c>
      <c r="BE805" s="204">
        <f>IF(O805="základní",K805,0)</f>
        <v>0</v>
      </c>
      <c r="BF805" s="204">
        <f>IF(O805="snížená",K805,0)</f>
        <v>0</v>
      </c>
      <c r="BG805" s="204">
        <f>IF(O805="zákl. přenesená",K805,0)</f>
        <v>0</v>
      </c>
      <c r="BH805" s="204">
        <f>IF(O805="sníž. přenesená",K805,0)</f>
        <v>0</v>
      </c>
      <c r="BI805" s="204">
        <f>IF(O805="nulová",K805,0)</f>
        <v>0</v>
      </c>
      <c r="BJ805" s="14" t="s">
        <v>87</v>
      </c>
      <c r="BK805" s="204">
        <f>ROUND(P805*H805,2)</f>
        <v>0</v>
      </c>
      <c r="BL805" s="14" t="s">
        <v>135</v>
      </c>
      <c r="BM805" s="203" t="s">
        <v>5919</v>
      </c>
    </row>
    <row r="806" s="2" customFormat="1" ht="49.05" customHeight="1">
      <c r="A806" s="35"/>
      <c r="B806" s="36"/>
      <c r="C806" s="228" t="s">
        <v>3353</v>
      </c>
      <c r="D806" s="228" t="s">
        <v>347</v>
      </c>
      <c r="E806" s="229" t="s">
        <v>5920</v>
      </c>
      <c r="F806" s="230" t="s">
        <v>5921</v>
      </c>
      <c r="G806" s="231" t="s">
        <v>131</v>
      </c>
      <c r="H806" s="232">
        <v>2</v>
      </c>
      <c r="I806" s="233"/>
      <c r="J806" s="233"/>
      <c r="K806" s="234">
        <f>ROUND(P806*H806,2)</f>
        <v>0</v>
      </c>
      <c r="L806" s="230" t="s">
        <v>879</v>
      </c>
      <c r="M806" s="41"/>
      <c r="N806" s="235" t="s">
        <v>1</v>
      </c>
      <c r="O806" s="199" t="s">
        <v>42</v>
      </c>
      <c r="P806" s="200">
        <f>I806+J806</f>
        <v>0</v>
      </c>
      <c r="Q806" s="200">
        <f>ROUND(I806*H806,2)</f>
        <v>0</v>
      </c>
      <c r="R806" s="200">
        <f>ROUND(J806*H806,2)</f>
        <v>0</v>
      </c>
      <c r="S806" s="88"/>
      <c r="T806" s="201">
        <f>S806*H806</f>
        <v>0</v>
      </c>
      <c r="U806" s="201">
        <v>0</v>
      </c>
      <c r="V806" s="201">
        <f>U806*H806</f>
        <v>0</v>
      </c>
      <c r="W806" s="201">
        <v>0</v>
      </c>
      <c r="X806" s="202">
        <f>W806*H806</f>
        <v>0</v>
      </c>
      <c r="Y806" s="35"/>
      <c r="Z806" s="35"/>
      <c r="AA806" s="35"/>
      <c r="AB806" s="35"/>
      <c r="AC806" s="35"/>
      <c r="AD806" s="35"/>
      <c r="AE806" s="35"/>
      <c r="AR806" s="203" t="s">
        <v>135</v>
      </c>
      <c r="AT806" s="203" t="s">
        <v>347</v>
      </c>
      <c r="AU806" s="203" t="s">
        <v>87</v>
      </c>
      <c r="AY806" s="14" t="s">
        <v>134</v>
      </c>
      <c r="BE806" s="204">
        <f>IF(O806="základní",K806,0)</f>
        <v>0</v>
      </c>
      <c r="BF806" s="204">
        <f>IF(O806="snížená",K806,0)</f>
        <v>0</v>
      </c>
      <c r="BG806" s="204">
        <f>IF(O806="zákl. přenesená",K806,0)</f>
        <v>0</v>
      </c>
      <c r="BH806" s="204">
        <f>IF(O806="sníž. přenesená",K806,0)</f>
        <v>0</v>
      </c>
      <c r="BI806" s="204">
        <f>IF(O806="nulová",K806,0)</f>
        <v>0</v>
      </c>
      <c r="BJ806" s="14" t="s">
        <v>87</v>
      </c>
      <c r="BK806" s="204">
        <f>ROUND(P806*H806,2)</f>
        <v>0</v>
      </c>
      <c r="BL806" s="14" t="s">
        <v>135</v>
      </c>
      <c r="BM806" s="203" t="s">
        <v>5922</v>
      </c>
    </row>
    <row r="807" s="2" customFormat="1" ht="55.5" customHeight="1">
      <c r="A807" s="35"/>
      <c r="B807" s="36"/>
      <c r="C807" s="228" t="s">
        <v>3357</v>
      </c>
      <c r="D807" s="228" t="s">
        <v>347</v>
      </c>
      <c r="E807" s="229" t="s">
        <v>5923</v>
      </c>
      <c r="F807" s="230" t="s">
        <v>5924</v>
      </c>
      <c r="G807" s="231" t="s">
        <v>131</v>
      </c>
      <c r="H807" s="232">
        <v>2</v>
      </c>
      <c r="I807" s="233"/>
      <c r="J807" s="233"/>
      <c r="K807" s="234">
        <f>ROUND(P807*H807,2)</f>
        <v>0</v>
      </c>
      <c r="L807" s="230" t="s">
        <v>879</v>
      </c>
      <c r="M807" s="41"/>
      <c r="N807" s="235" t="s">
        <v>1</v>
      </c>
      <c r="O807" s="199" t="s">
        <v>42</v>
      </c>
      <c r="P807" s="200">
        <f>I807+J807</f>
        <v>0</v>
      </c>
      <c r="Q807" s="200">
        <f>ROUND(I807*H807,2)</f>
        <v>0</v>
      </c>
      <c r="R807" s="200">
        <f>ROUND(J807*H807,2)</f>
        <v>0</v>
      </c>
      <c r="S807" s="88"/>
      <c r="T807" s="201">
        <f>S807*H807</f>
        <v>0</v>
      </c>
      <c r="U807" s="201">
        <v>0</v>
      </c>
      <c r="V807" s="201">
        <f>U807*H807</f>
        <v>0</v>
      </c>
      <c r="W807" s="201">
        <v>0</v>
      </c>
      <c r="X807" s="202">
        <f>W807*H807</f>
        <v>0</v>
      </c>
      <c r="Y807" s="35"/>
      <c r="Z807" s="35"/>
      <c r="AA807" s="35"/>
      <c r="AB807" s="35"/>
      <c r="AC807" s="35"/>
      <c r="AD807" s="35"/>
      <c r="AE807" s="35"/>
      <c r="AR807" s="203" t="s">
        <v>135</v>
      </c>
      <c r="AT807" s="203" t="s">
        <v>347</v>
      </c>
      <c r="AU807" s="203" t="s">
        <v>87</v>
      </c>
      <c r="AY807" s="14" t="s">
        <v>134</v>
      </c>
      <c r="BE807" s="204">
        <f>IF(O807="základní",K807,0)</f>
        <v>0</v>
      </c>
      <c r="BF807" s="204">
        <f>IF(O807="snížená",K807,0)</f>
        <v>0</v>
      </c>
      <c r="BG807" s="204">
        <f>IF(O807="zákl. přenesená",K807,0)</f>
        <v>0</v>
      </c>
      <c r="BH807" s="204">
        <f>IF(O807="sníž. přenesená",K807,0)</f>
        <v>0</v>
      </c>
      <c r="BI807" s="204">
        <f>IF(O807="nulová",K807,0)</f>
        <v>0</v>
      </c>
      <c r="BJ807" s="14" t="s">
        <v>87</v>
      </c>
      <c r="BK807" s="204">
        <f>ROUND(P807*H807,2)</f>
        <v>0</v>
      </c>
      <c r="BL807" s="14" t="s">
        <v>135</v>
      </c>
      <c r="BM807" s="203" t="s">
        <v>5925</v>
      </c>
    </row>
    <row r="808" s="2" customFormat="1" ht="55.5" customHeight="1">
      <c r="A808" s="35"/>
      <c r="B808" s="36"/>
      <c r="C808" s="228" t="s">
        <v>3361</v>
      </c>
      <c r="D808" s="228" t="s">
        <v>347</v>
      </c>
      <c r="E808" s="229" t="s">
        <v>5926</v>
      </c>
      <c r="F808" s="230" t="s">
        <v>5927</v>
      </c>
      <c r="G808" s="231" t="s">
        <v>131</v>
      </c>
      <c r="H808" s="232">
        <v>2</v>
      </c>
      <c r="I808" s="233"/>
      <c r="J808" s="233"/>
      <c r="K808" s="234">
        <f>ROUND(P808*H808,2)</f>
        <v>0</v>
      </c>
      <c r="L808" s="230" t="s">
        <v>879</v>
      </c>
      <c r="M808" s="41"/>
      <c r="N808" s="235" t="s">
        <v>1</v>
      </c>
      <c r="O808" s="199" t="s">
        <v>42</v>
      </c>
      <c r="P808" s="200">
        <f>I808+J808</f>
        <v>0</v>
      </c>
      <c r="Q808" s="200">
        <f>ROUND(I808*H808,2)</f>
        <v>0</v>
      </c>
      <c r="R808" s="200">
        <f>ROUND(J808*H808,2)</f>
        <v>0</v>
      </c>
      <c r="S808" s="88"/>
      <c r="T808" s="201">
        <f>S808*H808</f>
        <v>0</v>
      </c>
      <c r="U808" s="201">
        <v>0</v>
      </c>
      <c r="V808" s="201">
        <f>U808*H808</f>
        <v>0</v>
      </c>
      <c r="W808" s="201">
        <v>0</v>
      </c>
      <c r="X808" s="202">
        <f>W808*H808</f>
        <v>0</v>
      </c>
      <c r="Y808" s="35"/>
      <c r="Z808" s="35"/>
      <c r="AA808" s="35"/>
      <c r="AB808" s="35"/>
      <c r="AC808" s="35"/>
      <c r="AD808" s="35"/>
      <c r="AE808" s="35"/>
      <c r="AR808" s="203" t="s">
        <v>135</v>
      </c>
      <c r="AT808" s="203" t="s">
        <v>347</v>
      </c>
      <c r="AU808" s="203" t="s">
        <v>87</v>
      </c>
      <c r="AY808" s="14" t="s">
        <v>134</v>
      </c>
      <c r="BE808" s="204">
        <f>IF(O808="základní",K808,0)</f>
        <v>0</v>
      </c>
      <c r="BF808" s="204">
        <f>IF(O808="snížená",K808,0)</f>
        <v>0</v>
      </c>
      <c r="BG808" s="204">
        <f>IF(O808="zákl. přenesená",K808,0)</f>
        <v>0</v>
      </c>
      <c r="BH808" s="204">
        <f>IF(O808="sníž. přenesená",K808,0)</f>
        <v>0</v>
      </c>
      <c r="BI808" s="204">
        <f>IF(O808="nulová",K808,0)</f>
        <v>0</v>
      </c>
      <c r="BJ808" s="14" t="s">
        <v>87</v>
      </c>
      <c r="BK808" s="204">
        <f>ROUND(P808*H808,2)</f>
        <v>0</v>
      </c>
      <c r="BL808" s="14" t="s">
        <v>135</v>
      </c>
      <c r="BM808" s="203" t="s">
        <v>5928</v>
      </c>
    </row>
    <row r="809" s="2" customFormat="1" ht="49.05" customHeight="1">
      <c r="A809" s="35"/>
      <c r="B809" s="36"/>
      <c r="C809" s="228" t="s">
        <v>3365</v>
      </c>
      <c r="D809" s="228" t="s">
        <v>347</v>
      </c>
      <c r="E809" s="229" t="s">
        <v>5929</v>
      </c>
      <c r="F809" s="230" t="s">
        <v>5930</v>
      </c>
      <c r="G809" s="231" t="s">
        <v>131</v>
      </c>
      <c r="H809" s="232">
        <v>2</v>
      </c>
      <c r="I809" s="233"/>
      <c r="J809" s="233"/>
      <c r="K809" s="234">
        <f>ROUND(P809*H809,2)</f>
        <v>0</v>
      </c>
      <c r="L809" s="230" t="s">
        <v>879</v>
      </c>
      <c r="M809" s="41"/>
      <c r="N809" s="235" t="s">
        <v>1</v>
      </c>
      <c r="O809" s="199" t="s">
        <v>42</v>
      </c>
      <c r="P809" s="200">
        <f>I809+J809</f>
        <v>0</v>
      </c>
      <c r="Q809" s="200">
        <f>ROUND(I809*H809,2)</f>
        <v>0</v>
      </c>
      <c r="R809" s="200">
        <f>ROUND(J809*H809,2)</f>
        <v>0</v>
      </c>
      <c r="S809" s="88"/>
      <c r="T809" s="201">
        <f>S809*H809</f>
        <v>0</v>
      </c>
      <c r="U809" s="201">
        <v>0</v>
      </c>
      <c r="V809" s="201">
        <f>U809*H809</f>
        <v>0</v>
      </c>
      <c r="W809" s="201">
        <v>0</v>
      </c>
      <c r="X809" s="202">
        <f>W809*H809</f>
        <v>0</v>
      </c>
      <c r="Y809" s="35"/>
      <c r="Z809" s="35"/>
      <c r="AA809" s="35"/>
      <c r="AB809" s="35"/>
      <c r="AC809" s="35"/>
      <c r="AD809" s="35"/>
      <c r="AE809" s="35"/>
      <c r="AR809" s="203" t="s">
        <v>135</v>
      </c>
      <c r="AT809" s="203" t="s">
        <v>347</v>
      </c>
      <c r="AU809" s="203" t="s">
        <v>87</v>
      </c>
      <c r="AY809" s="14" t="s">
        <v>134</v>
      </c>
      <c r="BE809" s="204">
        <f>IF(O809="základní",K809,0)</f>
        <v>0</v>
      </c>
      <c r="BF809" s="204">
        <f>IF(O809="snížená",K809,0)</f>
        <v>0</v>
      </c>
      <c r="BG809" s="204">
        <f>IF(O809="zákl. přenesená",K809,0)</f>
        <v>0</v>
      </c>
      <c r="BH809" s="204">
        <f>IF(O809="sníž. přenesená",K809,0)</f>
        <v>0</v>
      </c>
      <c r="BI809" s="204">
        <f>IF(O809="nulová",K809,0)</f>
        <v>0</v>
      </c>
      <c r="BJ809" s="14" t="s">
        <v>87</v>
      </c>
      <c r="BK809" s="204">
        <f>ROUND(P809*H809,2)</f>
        <v>0</v>
      </c>
      <c r="BL809" s="14" t="s">
        <v>135</v>
      </c>
      <c r="BM809" s="203" t="s">
        <v>5931</v>
      </c>
    </row>
    <row r="810" s="2" customFormat="1" ht="37.8" customHeight="1">
      <c r="A810" s="35"/>
      <c r="B810" s="36"/>
      <c r="C810" s="228" t="s">
        <v>3369</v>
      </c>
      <c r="D810" s="228" t="s">
        <v>347</v>
      </c>
      <c r="E810" s="229" t="s">
        <v>5932</v>
      </c>
      <c r="F810" s="230" t="s">
        <v>5933</v>
      </c>
      <c r="G810" s="231" t="s">
        <v>131</v>
      </c>
      <c r="H810" s="232">
        <v>2</v>
      </c>
      <c r="I810" s="233"/>
      <c r="J810" s="233"/>
      <c r="K810" s="234">
        <f>ROUND(P810*H810,2)</f>
        <v>0</v>
      </c>
      <c r="L810" s="230" t="s">
        <v>879</v>
      </c>
      <c r="M810" s="41"/>
      <c r="N810" s="235" t="s">
        <v>1</v>
      </c>
      <c r="O810" s="199" t="s">
        <v>42</v>
      </c>
      <c r="P810" s="200">
        <f>I810+J810</f>
        <v>0</v>
      </c>
      <c r="Q810" s="200">
        <f>ROUND(I810*H810,2)</f>
        <v>0</v>
      </c>
      <c r="R810" s="200">
        <f>ROUND(J810*H810,2)</f>
        <v>0</v>
      </c>
      <c r="S810" s="88"/>
      <c r="T810" s="201">
        <f>S810*H810</f>
        <v>0</v>
      </c>
      <c r="U810" s="201">
        <v>0</v>
      </c>
      <c r="V810" s="201">
        <f>U810*H810</f>
        <v>0</v>
      </c>
      <c r="W810" s="201">
        <v>0</v>
      </c>
      <c r="X810" s="202">
        <f>W810*H810</f>
        <v>0</v>
      </c>
      <c r="Y810" s="35"/>
      <c r="Z810" s="35"/>
      <c r="AA810" s="35"/>
      <c r="AB810" s="35"/>
      <c r="AC810" s="35"/>
      <c r="AD810" s="35"/>
      <c r="AE810" s="35"/>
      <c r="AR810" s="203" t="s">
        <v>135</v>
      </c>
      <c r="AT810" s="203" t="s">
        <v>347</v>
      </c>
      <c r="AU810" s="203" t="s">
        <v>87</v>
      </c>
      <c r="AY810" s="14" t="s">
        <v>134</v>
      </c>
      <c r="BE810" s="204">
        <f>IF(O810="základní",K810,0)</f>
        <v>0</v>
      </c>
      <c r="BF810" s="204">
        <f>IF(O810="snížená",K810,0)</f>
        <v>0</v>
      </c>
      <c r="BG810" s="204">
        <f>IF(O810="zákl. přenesená",K810,0)</f>
        <v>0</v>
      </c>
      <c r="BH810" s="204">
        <f>IF(O810="sníž. přenesená",K810,0)</f>
        <v>0</v>
      </c>
      <c r="BI810" s="204">
        <f>IF(O810="nulová",K810,0)</f>
        <v>0</v>
      </c>
      <c r="BJ810" s="14" t="s">
        <v>87</v>
      </c>
      <c r="BK810" s="204">
        <f>ROUND(P810*H810,2)</f>
        <v>0</v>
      </c>
      <c r="BL810" s="14" t="s">
        <v>135</v>
      </c>
      <c r="BM810" s="203" t="s">
        <v>5934</v>
      </c>
    </row>
    <row r="811" s="2" customFormat="1" ht="33" customHeight="1">
      <c r="A811" s="35"/>
      <c r="B811" s="36"/>
      <c r="C811" s="228" t="s">
        <v>3373</v>
      </c>
      <c r="D811" s="228" t="s">
        <v>347</v>
      </c>
      <c r="E811" s="229" t="s">
        <v>5935</v>
      </c>
      <c r="F811" s="230" t="s">
        <v>5936</v>
      </c>
      <c r="G811" s="231" t="s">
        <v>131</v>
      </c>
      <c r="H811" s="232">
        <v>2</v>
      </c>
      <c r="I811" s="233"/>
      <c r="J811" s="233"/>
      <c r="K811" s="234">
        <f>ROUND(P811*H811,2)</f>
        <v>0</v>
      </c>
      <c r="L811" s="230" t="s">
        <v>879</v>
      </c>
      <c r="M811" s="41"/>
      <c r="N811" s="235" t="s">
        <v>1</v>
      </c>
      <c r="O811" s="199" t="s">
        <v>42</v>
      </c>
      <c r="P811" s="200">
        <f>I811+J811</f>
        <v>0</v>
      </c>
      <c r="Q811" s="200">
        <f>ROUND(I811*H811,2)</f>
        <v>0</v>
      </c>
      <c r="R811" s="200">
        <f>ROUND(J811*H811,2)</f>
        <v>0</v>
      </c>
      <c r="S811" s="88"/>
      <c r="T811" s="201">
        <f>S811*H811</f>
        <v>0</v>
      </c>
      <c r="U811" s="201">
        <v>0</v>
      </c>
      <c r="V811" s="201">
        <f>U811*H811</f>
        <v>0</v>
      </c>
      <c r="W811" s="201">
        <v>0</v>
      </c>
      <c r="X811" s="202">
        <f>W811*H811</f>
        <v>0</v>
      </c>
      <c r="Y811" s="35"/>
      <c r="Z811" s="35"/>
      <c r="AA811" s="35"/>
      <c r="AB811" s="35"/>
      <c r="AC811" s="35"/>
      <c r="AD811" s="35"/>
      <c r="AE811" s="35"/>
      <c r="AR811" s="203" t="s">
        <v>135</v>
      </c>
      <c r="AT811" s="203" t="s">
        <v>347</v>
      </c>
      <c r="AU811" s="203" t="s">
        <v>87</v>
      </c>
      <c r="AY811" s="14" t="s">
        <v>134</v>
      </c>
      <c r="BE811" s="204">
        <f>IF(O811="základní",K811,0)</f>
        <v>0</v>
      </c>
      <c r="BF811" s="204">
        <f>IF(O811="snížená",K811,0)</f>
        <v>0</v>
      </c>
      <c r="BG811" s="204">
        <f>IF(O811="zákl. přenesená",K811,0)</f>
        <v>0</v>
      </c>
      <c r="BH811" s="204">
        <f>IF(O811="sníž. přenesená",K811,0)</f>
        <v>0</v>
      </c>
      <c r="BI811" s="204">
        <f>IF(O811="nulová",K811,0)</f>
        <v>0</v>
      </c>
      <c r="BJ811" s="14" t="s">
        <v>87</v>
      </c>
      <c r="BK811" s="204">
        <f>ROUND(P811*H811,2)</f>
        <v>0</v>
      </c>
      <c r="BL811" s="14" t="s">
        <v>135</v>
      </c>
      <c r="BM811" s="203" t="s">
        <v>5937</v>
      </c>
    </row>
    <row r="812" s="2" customFormat="1" ht="24.15" customHeight="1">
      <c r="A812" s="35"/>
      <c r="B812" s="36"/>
      <c r="C812" s="228" t="s">
        <v>3377</v>
      </c>
      <c r="D812" s="228" t="s">
        <v>347</v>
      </c>
      <c r="E812" s="229" t="s">
        <v>5938</v>
      </c>
      <c r="F812" s="230" t="s">
        <v>5939</v>
      </c>
      <c r="G812" s="231" t="s">
        <v>131</v>
      </c>
      <c r="H812" s="232">
        <v>1</v>
      </c>
      <c r="I812" s="233"/>
      <c r="J812" s="233"/>
      <c r="K812" s="234">
        <f>ROUND(P812*H812,2)</f>
        <v>0</v>
      </c>
      <c r="L812" s="230" t="s">
        <v>879</v>
      </c>
      <c r="M812" s="41"/>
      <c r="N812" s="235" t="s">
        <v>1</v>
      </c>
      <c r="O812" s="199" t="s">
        <v>42</v>
      </c>
      <c r="P812" s="200">
        <f>I812+J812</f>
        <v>0</v>
      </c>
      <c r="Q812" s="200">
        <f>ROUND(I812*H812,2)</f>
        <v>0</v>
      </c>
      <c r="R812" s="200">
        <f>ROUND(J812*H812,2)</f>
        <v>0</v>
      </c>
      <c r="S812" s="88"/>
      <c r="T812" s="201">
        <f>S812*H812</f>
        <v>0</v>
      </c>
      <c r="U812" s="201">
        <v>0</v>
      </c>
      <c r="V812" s="201">
        <f>U812*H812</f>
        <v>0</v>
      </c>
      <c r="W812" s="201">
        <v>0</v>
      </c>
      <c r="X812" s="202">
        <f>W812*H812</f>
        <v>0</v>
      </c>
      <c r="Y812" s="35"/>
      <c r="Z812" s="35"/>
      <c r="AA812" s="35"/>
      <c r="AB812" s="35"/>
      <c r="AC812" s="35"/>
      <c r="AD812" s="35"/>
      <c r="AE812" s="35"/>
      <c r="AR812" s="203" t="s">
        <v>135</v>
      </c>
      <c r="AT812" s="203" t="s">
        <v>347</v>
      </c>
      <c r="AU812" s="203" t="s">
        <v>87</v>
      </c>
      <c r="AY812" s="14" t="s">
        <v>134</v>
      </c>
      <c r="BE812" s="204">
        <f>IF(O812="základní",K812,0)</f>
        <v>0</v>
      </c>
      <c r="BF812" s="204">
        <f>IF(O812="snížená",K812,0)</f>
        <v>0</v>
      </c>
      <c r="BG812" s="204">
        <f>IF(O812="zákl. přenesená",K812,0)</f>
        <v>0</v>
      </c>
      <c r="BH812" s="204">
        <f>IF(O812="sníž. přenesená",K812,0)</f>
        <v>0</v>
      </c>
      <c r="BI812" s="204">
        <f>IF(O812="nulová",K812,0)</f>
        <v>0</v>
      </c>
      <c r="BJ812" s="14" t="s">
        <v>87</v>
      </c>
      <c r="BK812" s="204">
        <f>ROUND(P812*H812,2)</f>
        <v>0</v>
      </c>
      <c r="BL812" s="14" t="s">
        <v>135</v>
      </c>
      <c r="BM812" s="203" t="s">
        <v>5940</v>
      </c>
    </row>
    <row r="813" s="2" customFormat="1" ht="37.8" customHeight="1">
      <c r="A813" s="35"/>
      <c r="B813" s="36"/>
      <c r="C813" s="228" t="s">
        <v>3381</v>
      </c>
      <c r="D813" s="228" t="s">
        <v>347</v>
      </c>
      <c r="E813" s="229" t="s">
        <v>5941</v>
      </c>
      <c r="F813" s="230" t="s">
        <v>5942</v>
      </c>
      <c r="G813" s="231" t="s">
        <v>131</v>
      </c>
      <c r="H813" s="232">
        <v>2</v>
      </c>
      <c r="I813" s="233"/>
      <c r="J813" s="233"/>
      <c r="K813" s="234">
        <f>ROUND(P813*H813,2)</f>
        <v>0</v>
      </c>
      <c r="L813" s="230" t="s">
        <v>879</v>
      </c>
      <c r="M813" s="41"/>
      <c r="N813" s="235" t="s">
        <v>1</v>
      </c>
      <c r="O813" s="199" t="s">
        <v>42</v>
      </c>
      <c r="P813" s="200">
        <f>I813+J813</f>
        <v>0</v>
      </c>
      <c r="Q813" s="200">
        <f>ROUND(I813*H813,2)</f>
        <v>0</v>
      </c>
      <c r="R813" s="200">
        <f>ROUND(J813*H813,2)</f>
        <v>0</v>
      </c>
      <c r="S813" s="88"/>
      <c r="T813" s="201">
        <f>S813*H813</f>
        <v>0</v>
      </c>
      <c r="U813" s="201">
        <v>0</v>
      </c>
      <c r="V813" s="201">
        <f>U813*H813</f>
        <v>0</v>
      </c>
      <c r="W813" s="201">
        <v>0</v>
      </c>
      <c r="X813" s="202">
        <f>W813*H813</f>
        <v>0</v>
      </c>
      <c r="Y813" s="35"/>
      <c r="Z813" s="35"/>
      <c r="AA813" s="35"/>
      <c r="AB813" s="35"/>
      <c r="AC813" s="35"/>
      <c r="AD813" s="35"/>
      <c r="AE813" s="35"/>
      <c r="AR813" s="203" t="s">
        <v>135</v>
      </c>
      <c r="AT813" s="203" t="s">
        <v>347</v>
      </c>
      <c r="AU813" s="203" t="s">
        <v>87</v>
      </c>
      <c r="AY813" s="14" t="s">
        <v>134</v>
      </c>
      <c r="BE813" s="204">
        <f>IF(O813="základní",K813,0)</f>
        <v>0</v>
      </c>
      <c r="BF813" s="204">
        <f>IF(O813="snížená",K813,0)</f>
        <v>0</v>
      </c>
      <c r="BG813" s="204">
        <f>IF(O813="zákl. přenesená",K813,0)</f>
        <v>0</v>
      </c>
      <c r="BH813" s="204">
        <f>IF(O813="sníž. přenesená",K813,0)</f>
        <v>0</v>
      </c>
      <c r="BI813" s="204">
        <f>IF(O813="nulová",K813,0)</f>
        <v>0</v>
      </c>
      <c r="BJ813" s="14" t="s">
        <v>87</v>
      </c>
      <c r="BK813" s="204">
        <f>ROUND(P813*H813,2)</f>
        <v>0</v>
      </c>
      <c r="BL813" s="14" t="s">
        <v>135</v>
      </c>
      <c r="BM813" s="203" t="s">
        <v>5943</v>
      </c>
    </row>
    <row r="814" s="2" customFormat="1" ht="37.8" customHeight="1">
      <c r="A814" s="35"/>
      <c r="B814" s="36"/>
      <c r="C814" s="228" t="s">
        <v>2301</v>
      </c>
      <c r="D814" s="228" t="s">
        <v>347</v>
      </c>
      <c r="E814" s="229" t="s">
        <v>5944</v>
      </c>
      <c r="F814" s="230" t="s">
        <v>5945</v>
      </c>
      <c r="G814" s="231" t="s">
        <v>131</v>
      </c>
      <c r="H814" s="232">
        <v>2</v>
      </c>
      <c r="I814" s="233"/>
      <c r="J814" s="233"/>
      <c r="K814" s="234">
        <f>ROUND(P814*H814,2)</f>
        <v>0</v>
      </c>
      <c r="L814" s="230" t="s">
        <v>879</v>
      </c>
      <c r="M814" s="41"/>
      <c r="N814" s="235" t="s">
        <v>1</v>
      </c>
      <c r="O814" s="199" t="s">
        <v>42</v>
      </c>
      <c r="P814" s="200">
        <f>I814+J814</f>
        <v>0</v>
      </c>
      <c r="Q814" s="200">
        <f>ROUND(I814*H814,2)</f>
        <v>0</v>
      </c>
      <c r="R814" s="200">
        <f>ROUND(J814*H814,2)</f>
        <v>0</v>
      </c>
      <c r="S814" s="88"/>
      <c r="T814" s="201">
        <f>S814*H814</f>
        <v>0</v>
      </c>
      <c r="U814" s="201">
        <v>0</v>
      </c>
      <c r="V814" s="201">
        <f>U814*H814</f>
        <v>0</v>
      </c>
      <c r="W814" s="201">
        <v>0</v>
      </c>
      <c r="X814" s="202">
        <f>W814*H814</f>
        <v>0</v>
      </c>
      <c r="Y814" s="35"/>
      <c r="Z814" s="35"/>
      <c r="AA814" s="35"/>
      <c r="AB814" s="35"/>
      <c r="AC814" s="35"/>
      <c r="AD814" s="35"/>
      <c r="AE814" s="35"/>
      <c r="AR814" s="203" t="s">
        <v>135</v>
      </c>
      <c r="AT814" s="203" t="s">
        <v>347</v>
      </c>
      <c r="AU814" s="203" t="s">
        <v>87</v>
      </c>
      <c r="AY814" s="14" t="s">
        <v>134</v>
      </c>
      <c r="BE814" s="204">
        <f>IF(O814="základní",K814,0)</f>
        <v>0</v>
      </c>
      <c r="BF814" s="204">
        <f>IF(O814="snížená",K814,0)</f>
        <v>0</v>
      </c>
      <c r="BG814" s="204">
        <f>IF(O814="zákl. přenesená",K814,0)</f>
        <v>0</v>
      </c>
      <c r="BH814" s="204">
        <f>IF(O814="sníž. přenesená",K814,0)</f>
        <v>0</v>
      </c>
      <c r="BI814" s="204">
        <f>IF(O814="nulová",K814,0)</f>
        <v>0</v>
      </c>
      <c r="BJ814" s="14" t="s">
        <v>87</v>
      </c>
      <c r="BK814" s="204">
        <f>ROUND(P814*H814,2)</f>
        <v>0</v>
      </c>
      <c r="BL814" s="14" t="s">
        <v>135</v>
      </c>
      <c r="BM814" s="203" t="s">
        <v>5946</v>
      </c>
    </row>
    <row r="815" s="2" customFormat="1" ht="37.8" customHeight="1">
      <c r="A815" s="35"/>
      <c r="B815" s="36"/>
      <c r="C815" s="228" t="s">
        <v>3388</v>
      </c>
      <c r="D815" s="228" t="s">
        <v>347</v>
      </c>
      <c r="E815" s="229" t="s">
        <v>5947</v>
      </c>
      <c r="F815" s="230" t="s">
        <v>5948</v>
      </c>
      <c r="G815" s="231" t="s">
        <v>131</v>
      </c>
      <c r="H815" s="232">
        <v>2</v>
      </c>
      <c r="I815" s="233"/>
      <c r="J815" s="233"/>
      <c r="K815" s="234">
        <f>ROUND(P815*H815,2)</f>
        <v>0</v>
      </c>
      <c r="L815" s="230" t="s">
        <v>879</v>
      </c>
      <c r="M815" s="41"/>
      <c r="N815" s="235" t="s">
        <v>1</v>
      </c>
      <c r="O815" s="199" t="s">
        <v>42</v>
      </c>
      <c r="P815" s="200">
        <f>I815+J815</f>
        <v>0</v>
      </c>
      <c r="Q815" s="200">
        <f>ROUND(I815*H815,2)</f>
        <v>0</v>
      </c>
      <c r="R815" s="200">
        <f>ROUND(J815*H815,2)</f>
        <v>0</v>
      </c>
      <c r="S815" s="88"/>
      <c r="T815" s="201">
        <f>S815*H815</f>
        <v>0</v>
      </c>
      <c r="U815" s="201">
        <v>0</v>
      </c>
      <c r="V815" s="201">
        <f>U815*H815</f>
        <v>0</v>
      </c>
      <c r="W815" s="201">
        <v>0</v>
      </c>
      <c r="X815" s="202">
        <f>W815*H815</f>
        <v>0</v>
      </c>
      <c r="Y815" s="35"/>
      <c r="Z815" s="35"/>
      <c r="AA815" s="35"/>
      <c r="AB815" s="35"/>
      <c r="AC815" s="35"/>
      <c r="AD815" s="35"/>
      <c r="AE815" s="35"/>
      <c r="AR815" s="203" t="s">
        <v>135</v>
      </c>
      <c r="AT815" s="203" t="s">
        <v>347</v>
      </c>
      <c r="AU815" s="203" t="s">
        <v>87</v>
      </c>
      <c r="AY815" s="14" t="s">
        <v>134</v>
      </c>
      <c r="BE815" s="204">
        <f>IF(O815="základní",K815,0)</f>
        <v>0</v>
      </c>
      <c r="BF815" s="204">
        <f>IF(O815="snížená",K815,0)</f>
        <v>0</v>
      </c>
      <c r="BG815" s="204">
        <f>IF(O815="zákl. přenesená",K815,0)</f>
        <v>0</v>
      </c>
      <c r="BH815" s="204">
        <f>IF(O815="sníž. přenesená",K815,0)</f>
        <v>0</v>
      </c>
      <c r="BI815" s="204">
        <f>IF(O815="nulová",K815,0)</f>
        <v>0</v>
      </c>
      <c r="BJ815" s="14" t="s">
        <v>87</v>
      </c>
      <c r="BK815" s="204">
        <f>ROUND(P815*H815,2)</f>
        <v>0</v>
      </c>
      <c r="BL815" s="14" t="s">
        <v>135</v>
      </c>
      <c r="BM815" s="203" t="s">
        <v>5949</v>
      </c>
    </row>
    <row r="816" s="2" customFormat="1" ht="24.15" customHeight="1">
      <c r="A816" s="35"/>
      <c r="B816" s="36"/>
      <c r="C816" s="228" t="s">
        <v>3392</v>
      </c>
      <c r="D816" s="228" t="s">
        <v>347</v>
      </c>
      <c r="E816" s="229" t="s">
        <v>5950</v>
      </c>
      <c r="F816" s="230" t="s">
        <v>5951</v>
      </c>
      <c r="G816" s="231" t="s">
        <v>131</v>
      </c>
      <c r="H816" s="232">
        <v>2</v>
      </c>
      <c r="I816" s="233"/>
      <c r="J816" s="233"/>
      <c r="K816" s="234">
        <f>ROUND(P816*H816,2)</f>
        <v>0</v>
      </c>
      <c r="L816" s="230" t="s">
        <v>879</v>
      </c>
      <c r="M816" s="41"/>
      <c r="N816" s="235" t="s">
        <v>1</v>
      </c>
      <c r="O816" s="199" t="s">
        <v>42</v>
      </c>
      <c r="P816" s="200">
        <f>I816+J816</f>
        <v>0</v>
      </c>
      <c r="Q816" s="200">
        <f>ROUND(I816*H816,2)</f>
        <v>0</v>
      </c>
      <c r="R816" s="200">
        <f>ROUND(J816*H816,2)</f>
        <v>0</v>
      </c>
      <c r="S816" s="88"/>
      <c r="T816" s="201">
        <f>S816*H816</f>
        <v>0</v>
      </c>
      <c r="U816" s="201">
        <v>0</v>
      </c>
      <c r="V816" s="201">
        <f>U816*H816</f>
        <v>0</v>
      </c>
      <c r="W816" s="201">
        <v>0</v>
      </c>
      <c r="X816" s="202">
        <f>W816*H816</f>
        <v>0</v>
      </c>
      <c r="Y816" s="35"/>
      <c r="Z816" s="35"/>
      <c r="AA816" s="35"/>
      <c r="AB816" s="35"/>
      <c r="AC816" s="35"/>
      <c r="AD816" s="35"/>
      <c r="AE816" s="35"/>
      <c r="AR816" s="203" t="s">
        <v>135</v>
      </c>
      <c r="AT816" s="203" t="s">
        <v>347</v>
      </c>
      <c r="AU816" s="203" t="s">
        <v>87</v>
      </c>
      <c r="AY816" s="14" t="s">
        <v>134</v>
      </c>
      <c r="BE816" s="204">
        <f>IF(O816="základní",K816,0)</f>
        <v>0</v>
      </c>
      <c r="BF816" s="204">
        <f>IF(O816="snížená",K816,0)</f>
        <v>0</v>
      </c>
      <c r="BG816" s="204">
        <f>IF(O816="zákl. přenesená",K816,0)</f>
        <v>0</v>
      </c>
      <c r="BH816" s="204">
        <f>IF(O816="sníž. přenesená",K816,0)</f>
        <v>0</v>
      </c>
      <c r="BI816" s="204">
        <f>IF(O816="nulová",K816,0)</f>
        <v>0</v>
      </c>
      <c r="BJ816" s="14" t="s">
        <v>87</v>
      </c>
      <c r="BK816" s="204">
        <f>ROUND(P816*H816,2)</f>
        <v>0</v>
      </c>
      <c r="BL816" s="14" t="s">
        <v>135</v>
      </c>
      <c r="BM816" s="203" t="s">
        <v>5952</v>
      </c>
    </row>
    <row r="817" s="2" customFormat="1" ht="24.15" customHeight="1">
      <c r="A817" s="35"/>
      <c r="B817" s="36"/>
      <c r="C817" s="228" t="s">
        <v>3396</v>
      </c>
      <c r="D817" s="228" t="s">
        <v>347</v>
      </c>
      <c r="E817" s="229" t="s">
        <v>5953</v>
      </c>
      <c r="F817" s="230" t="s">
        <v>5954</v>
      </c>
      <c r="G817" s="231" t="s">
        <v>131</v>
      </c>
      <c r="H817" s="232">
        <v>10</v>
      </c>
      <c r="I817" s="233"/>
      <c r="J817" s="233"/>
      <c r="K817" s="234">
        <f>ROUND(P817*H817,2)</f>
        <v>0</v>
      </c>
      <c r="L817" s="230" t="s">
        <v>879</v>
      </c>
      <c r="M817" s="41"/>
      <c r="N817" s="235" t="s">
        <v>1</v>
      </c>
      <c r="O817" s="199" t="s">
        <v>42</v>
      </c>
      <c r="P817" s="200">
        <f>I817+J817</f>
        <v>0</v>
      </c>
      <c r="Q817" s="200">
        <f>ROUND(I817*H817,2)</f>
        <v>0</v>
      </c>
      <c r="R817" s="200">
        <f>ROUND(J817*H817,2)</f>
        <v>0</v>
      </c>
      <c r="S817" s="88"/>
      <c r="T817" s="201">
        <f>S817*H817</f>
        <v>0</v>
      </c>
      <c r="U817" s="201">
        <v>0</v>
      </c>
      <c r="V817" s="201">
        <f>U817*H817</f>
        <v>0</v>
      </c>
      <c r="W817" s="201">
        <v>0</v>
      </c>
      <c r="X817" s="202">
        <f>W817*H817</f>
        <v>0</v>
      </c>
      <c r="Y817" s="35"/>
      <c r="Z817" s="35"/>
      <c r="AA817" s="35"/>
      <c r="AB817" s="35"/>
      <c r="AC817" s="35"/>
      <c r="AD817" s="35"/>
      <c r="AE817" s="35"/>
      <c r="AR817" s="203" t="s">
        <v>135</v>
      </c>
      <c r="AT817" s="203" t="s">
        <v>347</v>
      </c>
      <c r="AU817" s="203" t="s">
        <v>87</v>
      </c>
      <c r="AY817" s="14" t="s">
        <v>134</v>
      </c>
      <c r="BE817" s="204">
        <f>IF(O817="základní",K817,0)</f>
        <v>0</v>
      </c>
      <c r="BF817" s="204">
        <f>IF(O817="snížená",K817,0)</f>
        <v>0</v>
      </c>
      <c r="BG817" s="204">
        <f>IF(O817="zákl. přenesená",K817,0)</f>
        <v>0</v>
      </c>
      <c r="BH817" s="204">
        <f>IF(O817="sníž. přenesená",K817,0)</f>
        <v>0</v>
      </c>
      <c r="BI817" s="204">
        <f>IF(O817="nulová",K817,0)</f>
        <v>0</v>
      </c>
      <c r="BJ817" s="14" t="s">
        <v>87</v>
      </c>
      <c r="BK817" s="204">
        <f>ROUND(P817*H817,2)</f>
        <v>0</v>
      </c>
      <c r="BL817" s="14" t="s">
        <v>135</v>
      </c>
      <c r="BM817" s="203" t="s">
        <v>5955</v>
      </c>
    </row>
    <row r="818" s="2" customFormat="1" ht="24.15" customHeight="1">
      <c r="A818" s="35"/>
      <c r="B818" s="36"/>
      <c r="C818" s="228" t="s">
        <v>3400</v>
      </c>
      <c r="D818" s="228" t="s">
        <v>347</v>
      </c>
      <c r="E818" s="229" t="s">
        <v>5956</v>
      </c>
      <c r="F818" s="230" t="s">
        <v>5957</v>
      </c>
      <c r="G818" s="231" t="s">
        <v>131</v>
      </c>
      <c r="H818" s="232">
        <v>100</v>
      </c>
      <c r="I818" s="233"/>
      <c r="J818" s="233"/>
      <c r="K818" s="234">
        <f>ROUND(P818*H818,2)</f>
        <v>0</v>
      </c>
      <c r="L818" s="230" t="s">
        <v>879</v>
      </c>
      <c r="M818" s="41"/>
      <c r="N818" s="235" t="s">
        <v>1</v>
      </c>
      <c r="O818" s="199" t="s">
        <v>42</v>
      </c>
      <c r="P818" s="200">
        <f>I818+J818</f>
        <v>0</v>
      </c>
      <c r="Q818" s="200">
        <f>ROUND(I818*H818,2)</f>
        <v>0</v>
      </c>
      <c r="R818" s="200">
        <f>ROUND(J818*H818,2)</f>
        <v>0</v>
      </c>
      <c r="S818" s="88"/>
      <c r="T818" s="201">
        <f>S818*H818</f>
        <v>0</v>
      </c>
      <c r="U818" s="201">
        <v>0</v>
      </c>
      <c r="V818" s="201">
        <f>U818*H818</f>
        <v>0</v>
      </c>
      <c r="W818" s="201">
        <v>0</v>
      </c>
      <c r="X818" s="202">
        <f>W818*H818</f>
        <v>0</v>
      </c>
      <c r="Y818" s="35"/>
      <c r="Z818" s="35"/>
      <c r="AA818" s="35"/>
      <c r="AB818" s="35"/>
      <c r="AC818" s="35"/>
      <c r="AD818" s="35"/>
      <c r="AE818" s="35"/>
      <c r="AR818" s="203" t="s">
        <v>135</v>
      </c>
      <c r="AT818" s="203" t="s">
        <v>347</v>
      </c>
      <c r="AU818" s="203" t="s">
        <v>87</v>
      </c>
      <c r="AY818" s="14" t="s">
        <v>134</v>
      </c>
      <c r="BE818" s="204">
        <f>IF(O818="základní",K818,0)</f>
        <v>0</v>
      </c>
      <c r="BF818" s="204">
        <f>IF(O818="snížená",K818,0)</f>
        <v>0</v>
      </c>
      <c r="BG818" s="204">
        <f>IF(O818="zákl. přenesená",K818,0)</f>
        <v>0</v>
      </c>
      <c r="BH818" s="204">
        <f>IF(O818="sníž. přenesená",K818,0)</f>
        <v>0</v>
      </c>
      <c r="BI818" s="204">
        <f>IF(O818="nulová",K818,0)</f>
        <v>0</v>
      </c>
      <c r="BJ818" s="14" t="s">
        <v>87</v>
      </c>
      <c r="BK818" s="204">
        <f>ROUND(P818*H818,2)</f>
        <v>0</v>
      </c>
      <c r="BL818" s="14" t="s">
        <v>135</v>
      </c>
      <c r="BM818" s="203" t="s">
        <v>5958</v>
      </c>
    </row>
    <row r="819" s="2" customFormat="1" ht="33" customHeight="1">
      <c r="A819" s="35"/>
      <c r="B819" s="36"/>
      <c r="C819" s="228" t="s">
        <v>3404</v>
      </c>
      <c r="D819" s="228" t="s">
        <v>347</v>
      </c>
      <c r="E819" s="229" t="s">
        <v>5959</v>
      </c>
      <c r="F819" s="230" t="s">
        <v>5960</v>
      </c>
      <c r="G819" s="231" t="s">
        <v>131</v>
      </c>
      <c r="H819" s="232">
        <v>20</v>
      </c>
      <c r="I819" s="233"/>
      <c r="J819" s="233"/>
      <c r="K819" s="234">
        <f>ROUND(P819*H819,2)</f>
        <v>0</v>
      </c>
      <c r="L819" s="230" t="s">
        <v>879</v>
      </c>
      <c r="M819" s="41"/>
      <c r="N819" s="235" t="s">
        <v>1</v>
      </c>
      <c r="O819" s="199" t="s">
        <v>42</v>
      </c>
      <c r="P819" s="200">
        <f>I819+J819</f>
        <v>0</v>
      </c>
      <c r="Q819" s="200">
        <f>ROUND(I819*H819,2)</f>
        <v>0</v>
      </c>
      <c r="R819" s="200">
        <f>ROUND(J819*H819,2)</f>
        <v>0</v>
      </c>
      <c r="S819" s="88"/>
      <c r="T819" s="201">
        <f>S819*H819</f>
        <v>0</v>
      </c>
      <c r="U819" s="201">
        <v>0</v>
      </c>
      <c r="V819" s="201">
        <f>U819*H819</f>
        <v>0</v>
      </c>
      <c r="W819" s="201">
        <v>0</v>
      </c>
      <c r="X819" s="202">
        <f>W819*H819</f>
        <v>0</v>
      </c>
      <c r="Y819" s="35"/>
      <c r="Z819" s="35"/>
      <c r="AA819" s="35"/>
      <c r="AB819" s="35"/>
      <c r="AC819" s="35"/>
      <c r="AD819" s="35"/>
      <c r="AE819" s="35"/>
      <c r="AR819" s="203" t="s">
        <v>135</v>
      </c>
      <c r="AT819" s="203" t="s">
        <v>347</v>
      </c>
      <c r="AU819" s="203" t="s">
        <v>87</v>
      </c>
      <c r="AY819" s="14" t="s">
        <v>134</v>
      </c>
      <c r="BE819" s="204">
        <f>IF(O819="základní",K819,0)</f>
        <v>0</v>
      </c>
      <c r="BF819" s="204">
        <f>IF(O819="snížená",K819,0)</f>
        <v>0</v>
      </c>
      <c r="BG819" s="204">
        <f>IF(O819="zákl. přenesená",K819,0)</f>
        <v>0</v>
      </c>
      <c r="BH819" s="204">
        <f>IF(O819="sníž. přenesená",K819,0)</f>
        <v>0</v>
      </c>
      <c r="BI819" s="204">
        <f>IF(O819="nulová",K819,0)</f>
        <v>0</v>
      </c>
      <c r="BJ819" s="14" t="s">
        <v>87</v>
      </c>
      <c r="BK819" s="204">
        <f>ROUND(P819*H819,2)</f>
        <v>0</v>
      </c>
      <c r="BL819" s="14" t="s">
        <v>135</v>
      </c>
      <c r="BM819" s="203" t="s">
        <v>5961</v>
      </c>
    </row>
    <row r="820" s="2" customFormat="1" ht="24.15" customHeight="1">
      <c r="A820" s="35"/>
      <c r="B820" s="36"/>
      <c r="C820" s="228" t="s">
        <v>3408</v>
      </c>
      <c r="D820" s="228" t="s">
        <v>347</v>
      </c>
      <c r="E820" s="229" t="s">
        <v>5962</v>
      </c>
      <c r="F820" s="230" t="s">
        <v>5963</v>
      </c>
      <c r="G820" s="231" t="s">
        <v>131</v>
      </c>
      <c r="H820" s="232">
        <v>40</v>
      </c>
      <c r="I820" s="233"/>
      <c r="J820" s="233"/>
      <c r="K820" s="234">
        <f>ROUND(P820*H820,2)</f>
        <v>0</v>
      </c>
      <c r="L820" s="230" t="s">
        <v>879</v>
      </c>
      <c r="M820" s="41"/>
      <c r="N820" s="235" t="s">
        <v>1</v>
      </c>
      <c r="O820" s="199" t="s">
        <v>42</v>
      </c>
      <c r="P820" s="200">
        <f>I820+J820</f>
        <v>0</v>
      </c>
      <c r="Q820" s="200">
        <f>ROUND(I820*H820,2)</f>
        <v>0</v>
      </c>
      <c r="R820" s="200">
        <f>ROUND(J820*H820,2)</f>
        <v>0</v>
      </c>
      <c r="S820" s="88"/>
      <c r="T820" s="201">
        <f>S820*H820</f>
        <v>0</v>
      </c>
      <c r="U820" s="201">
        <v>0</v>
      </c>
      <c r="V820" s="201">
        <f>U820*H820</f>
        <v>0</v>
      </c>
      <c r="W820" s="201">
        <v>0</v>
      </c>
      <c r="X820" s="202">
        <f>W820*H820</f>
        <v>0</v>
      </c>
      <c r="Y820" s="35"/>
      <c r="Z820" s="35"/>
      <c r="AA820" s="35"/>
      <c r="AB820" s="35"/>
      <c r="AC820" s="35"/>
      <c r="AD820" s="35"/>
      <c r="AE820" s="35"/>
      <c r="AR820" s="203" t="s">
        <v>135</v>
      </c>
      <c r="AT820" s="203" t="s">
        <v>347</v>
      </c>
      <c r="AU820" s="203" t="s">
        <v>87</v>
      </c>
      <c r="AY820" s="14" t="s">
        <v>134</v>
      </c>
      <c r="BE820" s="204">
        <f>IF(O820="základní",K820,0)</f>
        <v>0</v>
      </c>
      <c r="BF820" s="204">
        <f>IF(O820="snížená",K820,0)</f>
        <v>0</v>
      </c>
      <c r="BG820" s="204">
        <f>IF(O820="zákl. přenesená",K820,0)</f>
        <v>0</v>
      </c>
      <c r="BH820" s="204">
        <f>IF(O820="sníž. přenesená",K820,0)</f>
        <v>0</v>
      </c>
      <c r="BI820" s="204">
        <f>IF(O820="nulová",K820,0)</f>
        <v>0</v>
      </c>
      <c r="BJ820" s="14" t="s">
        <v>87</v>
      </c>
      <c r="BK820" s="204">
        <f>ROUND(P820*H820,2)</f>
        <v>0</v>
      </c>
      <c r="BL820" s="14" t="s">
        <v>135</v>
      </c>
      <c r="BM820" s="203" t="s">
        <v>5964</v>
      </c>
    </row>
    <row r="821" s="2" customFormat="1" ht="24.15" customHeight="1">
      <c r="A821" s="35"/>
      <c r="B821" s="36"/>
      <c r="C821" s="228" t="s">
        <v>3412</v>
      </c>
      <c r="D821" s="228" t="s">
        <v>347</v>
      </c>
      <c r="E821" s="229" t="s">
        <v>5965</v>
      </c>
      <c r="F821" s="230" t="s">
        <v>5966</v>
      </c>
      <c r="G821" s="231" t="s">
        <v>158</v>
      </c>
      <c r="H821" s="232">
        <v>40</v>
      </c>
      <c r="I821" s="233"/>
      <c r="J821" s="233"/>
      <c r="K821" s="234">
        <f>ROUND(P821*H821,2)</f>
        <v>0</v>
      </c>
      <c r="L821" s="230" t="s">
        <v>879</v>
      </c>
      <c r="M821" s="41"/>
      <c r="N821" s="235" t="s">
        <v>1</v>
      </c>
      <c r="O821" s="199" t="s">
        <v>42</v>
      </c>
      <c r="P821" s="200">
        <f>I821+J821</f>
        <v>0</v>
      </c>
      <c r="Q821" s="200">
        <f>ROUND(I821*H821,2)</f>
        <v>0</v>
      </c>
      <c r="R821" s="200">
        <f>ROUND(J821*H821,2)</f>
        <v>0</v>
      </c>
      <c r="S821" s="88"/>
      <c r="T821" s="201">
        <f>S821*H821</f>
        <v>0</v>
      </c>
      <c r="U821" s="201">
        <v>0</v>
      </c>
      <c r="V821" s="201">
        <f>U821*H821</f>
        <v>0</v>
      </c>
      <c r="W821" s="201">
        <v>0</v>
      </c>
      <c r="X821" s="202">
        <f>W821*H821</f>
        <v>0</v>
      </c>
      <c r="Y821" s="35"/>
      <c r="Z821" s="35"/>
      <c r="AA821" s="35"/>
      <c r="AB821" s="35"/>
      <c r="AC821" s="35"/>
      <c r="AD821" s="35"/>
      <c r="AE821" s="35"/>
      <c r="AR821" s="203" t="s">
        <v>135</v>
      </c>
      <c r="AT821" s="203" t="s">
        <v>347</v>
      </c>
      <c r="AU821" s="203" t="s">
        <v>87</v>
      </c>
      <c r="AY821" s="14" t="s">
        <v>134</v>
      </c>
      <c r="BE821" s="204">
        <f>IF(O821="základní",K821,0)</f>
        <v>0</v>
      </c>
      <c r="BF821" s="204">
        <f>IF(O821="snížená",K821,0)</f>
        <v>0</v>
      </c>
      <c r="BG821" s="204">
        <f>IF(O821="zákl. přenesená",K821,0)</f>
        <v>0</v>
      </c>
      <c r="BH821" s="204">
        <f>IF(O821="sníž. přenesená",K821,0)</f>
        <v>0</v>
      </c>
      <c r="BI821" s="204">
        <f>IF(O821="nulová",K821,0)</f>
        <v>0</v>
      </c>
      <c r="BJ821" s="14" t="s">
        <v>87</v>
      </c>
      <c r="BK821" s="204">
        <f>ROUND(P821*H821,2)</f>
        <v>0</v>
      </c>
      <c r="BL821" s="14" t="s">
        <v>135</v>
      </c>
      <c r="BM821" s="203" t="s">
        <v>5967</v>
      </c>
    </row>
    <row r="822" s="2" customFormat="1" ht="24.15" customHeight="1">
      <c r="A822" s="35"/>
      <c r="B822" s="36"/>
      <c r="C822" s="228" t="s">
        <v>3416</v>
      </c>
      <c r="D822" s="228" t="s">
        <v>347</v>
      </c>
      <c r="E822" s="229" t="s">
        <v>5968</v>
      </c>
      <c r="F822" s="230" t="s">
        <v>5969</v>
      </c>
      <c r="G822" s="231" t="s">
        <v>131</v>
      </c>
      <c r="H822" s="232">
        <v>3</v>
      </c>
      <c r="I822" s="233"/>
      <c r="J822" s="233"/>
      <c r="K822" s="234">
        <f>ROUND(P822*H822,2)</f>
        <v>0</v>
      </c>
      <c r="L822" s="230" t="s">
        <v>879</v>
      </c>
      <c r="M822" s="41"/>
      <c r="N822" s="235" t="s">
        <v>1</v>
      </c>
      <c r="O822" s="199" t="s">
        <v>42</v>
      </c>
      <c r="P822" s="200">
        <f>I822+J822</f>
        <v>0</v>
      </c>
      <c r="Q822" s="200">
        <f>ROUND(I822*H822,2)</f>
        <v>0</v>
      </c>
      <c r="R822" s="200">
        <f>ROUND(J822*H822,2)</f>
        <v>0</v>
      </c>
      <c r="S822" s="88"/>
      <c r="T822" s="201">
        <f>S822*H822</f>
        <v>0</v>
      </c>
      <c r="U822" s="201">
        <v>0</v>
      </c>
      <c r="V822" s="201">
        <f>U822*H822</f>
        <v>0</v>
      </c>
      <c r="W822" s="201">
        <v>0</v>
      </c>
      <c r="X822" s="202">
        <f>W822*H822</f>
        <v>0</v>
      </c>
      <c r="Y822" s="35"/>
      <c r="Z822" s="35"/>
      <c r="AA822" s="35"/>
      <c r="AB822" s="35"/>
      <c r="AC822" s="35"/>
      <c r="AD822" s="35"/>
      <c r="AE822" s="35"/>
      <c r="AR822" s="203" t="s">
        <v>135</v>
      </c>
      <c r="AT822" s="203" t="s">
        <v>347</v>
      </c>
      <c r="AU822" s="203" t="s">
        <v>87</v>
      </c>
      <c r="AY822" s="14" t="s">
        <v>134</v>
      </c>
      <c r="BE822" s="204">
        <f>IF(O822="základní",K822,0)</f>
        <v>0</v>
      </c>
      <c r="BF822" s="204">
        <f>IF(O822="snížená",K822,0)</f>
        <v>0</v>
      </c>
      <c r="BG822" s="204">
        <f>IF(O822="zákl. přenesená",K822,0)</f>
        <v>0</v>
      </c>
      <c r="BH822" s="204">
        <f>IF(O822="sníž. přenesená",K822,0)</f>
        <v>0</v>
      </c>
      <c r="BI822" s="204">
        <f>IF(O822="nulová",K822,0)</f>
        <v>0</v>
      </c>
      <c r="BJ822" s="14" t="s">
        <v>87</v>
      </c>
      <c r="BK822" s="204">
        <f>ROUND(P822*H822,2)</f>
        <v>0</v>
      </c>
      <c r="BL822" s="14" t="s">
        <v>135</v>
      </c>
      <c r="BM822" s="203" t="s">
        <v>5970</v>
      </c>
    </row>
    <row r="823" s="2" customFormat="1" ht="49.05" customHeight="1">
      <c r="A823" s="35"/>
      <c r="B823" s="36"/>
      <c r="C823" s="228" t="s">
        <v>3420</v>
      </c>
      <c r="D823" s="228" t="s">
        <v>347</v>
      </c>
      <c r="E823" s="229" t="s">
        <v>5971</v>
      </c>
      <c r="F823" s="230" t="s">
        <v>5972</v>
      </c>
      <c r="G823" s="231" t="s">
        <v>5140</v>
      </c>
      <c r="H823" s="232">
        <v>100</v>
      </c>
      <c r="I823" s="233"/>
      <c r="J823" s="233"/>
      <c r="K823" s="234">
        <f>ROUND(P823*H823,2)</f>
        <v>0</v>
      </c>
      <c r="L823" s="230" t="s">
        <v>892</v>
      </c>
      <c r="M823" s="41"/>
      <c r="N823" s="235" t="s">
        <v>1</v>
      </c>
      <c r="O823" s="199" t="s">
        <v>42</v>
      </c>
      <c r="P823" s="200">
        <f>I823+J823</f>
        <v>0</v>
      </c>
      <c r="Q823" s="200">
        <f>ROUND(I823*H823,2)</f>
        <v>0</v>
      </c>
      <c r="R823" s="200">
        <f>ROUND(J823*H823,2)</f>
        <v>0</v>
      </c>
      <c r="S823" s="88"/>
      <c r="T823" s="201">
        <f>S823*H823</f>
        <v>0</v>
      </c>
      <c r="U823" s="201">
        <v>0</v>
      </c>
      <c r="V823" s="201">
        <f>U823*H823</f>
        <v>0</v>
      </c>
      <c r="W823" s="201">
        <v>0</v>
      </c>
      <c r="X823" s="202">
        <f>W823*H823</f>
        <v>0</v>
      </c>
      <c r="Y823" s="35"/>
      <c r="Z823" s="35"/>
      <c r="AA823" s="35"/>
      <c r="AB823" s="35"/>
      <c r="AC823" s="35"/>
      <c r="AD823" s="35"/>
      <c r="AE823" s="35"/>
      <c r="AR823" s="203" t="s">
        <v>135</v>
      </c>
      <c r="AT823" s="203" t="s">
        <v>347</v>
      </c>
      <c r="AU823" s="203" t="s">
        <v>87</v>
      </c>
      <c r="AY823" s="14" t="s">
        <v>134</v>
      </c>
      <c r="BE823" s="204">
        <f>IF(O823="základní",K823,0)</f>
        <v>0</v>
      </c>
      <c r="BF823" s="204">
        <f>IF(O823="snížená",K823,0)</f>
        <v>0</v>
      </c>
      <c r="BG823" s="204">
        <f>IF(O823="zákl. přenesená",K823,0)</f>
        <v>0</v>
      </c>
      <c r="BH823" s="204">
        <f>IF(O823="sníž. přenesená",K823,0)</f>
        <v>0</v>
      </c>
      <c r="BI823" s="204">
        <f>IF(O823="nulová",K823,0)</f>
        <v>0</v>
      </c>
      <c r="BJ823" s="14" t="s">
        <v>87</v>
      </c>
      <c r="BK823" s="204">
        <f>ROUND(P823*H823,2)</f>
        <v>0</v>
      </c>
      <c r="BL823" s="14" t="s">
        <v>135</v>
      </c>
      <c r="BM823" s="203" t="s">
        <v>5973</v>
      </c>
    </row>
    <row r="824" s="2" customFormat="1" ht="49.05" customHeight="1">
      <c r="A824" s="35"/>
      <c r="B824" s="36"/>
      <c r="C824" s="228" t="s">
        <v>3424</v>
      </c>
      <c r="D824" s="228" t="s">
        <v>347</v>
      </c>
      <c r="E824" s="229" t="s">
        <v>5974</v>
      </c>
      <c r="F824" s="230" t="s">
        <v>5975</v>
      </c>
      <c r="G824" s="231" t="s">
        <v>5140</v>
      </c>
      <c r="H824" s="232">
        <v>100</v>
      </c>
      <c r="I824" s="233"/>
      <c r="J824" s="233"/>
      <c r="K824" s="234">
        <f>ROUND(P824*H824,2)</f>
        <v>0</v>
      </c>
      <c r="L824" s="230" t="s">
        <v>892</v>
      </c>
      <c r="M824" s="41"/>
      <c r="N824" s="235" t="s">
        <v>1</v>
      </c>
      <c r="O824" s="199" t="s">
        <v>42</v>
      </c>
      <c r="P824" s="200">
        <f>I824+J824</f>
        <v>0</v>
      </c>
      <c r="Q824" s="200">
        <f>ROUND(I824*H824,2)</f>
        <v>0</v>
      </c>
      <c r="R824" s="200">
        <f>ROUND(J824*H824,2)</f>
        <v>0</v>
      </c>
      <c r="S824" s="88"/>
      <c r="T824" s="201">
        <f>S824*H824</f>
        <v>0</v>
      </c>
      <c r="U824" s="201">
        <v>0</v>
      </c>
      <c r="V824" s="201">
        <f>U824*H824</f>
        <v>0</v>
      </c>
      <c r="W824" s="201">
        <v>0</v>
      </c>
      <c r="X824" s="202">
        <f>W824*H824</f>
        <v>0</v>
      </c>
      <c r="Y824" s="35"/>
      <c r="Z824" s="35"/>
      <c r="AA824" s="35"/>
      <c r="AB824" s="35"/>
      <c r="AC824" s="35"/>
      <c r="AD824" s="35"/>
      <c r="AE824" s="35"/>
      <c r="AR824" s="203" t="s">
        <v>135</v>
      </c>
      <c r="AT824" s="203" t="s">
        <v>347</v>
      </c>
      <c r="AU824" s="203" t="s">
        <v>87</v>
      </c>
      <c r="AY824" s="14" t="s">
        <v>134</v>
      </c>
      <c r="BE824" s="204">
        <f>IF(O824="základní",K824,0)</f>
        <v>0</v>
      </c>
      <c r="BF824" s="204">
        <f>IF(O824="snížená",K824,0)</f>
        <v>0</v>
      </c>
      <c r="BG824" s="204">
        <f>IF(O824="zákl. přenesená",K824,0)</f>
        <v>0</v>
      </c>
      <c r="BH824" s="204">
        <f>IF(O824="sníž. přenesená",K824,0)</f>
        <v>0</v>
      </c>
      <c r="BI824" s="204">
        <f>IF(O824="nulová",K824,0)</f>
        <v>0</v>
      </c>
      <c r="BJ824" s="14" t="s">
        <v>87</v>
      </c>
      <c r="BK824" s="204">
        <f>ROUND(P824*H824,2)</f>
        <v>0</v>
      </c>
      <c r="BL824" s="14" t="s">
        <v>135</v>
      </c>
      <c r="BM824" s="203" t="s">
        <v>5976</v>
      </c>
    </row>
    <row r="825" s="2" customFormat="1" ht="49.05" customHeight="1">
      <c r="A825" s="35"/>
      <c r="B825" s="36"/>
      <c r="C825" s="228" t="s">
        <v>3428</v>
      </c>
      <c r="D825" s="228" t="s">
        <v>347</v>
      </c>
      <c r="E825" s="229" t="s">
        <v>5977</v>
      </c>
      <c r="F825" s="230" t="s">
        <v>5978</v>
      </c>
      <c r="G825" s="231" t="s">
        <v>5140</v>
      </c>
      <c r="H825" s="232">
        <v>15</v>
      </c>
      <c r="I825" s="233"/>
      <c r="J825" s="233"/>
      <c r="K825" s="234">
        <f>ROUND(P825*H825,2)</f>
        <v>0</v>
      </c>
      <c r="L825" s="230" t="s">
        <v>892</v>
      </c>
      <c r="M825" s="41"/>
      <c r="N825" s="235" t="s">
        <v>1</v>
      </c>
      <c r="O825" s="199" t="s">
        <v>42</v>
      </c>
      <c r="P825" s="200">
        <f>I825+J825</f>
        <v>0</v>
      </c>
      <c r="Q825" s="200">
        <f>ROUND(I825*H825,2)</f>
        <v>0</v>
      </c>
      <c r="R825" s="200">
        <f>ROUND(J825*H825,2)</f>
        <v>0</v>
      </c>
      <c r="S825" s="88"/>
      <c r="T825" s="201">
        <f>S825*H825</f>
        <v>0</v>
      </c>
      <c r="U825" s="201">
        <v>0</v>
      </c>
      <c r="V825" s="201">
        <f>U825*H825</f>
        <v>0</v>
      </c>
      <c r="W825" s="201">
        <v>0</v>
      </c>
      <c r="X825" s="202">
        <f>W825*H825</f>
        <v>0</v>
      </c>
      <c r="Y825" s="35"/>
      <c r="Z825" s="35"/>
      <c r="AA825" s="35"/>
      <c r="AB825" s="35"/>
      <c r="AC825" s="35"/>
      <c r="AD825" s="35"/>
      <c r="AE825" s="35"/>
      <c r="AR825" s="203" t="s">
        <v>135</v>
      </c>
      <c r="AT825" s="203" t="s">
        <v>347</v>
      </c>
      <c r="AU825" s="203" t="s">
        <v>87</v>
      </c>
      <c r="AY825" s="14" t="s">
        <v>134</v>
      </c>
      <c r="BE825" s="204">
        <f>IF(O825="základní",K825,0)</f>
        <v>0</v>
      </c>
      <c r="BF825" s="204">
        <f>IF(O825="snížená",K825,0)</f>
        <v>0</v>
      </c>
      <c r="BG825" s="204">
        <f>IF(O825="zákl. přenesená",K825,0)</f>
        <v>0</v>
      </c>
      <c r="BH825" s="204">
        <f>IF(O825="sníž. přenesená",K825,0)</f>
        <v>0</v>
      </c>
      <c r="BI825" s="204">
        <f>IF(O825="nulová",K825,0)</f>
        <v>0</v>
      </c>
      <c r="BJ825" s="14" t="s">
        <v>87</v>
      </c>
      <c r="BK825" s="204">
        <f>ROUND(P825*H825,2)</f>
        <v>0</v>
      </c>
      <c r="BL825" s="14" t="s">
        <v>135</v>
      </c>
      <c r="BM825" s="203" t="s">
        <v>5979</v>
      </c>
    </row>
    <row r="826" s="2" customFormat="1" ht="49.05" customHeight="1">
      <c r="A826" s="35"/>
      <c r="B826" s="36"/>
      <c r="C826" s="228" t="s">
        <v>3432</v>
      </c>
      <c r="D826" s="228" t="s">
        <v>347</v>
      </c>
      <c r="E826" s="229" t="s">
        <v>5980</v>
      </c>
      <c r="F826" s="230" t="s">
        <v>5981</v>
      </c>
      <c r="G826" s="231" t="s">
        <v>708</v>
      </c>
      <c r="H826" s="232">
        <v>15</v>
      </c>
      <c r="I826" s="233"/>
      <c r="J826" s="233"/>
      <c r="K826" s="234">
        <f>ROUND(P826*H826,2)</f>
        <v>0</v>
      </c>
      <c r="L826" s="230" t="s">
        <v>892</v>
      </c>
      <c r="M826" s="41"/>
      <c r="N826" s="235" t="s">
        <v>1</v>
      </c>
      <c r="O826" s="199" t="s">
        <v>42</v>
      </c>
      <c r="P826" s="200">
        <f>I826+J826</f>
        <v>0</v>
      </c>
      <c r="Q826" s="200">
        <f>ROUND(I826*H826,2)</f>
        <v>0</v>
      </c>
      <c r="R826" s="200">
        <f>ROUND(J826*H826,2)</f>
        <v>0</v>
      </c>
      <c r="S826" s="88"/>
      <c r="T826" s="201">
        <f>S826*H826</f>
        <v>0</v>
      </c>
      <c r="U826" s="201">
        <v>0</v>
      </c>
      <c r="V826" s="201">
        <f>U826*H826</f>
        <v>0</v>
      </c>
      <c r="W826" s="201">
        <v>0</v>
      </c>
      <c r="X826" s="202">
        <f>W826*H826</f>
        <v>0</v>
      </c>
      <c r="Y826" s="35"/>
      <c r="Z826" s="35"/>
      <c r="AA826" s="35"/>
      <c r="AB826" s="35"/>
      <c r="AC826" s="35"/>
      <c r="AD826" s="35"/>
      <c r="AE826" s="35"/>
      <c r="AR826" s="203" t="s">
        <v>135</v>
      </c>
      <c r="AT826" s="203" t="s">
        <v>347</v>
      </c>
      <c r="AU826" s="203" t="s">
        <v>87</v>
      </c>
      <c r="AY826" s="14" t="s">
        <v>134</v>
      </c>
      <c r="BE826" s="204">
        <f>IF(O826="základní",K826,0)</f>
        <v>0</v>
      </c>
      <c r="BF826" s="204">
        <f>IF(O826="snížená",K826,0)</f>
        <v>0</v>
      </c>
      <c r="BG826" s="204">
        <f>IF(O826="zákl. přenesená",K826,0)</f>
        <v>0</v>
      </c>
      <c r="BH826" s="204">
        <f>IF(O826="sníž. přenesená",K826,0)</f>
        <v>0</v>
      </c>
      <c r="BI826" s="204">
        <f>IF(O826="nulová",K826,0)</f>
        <v>0</v>
      </c>
      <c r="BJ826" s="14" t="s">
        <v>87</v>
      </c>
      <c r="BK826" s="204">
        <f>ROUND(P826*H826,2)</f>
        <v>0</v>
      </c>
      <c r="BL826" s="14" t="s">
        <v>135</v>
      </c>
      <c r="BM826" s="203" t="s">
        <v>5982</v>
      </c>
    </row>
    <row r="827" s="2" customFormat="1">
      <c r="A827" s="35"/>
      <c r="B827" s="36"/>
      <c r="C827" s="228" t="s">
        <v>3436</v>
      </c>
      <c r="D827" s="228" t="s">
        <v>347</v>
      </c>
      <c r="E827" s="229" t="s">
        <v>5983</v>
      </c>
      <c r="F827" s="230" t="s">
        <v>5984</v>
      </c>
      <c r="G827" s="231" t="s">
        <v>143</v>
      </c>
      <c r="H827" s="232">
        <v>5</v>
      </c>
      <c r="I827" s="233"/>
      <c r="J827" s="233"/>
      <c r="K827" s="234">
        <f>ROUND(P827*H827,2)</f>
        <v>0</v>
      </c>
      <c r="L827" s="230" t="s">
        <v>879</v>
      </c>
      <c r="M827" s="41"/>
      <c r="N827" s="235" t="s">
        <v>1</v>
      </c>
      <c r="O827" s="199" t="s">
        <v>42</v>
      </c>
      <c r="P827" s="200">
        <f>I827+J827</f>
        <v>0</v>
      </c>
      <c r="Q827" s="200">
        <f>ROUND(I827*H827,2)</f>
        <v>0</v>
      </c>
      <c r="R827" s="200">
        <f>ROUND(J827*H827,2)</f>
        <v>0</v>
      </c>
      <c r="S827" s="88"/>
      <c r="T827" s="201">
        <f>S827*H827</f>
        <v>0</v>
      </c>
      <c r="U827" s="201">
        <v>0</v>
      </c>
      <c r="V827" s="201">
        <f>U827*H827</f>
        <v>0</v>
      </c>
      <c r="W827" s="201">
        <v>0</v>
      </c>
      <c r="X827" s="202">
        <f>W827*H827</f>
        <v>0</v>
      </c>
      <c r="Y827" s="35"/>
      <c r="Z827" s="35"/>
      <c r="AA827" s="35"/>
      <c r="AB827" s="35"/>
      <c r="AC827" s="35"/>
      <c r="AD827" s="35"/>
      <c r="AE827" s="35"/>
      <c r="AR827" s="203" t="s">
        <v>1932</v>
      </c>
      <c r="AT827" s="203" t="s">
        <v>347</v>
      </c>
      <c r="AU827" s="203" t="s">
        <v>87</v>
      </c>
      <c r="AY827" s="14" t="s">
        <v>134</v>
      </c>
      <c r="BE827" s="204">
        <f>IF(O827="základní",K827,0)</f>
        <v>0</v>
      </c>
      <c r="BF827" s="204">
        <f>IF(O827="snížená",K827,0)</f>
        <v>0</v>
      </c>
      <c r="BG827" s="204">
        <f>IF(O827="zákl. přenesená",K827,0)</f>
        <v>0</v>
      </c>
      <c r="BH827" s="204">
        <f>IF(O827="sníž. přenesená",K827,0)</f>
        <v>0</v>
      </c>
      <c r="BI827" s="204">
        <f>IF(O827="nulová",K827,0)</f>
        <v>0</v>
      </c>
      <c r="BJ827" s="14" t="s">
        <v>87</v>
      </c>
      <c r="BK827" s="204">
        <f>ROUND(P827*H827,2)</f>
        <v>0</v>
      </c>
      <c r="BL827" s="14" t="s">
        <v>1932</v>
      </c>
      <c r="BM827" s="203" t="s">
        <v>5985</v>
      </c>
    </row>
    <row r="828" s="2" customFormat="1">
      <c r="A828" s="35"/>
      <c r="B828" s="36"/>
      <c r="C828" s="37"/>
      <c r="D828" s="205" t="s">
        <v>354</v>
      </c>
      <c r="E828" s="37"/>
      <c r="F828" s="206" t="s">
        <v>5986</v>
      </c>
      <c r="G828" s="37"/>
      <c r="H828" s="37"/>
      <c r="I828" s="207"/>
      <c r="J828" s="207"/>
      <c r="K828" s="37"/>
      <c r="L828" s="37"/>
      <c r="M828" s="41"/>
      <c r="N828" s="208"/>
      <c r="O828" s="209"/>
      <c r="P828" s="88"/>
      <c r="Q828" s="88"/>
      <c r="R828" s="88"/>
      <c r="S828" s="88"/>
      <c r="T828" s="88"/>
      <c r="U828" s="88"/>
      <c r="V828" s="88"/>
      <c r="W828" s="88"/>
      <c r="X828" s="89"/>
      <c r="Y828" s="35"/>
      <c r="Z828" s="35"/>
      <c r="AA828" s="35"/>
      <c r="AB828" s="35"/>
      <c r="AC828" s="35"/>
      <c r="AD828" s="35"/>
      <c r="AE828" s="35"/>
      <c r="AT828" s="14" t="s">
        <v>354</v>
      </c>
      <c r="AU828" s="14" t="s">
        <v>87</v>
      </c>
    </row>
    <row r="829" s="2" customFormat="1" ht="24.15" customHeight="1">
      <c r="A829" s="35"/>
      <c r="B829" s="36"/>
      <c r="C829" s="228" t="s">
        <v>3440</v>
      </c>
      <c r="D829" s="228" t="s">
        <v>347</v>
      </c>
      <c r="E829" s="229" t="s">
        <v>5987</v>
      </c>
      <c r="F829" s="230" t="s">
        <v>5988</v>
      </c>
      <c r="G829" s="231" t="s">
        <v>143</v>
      </c>
      <c r="H829" s="232">
        <v>5</v>
      </c>
      <c r="I829" s="233"/>
      <c r="J829" s="233"/>
      <c r="K829" s="234">
        <f>ROUND(P829*H829,2)</f>
        <v>0</v>
      </c>
      <c r="L829" s="230" t="s">
        <v>879</v>
      </c>
      <c r="M829" s="41"/>
      <c r="N829" s="235" t="s">
        <v>1</v>
      </c>
      <c r="O829" s="199" t="s">
        <v>42</v>
      </c>
      <c r="P829" s="200">
        <f>I829+J829</f>
        <v>0</v>
      </c>
      <c r="Q829" s="200">
        <f>ROUND(I829*H829,2)</f>
        <v>0</v>
      </c>
      <c r="R829" s="200">
        <f>ROUND(J829*H829,2)</f>
        <v>0</v>
      </c>
      <c r="S829" s="88"/>
      <c r="T829" s="201">
        <f>S829*H829</f>
        <v>0</v>
      </c>
      <c r="U829" s="201">
        <v>0</v>
      </c>
      <c r="V829" s="201">
        <f>U829*H829</f>
        <v>0</v>
      </c>
      <c r="W829" s="201">
        <v>0</v>
      </c>
      <c r="X829" s="202">
        <f>W829*H829</f>
        <v>0</v>
      </c>
      <c r="Y829" s="35"/>
      <c r="Z829" s="35"/>
      <c r="AA829" s="35"/>
      <c r="AB829" s="35"/>
      <c r="AC829" s="35"/>
      <c r="AD829" s="35"/>
      <c r="AE829" s="35"/>
      <c r="AR829" s="203" t="s">
        <v>1932</v>
      </c>
      <c r="AT829" s="203" t="s">
        <v>347</v>
      </c>
      <c r="AU829" s="203" t="s">
        <v>87</v>
      </c>
      <c r="AY829" s="14" t="s">
        <v>134</v>
      </c>
      <c r="BE829" s="204">
        <f>IF(O829="základní",K829,0)</f>
        <v>0</v>
      </c>
      <c r="BF829" s="204">
        <f>IF(O829="snížená",K829,0)</f>
        <v>0</v>
      </c>
      <c r="BG829" s="204">
        <f>IF(O829="zákl. přenesená",K829,0)</f>
        <v>0</v>
      </c>
      <c r="BH829" s="204">
        <f>IF(O829="sníž. přenesená",K829,0)</f>
        <v>0</v>
      </c>
      <c r="BI829" s="204">
        <f>IF(O829="nulová",K829,0)</f>
        <v>0</v>
      </c>
      <c r="BJ829" s="14" t="s">
        <v>87</v>
      </c>
      <c r="BK829" s="204">
        <f>ROUND(P829*H829,2)</f>
        <v>0</v>
      </c>
      <c r="BL829" s="14" t="s">
        <v>1932</v>
      </c>
      <c r="BM829" s="203" t="s">
        <v>5989</v>
      </c>
    </row>
    <row r="830" s="2" customFormat="1">
      <c r="A830" s="35"/>
      <c r="B830" s="36"/>
      <c r="C830" s="37"/>
      <c r="D830" s="205" t="s">
        <v>354</v>
      </c>
      <c r="E830" s="37"/>
      <c r="F830" s="206" t="s">
        <v>5986</v>
      </c>
      <c r="G830" s="37"/>
      <c r="H830" s="37"/>
      <c r="I830" s="207"/>
      <c r="J830" s="207"/>
      <c r="K830" s="37"/>
      <c r="L830" s="37"/>
      <c r="M830" s="41"/>
      <c r="N830" s="208"/>
      <c r="O830" s="209"/>
      <c r="P830" s="88"/>
      <c r="Q830" s="88"/>
      <c r="R830" s="88"/>
      <c r="S830" s="88"/>
      <c r="T830" s="88"/>
      <c r="U830" s="88"/>
      <c r="V830" s="88"/>
      <c r="W830" s="88"/>
      <c r="X830" s="89"/>
      <c r="Y830" s="35"/>
      <c r="Z830" s="35"/>
      <c r="AA830" s="35"/>
      <c r="AB830" s="35"/>
      <c r="AC830" s="35"/>
      <c r="AD830" s="35"/>
      <c r="AE830" s="35"/>
      <c r="AT830" s="14" t="s">
        <v>354</v>
      </c>
      <c r="AU830" s="14" t="s">
        <v>87</v>
      </c>
    </row>
    <row r="831" s="2" customFormat="1">
      <c r="A831" s="35"/>
      <c r="B831" s="36"/>
      <c r="C831" s="228" t="s">
        <v>3444</v>
      </c>
      <c r="D831" s="228" t="s">
        <v>347</v>
      </c>
      <c r="E831" s="229" t="s">
        <v>5990</v>
      </c>
      <c r="F831" s="230" t="s">
        <v>5991</v>
      </c>
      <c r="G831" s="231" t="s">
        <v>143</v>
      </c>
      <c r="H831" s="232">
        <v>10</v>
      </c>
      <c r="I831" s="233"/>
      <c r="J831" s="233"/>
      <c r="K831" s="234">
        <f>ROUND(P831*H831,2)</f>
        <v>0</v>
      </c>
      <c r="L831" s="230" t="s">
        <v>879</v>
      </c>
      <c r="M831" s="41"/>
      <c r="N831" s="235" t="s">
        <v>1</v>
      </c>
      <c r="O831" s="199" t="s">
        <v>42</v>
      </c>
      <c r="P831" s="200">
        <f>I831+J831</f>
        <v>0</v>
      </c>
      <c r="Q831" s="200">
        <f>ROUND(I831*H831,2)</f>
        <v>0</v>
      </c>
      <c r="R831" s="200">
        <f>ROUND(J831*H831,2)</f>
        <v>0</v>
      </c>
      <c r="S831" s="88"/>
      <c r="T831" s="201">
        <f>S831*H831</f>
        <v>0</v>
      </c>
      <c r="U831" s="201">
        <v>0</v>
      </c>
      <c r="V831" s="201">
        <f>U831*H831</f>
        <v>0</v>
      </c>
      <c r="W831" s="201">
        <v>0</v>
      </c>
      <c r="X831" s="202">
        <f>W831*H831</f>
        <v>0</v>
      </c>
      <c r="Y831" s="35"/>
      <c r="Z831" s="35"/>
      <c r="AA831" s="35"/>
      <c r="AB831" s="35"/>
      <c r="AC831" s="35"/>
      <c r="AD831" s="35"/>
      <c r="AE831" s="35"/>
      <c r="AR831" s="203" t="s">
        <v>1932</v>
      </c>
      <c r="AT831" s="203" t="s">
        <v>347</v>
      </c>
      <c r="AU831" s="203" t="s">
        <v>87</v>
      </c>
      <c r="AY831" s="14" t="s">
        <v>134</v>
      </c>
      <c r="BE831" s="204">
        <f>IF(O831="základní",K831,0)</f>
        <v>0</v>
      </c>
      <c r="BF831" s="204">
        <f>IF(O831="snížená",K831,0)</f>
        <v>0</v>
      </c>
      <c r="BG831" s="204">
        <f>IF(O831="zákl. přenesená",K831,0)</f>
        <v>0</v>
      </c>
      <c r="BH831" s="204">
        <f>IF(O831="sníž. přenesená",K831,0)</f>
        <v>0</v>
      </c>
      <c r="BI831" s="204">
        <f>IF(O831="nulová",K831,0)</f>
        <v>0</v>
      </c>
      <c r="BJ831" s="14" t="s">
        <v>87</v>
      </c>
      <c r="BK831" s="204">
        <f>ROUND(P831*H831,2)</f>
        <v>0</v>
      </c>
      <c r="BL831" s="14" t="s">
        <v>1932</v>
      </c>
      <c r="BM831" s="203" t="s">
        <v>5992</v>
      </c>
    </row>
    <row r="832" s="2" customFormat="1">
      <c r="A832" s="35"/>
      <c r="B832" s="36"/>
      <c r="C832" s="37"/>
      <c r="D832" s="205" t="s">
        <v>354</v>
      </c>
      <c r="E832" s="37"/>
      <c r="F832" s="206" t="s">
        <v>5993</v>
      </c>
      <c r="G832" s="37"/>
      <c r="H832" s="37"/>
      <c r="I832" s="207"/>
      <c r="J832" s="207"/>
      <c r="K832" s="37"/>
      <c r="L832" s="37"/>
      <c r="M832" s="41"/>
      <c r="N832" s="208"/>
      <c r="O832" s="209"/>
      <c r="P832" s="88"/>
      <c r="Q832" s="88"/>
      <c r="R832" s="88"/>
      <c r="S832" s="88"/>
      <c r="T832" s="88"/>
      <c r="U832" s="88"/>
      <c r="V832" s="88"/>
      <c r="W832" s="88"/>
      <c r="X832" s="89"/>
      <c r="Y832" s="35"/>
      <c r="Z832" s="35"/>
      <c r="AA832" s="35"/>
      <c r="AB832" s="35"/>
      <c r="AC832" s="35"/>
      <c r="AD832" s="35"/>
      <c r="AE832" s="35"/>
      <c r="AT832" s="14" t="s">
        <v>354</v>
      </c>
      <c r="AU832" s="14" t="s">
        <v>87</v>
      </c>
    </row>
    <row r="833" s="2" customFormat="1" ht="24.15" customHeight="1">
      <c r="A833" s="35"/>
      <c r="B833" s="36"/>
      <c r="C833" s="228" t="s">
        <v>3448</v>
      </c>
      <c r="D833" s="228" t="s">
        <v>347</v>
      </c>
      <c r="E833" s="229" t="s">
        <v>5994</v>
      </c>
      <c r="F833" s="230" t="s">
        <v>5995</v>
      </c>
      <c r="G833" s="231" t="s">
        <v>143</v>
      </c>
      <c r="H833" s="232">
        <v>5</v>
      </c>
      <c r="I833" s="233"/>
      <c r="J833" s="233"/>
      <c r="K833" s="234">
        <f>ROUND(P833*H833,2)</f>
        <v>0</v>
      </c>
      <c r="L833" s="230" t="s">
        <v>879</v>
      </c>
      <c r="M833" s="41"/>
      <c r="N833" s="235" t="s">
        <v>1</v>
      </c>
      <c r="O833" s="199" t="s">
        <v>42</v>
      </c>
      <c r="P833" s="200">
        <f>I833+J833</f>
        <v>0</v>
      </c>
      <c r="Q833" s="200">
        <f>ROUND(I833*H833,2)</f>
        <v>0</v>
      </c>
      <c r="R833" s="200">
        <f>ROUND(J833*H833,2)</f>
        <v>0</v>
      </c>
      <c r="S833" s="88"/>
      <c r="T833" s="201">
        <f>S833*H833</f>
        <v>0</v>
      </c>
      <c r="U833" s="201">
        <v>0</v>
      </c>
      <c r="V833" s="201">
        <f>U833*H833</f>
        <v>0</v>
      </c>
      <c r="W833" s="201">
        <v>0</v>
      </c>
      <c r="X833" s="202">
        <f>W833*H833</f>
        <v>0</v>
      </c>
      <c r="Y833" s="35"/>
      <c r="Z833" s="35"/>
      <c r="AA833" s="35"/>
      <c r="AB833" s="35"/>
      <c r="AC833" s="35"/>
      <c r="AD833" s="35"/>
      <c r="AE833" s="35"/>
      <c r="AR833" s="203" t="s">
        <v>135</v>
      </c>
      <c r="AT833" s="203" t="s">
        <v>347</v>
      </c>
      <c r="AU833" s="203" t="s">
        <v>87</v>
      </c>
      <c r="AY833" s="14" t="s">
        <v>134</v>
      </c>
      <c r="BE833" s="204">
        <f>IF(O833="základní",K833,0)</f>
        <v>0</v>
      </c>
      <c r="BF833" s="204">
        <f>IF(O833="snížená",K833,0)</f>
        <v>0</v>
      </c>
      <c r="BG833" s="204">
        <f>IF(O833="zákl. přenesená",K833,0)</f>
        <v>0</v>
      </c>
      <c r="BH833" s="204">
        <f>IF(O833="sníž. přenesená",K833,0)</f>
        <v>0</v>
      </c>
      <c r="BI833" s="204">
        <f>IF(O833="nulová",K833,0)</f>
        <v>0</v>
      </c>
      <c r="BJ833" s="14" t="s">
        <v>87</v>
      </c>
      <c r="BK833" s="204">
        <f>ROUND(P833*H833,2)</f>
        <v>0</v>
      </c>
      <c r="BL833" s="14" t="s">
        <v>135</v>
      </c>
      <c r="BM833" s="203" t="s">
        <v>5996</v>
      </c>
    </row>
    <row r="834" s="2" customFormat="1">
      <c r="A834" s="35"/>
      <c r="B834" s="36"/>
      <c r="C834" s="37"/>
      <c r="D834" s="205" t="s">
        <v>354</v>
      </c>
      <c r="E834" s="37"/>
      <c r="F834" s="206" t="s">
        <v>5993</v>
      </c>
      <c r="G834" s="37"/>
      <c r="H834" s="37"/>
      <c r="I834" s="207"/>
      <c r="J834" s="207"/>
      <c r="K834" s="37"/>
      <c r="L834" s="37"/>
      <c r="M834" s="41"/>
      <c r="N834" s="208"/>
      <c r="O834" s="209"/>
      <c r="P834" s="88"/>
      <c r="Q834" s="88"/>
      <c r="R834" s="88"/>
      <c r="S834" s="88"/>
      <c r="T834" s="88"/>
      <c r="U834" s="88"/>
      <c r="V834" s="88"/>
      <c r="W834" s="88"/>
      <c r="X834" s="89"/>
      <c r="Y834" s="35"/>
      <c r="Z834" s="35"/>
      <c r="AA834" s="35"/>
      <c r="AB834" s="35"/>
      <c r="AC834" s="35"/>
      <c r="AD834" s="35"/>
      <c r="AE834" s="35"/>
      <c r="AT834" s="14" t="s">
        <v>354</v>
      </c>
      <c r="AU834" s="14" t="s">
        <v>87</v>
      </c>
    </row>
    <row r="835" s="2" customFormat="1" ht="49.05" customHeight="1">
      <c r="A835" s="35"/>
      <c r="B835" s="36"/>
      <c r="C835" s="228" t="s">
        <v>3452</v>
      </c>
      <c r="D835" s="228" t="s">
        <v>347</v>
      </c>
      <c r="E835" s="229" t="s">
        <v>5997</v>
      </c>
      <c r="F835" s="230" t="s">
        <v>5998</v>
      </c>
      <c r="G835" s="231" t="s">
        <v>131</v>
      </c>
      <c r="H835" s="232">
        <v>1</v>
      </c>
      <c r="I835" s="233"/>
      <c r="J835" s="233"/>
      <c r="K835" s="234">
        <f>ROUND(P835*H835,2)</f>
        <v>0</v>
      </c>
      <c r="L835" s="230" t="s">
        <v>892</v>
      </c>
      <c r="M835" s="41"/>
      <c r="N835" s="235" t="s">
        <v>1</v>
      </c>
      <c r="O835" s="199" t="s">
        <v>42</v>
      </c>
      <c r="P835" s="200">
        <f>I835+J835</f>
        <v>0</v>
      </c>
      <c r="Q835" s="200">
        <f>ROUND(I835*H835,2)</f>
        <v>0</v>
      </c>
      <c r="R835" s="200">
        <f>ROUND(J835*H835,2)</f>
        <v>0</v>
      </c>
      <c r="S835" s="88"/>
      <c r="T835" s="201">
        <f>S835*H835</f>
        <v>0</v>
      </c>
      <c r="U835" s="201">
        <v>0</v>
      </c>
      <c r="V835" s="201">
        <f>U835*H835</f>
        <v>0</v>
      </c>
      <c r="W835" s="201">
        <v>0</v>
      </c>
      <c r="X835" s="202">
        <f>W835*H835</f>
        <v>0</v>
      </c>
      <c r="Y835" s="35"/>
      <c r="Z835" s="35"/>
      <c r="AA835" s="35"/>
      <c r="AB835" s="35"/>
      <c r="AC835" s="35"/>
      <c r="AD835" s="35"/>
      <c r="AE835" s="35"/>
      <c r="AR835" s="203" t="s">
        <v>135</v>
      </c>
      <c r="AT835" s="203" t="s">
        <v>347</v>
      </c>
      <c r="AU835" s="203" t="s">
        <v>87</v>
      </c>
      <c r="AY835" s="14" t="s">
        <v>134</v>
      </c>
      <c r="BE835" s="204">
        <f>IF(O835="základní",K835,0)</f>
        <v>0</v>
      </c>
      <c r="BF835" s="204">
        <f>IF(O835="snížená",K835,0)</f>
        <v>0</v>
      </c>
      <c r="BG835" s="204">
        <f>IF(O835="zákl. přenesená",K835,0)</f>
        <v>0</v>
      </c>
      <c r="BH835" s="204">
        <f>IF(O835="sníž. přenesená",K835,0)</f>
        <v>0</v>
      </c>
      <c r="BI835" s="204">
        <f>IF(O835="nulová",K835,0)</f>
        <v>0</v>
      </c>
      <c r="BJ835" s="14" t="s">
        <v>87</v>
      </c>
      <c r="BK835" s="204">
        <f>ROUND(P835*H835,2)</f>
        <v>0</v>
      </c>
      <c r="BL835" s="14" t="s">
        <v>135</v>
      </c>
      <c r="BM835" s="203" t="s">
        <v>3114</v>
      </c>
    </row>
    <row r="836" s="2" customFormat="1">
      <c r="A836" s="35"/>
      <c r="B836" s="36"/>
      <c r="C836" s="37"/>
      <c r="D836" s="205" t="s">
        <v>148</v>
      </c>
      <c r="E836" s="37"/>
      <c r="F836" s="206" t="s">
        <v>5999</v>
      </c>
      <c r="G836" s="37"/>
      <c r="H836" s="37"/>
      <c r="I836" s="207"/>
      <c r="J836" s="207"/>
      <c r="K836" s="37"/>
      <c r="L836" s="37"/>
      <c r="M836" s="41"/>
      <c r="N836" s="208"/>
      <c r="O836" s="209"/>
      <c r="P836" s="88"/>
      <c r="Q836" s="88"/>
      <c r="R836" s="88"/>
      <c r="S836" s="88"/>
      <c r="T836" s="88"/>
      <c r="U836" s="88"/>
      <c r="V836" s="88"/>
      <c r="W836" s="88"/>
      <c r="X836" s="89"/>
      <c r="Y836" s="35"/>
      <c r="Z836" s="35"/>
      <c r="AA836" s="35"/>
      <c r="AB836" s="35"/>
      <c r="AC836" s="35"/>
      <c r="AD836" s="35"/>
      <c r="AE836" s="35"/>
      <c r="AT836" s="14" t="s">
        <v>148</v>
      </c>
      <c r="AU836" s="14" t="s">
        <v>87</v>
      </c>
    </row>
    <row r="837" s="2" customFormat="1" ht="49.05" customHeight="1">
      <c r="A837" s="35"/>
      <c r="B837" s="36"/>
      <c r="C837" s="228" t="s">
        <v>3456</v>
      </c>
      <c r="D837" s="228" t="s">
        <v>347</v>
      </c>
      <c r="E837" s="229" t="s">
        <v>6000</v>
      </c>
      <c r="F837" s="230" t="s">
        <v>6001</v>
      </c>
      <c r="G837" s="231" t="s">
        <v>131</v>
      </c>
      <c r="H837" s="232">
        <v>1</v>
      </c>
      <c r="I837" s="233"/>
      <c r="J837" s="233"/>
      <c r="K837" s="234">
        <f>ROUND(P837*H837,2)</f>
        <v>0</v>
      </c>
      <c r="L837" s="230" t="s">
        <v>892</v>
      </c>
      <c r="M837" s="41"/>
      <c r="N837" s="235" t="s">
        <v>1</v>
      </c>
      <c r="O837" s="199" t="s">
        <v>42</v>
      </c>
      <c r="P837" s="200">
        <f>I837+J837</f>
        <v>0</v>
      </c>
      <c r="Q837" s="200">
        <f>ROUND(I837*H837,2)</f>
        <v>0</v>
      </c>
      <c r="R837" s="200">
        <f>ROUND(J837*H837,2)</f>
        <v>0</v>
      </c>
      <c r="S837" s="88"/>
      <c r="T837" s="201">
        <f>S837*H837</f>
        <v>0</v>
      </c>
      <c r="U837" s="201">
        <v>0</v>
      </c>
      <c r="V837" s="201">
        <f>U837*H837</f>
        <v>0</v>
      </c>
      <c r="W837" s="201">
        <v>0</v>
      </c>
      <c r="X837" s="202">
        <f>W837*H837</f>
        <v>0</v>
      </c>
      <c r="Y837" s="35"/>
      <c r="Z837" s="35"/>
      <c r="AA837" s="35"/>
      <c r="AB837" s="35"/>
      <c r="AC837" s="35"/>
      <c r="AD837" s="35"/>
      <c r="AE837" s="35"/>
      <c r="AR837" s="203" t="s">
        <v>135</v>
      </c>
      <c r="AT837" s="203" t="s">
        <v>347</v>
      </c>
      <c r="AU837" s="203" t="s">
        <v>87</v>
      </c>
      <c r="AY837" s="14" t="s">
        <v>134</v>
      </c>
      <c r="BE837" s="204">
        <f>IF(O837="základní",K837,0)</f>
        <v>0</v>
      </c>
      <c r="BF837" s="204">
        <f>IF(O837="snížená",K837,0)</f>
        <v>0</v>
      </c>
      <c r="BG837" s="204">
        <f>IF(O837="zákl. přenesená",K837,0)</f>
        <v>0</v>
      </c>
      <c r="BH837" s="204">
        <f>IF(O837="sníž. přenesená",K837,0)</f>
        <v>0</v>
      </c>
      <c r="BI837" s="204">
        <f>IF(O837="nulová",K837,0)</f>
        <v>0</v>
      </c>
      <c r="BJ837" s="14" t="s">
        <v>87</v>
      </c>
      <c r="BK837" s="204">
        <f>ROUND(P837*H837,2)</f>
        <v>0</v>
      </c>
      <c r="BL837" s="14" t="s">
        <v>135</v>
      </c>
      <c r="BM837" s="203" t="s">
        <v>3117</v>
      </c>
    </row>
    <row r="838" s="2" customFormat="1">
      <c r="A838" s="35"/>
      <c r="B838" s="36"/>
      <c r="C838" s="37"/>
      <c r="D838" s="205" t="s">
        <v>148</v>
      </c>
      <c r="E838" s="37"/>
      <c r="F838" s="206" t="s">
        <v>6002</v>
      </c>
      <c r="G838" s="37"/>
      <c r="H838" s="37"/>
      <c r="I838" s="207"/>
      <c r="J838" s="207"/>
      <c r="K838" s="37"/>
      <c r="L838" s="37"/>
      <c r="M838" s="41"/>
      <c r="N838" s="208"/>
      <c r="O838" s="209"/>
      <c r="P838" s="88"/>
      <c r="Q838" s="88"/>
      <c r="R838" s="88"/>
      <c r="S838" s="88"/>
      <c r="T838" s="88"/>
      <c r="U838" s="88"/>
      <c r="V838" s="88"/>
      <c r="W838" s="88"/>
      <c r="X838" s="89"/>
      <c r="Y838" s="35"/>
      <c r="Z838" s="35"/>
      <c r="AA838" s="35"/>
      <c r="AB838" s="35"/>
      <c r="AC838" s="35"/>
      <c r="AD838" s="35"/>
      <c r="AE838" s="35"/>
      <c r="AT838" s="14" t="s">
        <v>148</v>
      </c>
      <c r="AU838" s="14" t="s">
        <v>87</v>
      </c>
    </row>
    <row r="839" s="2" customFormat="1" ht="49.05" customHeight="1">
      <c r="A839" s="35"/>
      <c r="B839" s="36"/>
      <c r="C839" s="228" t="s">
        <v>3460</v>
      </c>
      <c r="D839" s="228" t="s">
        <v>347</v>
      </c>
      <c r="E839" s="229" t="s">
        <v>6003</v>
      </c>
      <c r="F839" s="230" t="s">
        <v>6004</v>
      </c>
      <c r="G839" s="231" t="s">
        <v>131</v>
      </c>
      <c r="H839" s="232">
        <v>1</v>
      </c>
      <c r="I839" s="233"/>
      <c r="J839" s="233"/>
      <c r="K839" s="234">
        <f>ROUND(P839*H839,2)</f>
        <v>0</v>
      </c>
      <c r="L839" s="230" t="s">
        <v>892</v>
      </c>
      <c r="M839" s="41"/>
      <c r="N839" s="235" t="s">
        <v>1</v>
      </c>
      <c r="O839" s="199" t="s">
        <v>42</v>
      </c>
      <c r="P839" s="200">
        <f>I839+J839</f>
        <v>0</v>
      </c>
      <c r="Q839" s="200">
        <f>ROUND(I839*H839,2)</f>
        <v>0</v>
      </c>
      <c r="R839" s="200">
        <f>ROUND(J839*H839,2)</f>
        <v>0</v>
      </c>
      <c r="S839" s="88"/>
      <c r="T839" s="201">
        <f>S839*H839</f>
        <v>0</v>
      </c>
      <c r="U839" s="201">
        <v>0</v>
      </c>
      <c r="V839" s="201">
        <f>U839*H839</f>
        <v>0</v>
      </c>
      <c r="W839" s="201">
        <v>0</v>
      </c>
      <c r="X839" s="202">
        <f>W839*H839</f>
        <v>0</v>
      </c>
      <c r="Y839" s="35"/>
      <c r="Z839" s="35"/>
      <c r="AA839" s="35"/>
      <c r="AB839" s="35"/>
      <c r="AC839" s="35"/>
      <c r="AD839" s="35"/>
      <c r="AE839" s="35"/>
      <c r="AR839" s="203" t="s">
        <v>135</v>
      </c>
      <c r="AT839" s="203" t="s">
        <v>347</v>
      </c>
      <c r="AU839" s="203" t="s">
        <v>87</v>
      </c>
      <c r="AY839" s="14" t="s">
        <v>134</v>
      </c>
      <c r="BE839" s="204">
        <f>IF(O839="základní",K839,0)</f>
        <v>0</v>
      </c>
      <c r="BF839" s="204">
        <f>IF(O839="snížená",K839,0)</f>
        <v>0</v>
      </c>
      <c r="BG839" s="204">
        <f>IF(O839="zákl. přenesená",K839,0)</f>
        <v>0</v>
      </c>
      <c r="BH839" s="204">
        <f>IF(O839="sníž. přenesená",K839,0)</f>
        <v>0</v>
      </c>
      <c r="BI839" s="204">
        <f>IF(O839="nulová",K839,0)</f>
        <v>0</v>
      </c>
      <c r="BJ839" s="14" t="s">
        <v>87</v>
      </c>
      <c r="BK839" s="204">
        <f>ROUND(P839*H839,2)</f>
        <v>0</v>
      </c>
      <c r="BL839" s="14" t="s">
        <v>135</v>
      </c>
      <c r="BM839" s="203" t="s">
        <v>6005</v>
      </c>
    </row>
    <row r="840" s="2" customFormat="1">
      <c r="A840" s="35"/>
      <c r="B840" s="36"/>
      <c r="C840" s="37"/>
      <c r="D840" s="205" t="s">
        <v>148</v>
      </c>
      <c r="E840" s="37"/>
      <c r="F840" s="206" t="s">
        <v>6006</v>
      </c>
      <c r="G840" s="37"/>
      <c r="H840" s="37"/>
      <c r="I840" s="207"/>
      <c r="J840" s="207"/>
      <c r="K840" s="37"/>
      <c r="L840" s="37"/>
      <c r="M840" s="41"/>
      <c r="N840" s="208"/>
      <c r="O840" s="209"/>
      <c r="P840" s="88"/>
      <c r="Q840" s="88"/>
      <c r="R840" s="88"/>
      <c r="S840" s="88"/>
      <c r="T840" s="88"/>
      <c r="U840" s="88"/>
      <c r="V840" s="88"/>
      <c r="W840" s="88"/>
      <c r="X840" s="89"/>
      <c r="Y840" s="35"/>
      <c r="Z840" s="35"/>
      <c r="AA840" s="35"/>
      <c r="AB840" s="35"/>
      <c r="AC840" s="35"/>
      <c r="AD840" s="35"/>
      <c r="AE840" s="35"/>
      <c r="AT840" s="14" t="s">
        <v>148</v>
      </c>
      <c r="AU840" s="14" t="s">
        <v>87</v>
      </c>
    </row>
    <row r="841" s="2" customFormat="1" ht="49.05" customHeight="1">
      <c r="A841" s="35"/>
      <c r="B841" s="36"/>
      <c r="C841" s="228" t="s">
        <v>3464</v>
      </c>
      <c r="D841" s="228" t="s">
        <v>347</v>
      </c>
      <c r="E841" s="229" t="s">
        <v>6007</v>
      </c>
      <c r="F841" s="230" t="s">
        <v>6008</v>
      </c>
      <c r="G841" s="231" t="s">
        <v>131</v>
      </c>
      <c r="H841" s="232">
        <v>1</v>
      </c>
      <c r="I841" s="233"/>
      <c r="J841" s="233"/>
      <c r="K841" s="234">
        <f>ROUND(P841*H841,2)</f>
        <v>0</v>
      </c>
      <c r="L841" s="230" t="s">
        <v>892</v>
      </c>
      <c r="M841" s="41"/>
      <c r="N841" s="235" t="s">
        <v>1</v>
      </c>
      <c r="O841" s="199" t="s">
        <v>42</v>
      </c>
      <c r="P841" s="200">
        <f>I841+J841</f>
        <v>0</v>
      </c>
      <c r="Q841" s="200">
        <f>ROUND(I841*H841,2)</f>
        <v>0</v>
      </c>
      <c r="R841" s="200">
        <f>ROUND(J841*H841,2)</f>
        <v>0</v>
      </c>
      <c r="S841" s="88"/>
      <c r="T841" s="201">
        <f>S841*H841</f>
        <v>0</v>
      </c>
      <c r="U841" s="201">
        <v>0</v>
      </c>
      <c r="V841" s="201">
        <f>U841*H841</f>
        <v>0</v>
      </c>
      <c r="W841" s="201">
        <v>0</v>
      </c>
      <c r="X841" s="202">
        <f>W841*H841</f>
        <v>0</v>
      </c>
      <c r="Y841" s="35"/>
      <c r="Z841" s="35"/>
      <c r="AA841" s="35"/>
      <c r="AB841" s="35"/>
      <c r="AC841" s="35"/>
      <c r="AD841" s="35"/>
      <c r="AE841" s="35"/>
      <c r="AR841" s="203" t="s">
        <v>135</v>
      </c>
      <c r="AT841" s="203" t="s">
        <v>347</v>
      </c>
      <c r="AU841" s="203" t="s">
        <v>87</v>
      </c>
      <c r="AY841" s="14" t="s">
        <v>134</v>
      </c>
      <c r="BE841" s="204">
        <f>IF(O841="základní",K841,0)</f>
        <v>0</v>
      </c>
      <c r="BF841" s="204">
        <f>IF(O841="snížená",K841,0)</f>
        <v>0</v>
      </c>
      <c r="BG841" s="204">
        <f>IF(O841="zákl. přenesená",K841,0)</f>
        <v>0</v>
      </c>
      <c r="BH841" s="204">
        <f>IF(O841="sníž. přenesená",K841,0)</f>
        <v>0</v>
      </c>
      <c r="BI841" s="204">
        <f>IF(O841="nulová",K841,0)</f>
        <v>0</v>
      </c>
      <c r="BJ841" s="14" t="s">
        <v>87</v>
      </c>
      <c r="BK841" s="204">
        <f>ROUND(P841*H841,2)</f>
        <v>0</v>
      </c>
      <c r="BL841" s="14" t="s">
        <v>135</v>
      </c>
      <c r="BM841" s="203" t="s">
        <v>6009</v>
      </c>
    </row>
    <row r="842" s="2" customFormat="1">
      <c r="A842" s="35"/>
      <c r="B842" s="36"/>
      <c r="C842" s="37"/>
      <c r="D842" s="205" t="s">
        <v>148</v>
      </c>
      <c r="E842" s="37"/>
      <c r="F842" s="206" t="s">
        <v>6010</v>
      </c>
      <c r="G842" s="37"/>
      <c r="H842" s="37"/>
      <c r="I842" s="207"/>
      <c r="J842" s="207"/>
      <c r="K842" s="37"/>
      <c r="L842" s="37"/>
      <c r="M842" s="41"/>
      <c r="N842" s="208"/>
      <c r="O842" s="209"/>
      <c r="P842" s="88"/>
      <c r="Q842" s="88"/>
      <c r="R842" s="88"/>
      <c r="S842" s="88"/>
      <c r="T842" s="88"/>
      <c r="U842" s="88"/>
      <c r="V842" s="88"/>
      <c r="W842" s="88"/>
      <c r="X842" s="89"/>
      <c r="Y842" s="35"/>
      <c r="Z842" s="35"/>
      <c r="AA842" s="35"/>
      <c r="AB842" s="35"/>
      <c r="AC842" s="35"/>
      <c r="AD842" s="35"/>
      <c r="AE842" s="35"/>
      <c r="AT842" s="14" t="s">
        <v>148</v>
      </c>
      <c r="AU842" s="14" t="s">
        <v>87</v>
      </c>
    </row>
    <row r="843" s="2" customFormat="1" ht="49.05" customHeight="1">
      <c r="A843" s="35"/>
      <c r="B843" s="36"/>
      <c r="C843" s="228" t="s">
        <v>3468</v>
      </c>
      <c r="D843" s="228" t="s">
        <v>347</v>
      </c>
      <c r="E843" s="229" t="s">
        <v>6011</v>
      </c>
      <c r="F843" s="230" t="s">
        <v>6012</v>
      </c>
      <c r="G843" s="231" t="s">
        <v>131</v>
      </c>
      <c r="H843" s="232">
        <v>1</v>
      </c>
      <c r="I843" s="233"/>
      <c r="J843" s="233"/>
      <c r="K843" s="234">
        <f>ROUND(P843*H843,2)</f>
        <v>0</v>
      </c>
      <c r="L843" s="230" t="s">
        <v>892</v>
      </c>
      <c r="M843" s="41"/>
      <c r="N843" s="235" t="s">
        <v>1</v>
      </c>
      <c r="O843" s="199" t="s">
        <v>42</v>
      </c>
      <c r="P843" s="200">
        <f>I843+J843</f>
        <v>0</v>
      </c>
      <c r="Q843" s="200">
        <f>ROUND(I843*H843,2)</f>
        <v>0</v>
      </c>
      <c r="R843" s="200">
        <f>ROUND(J843*H843,2)</f>
        <v>0</v>
      </c>
      <c r="S843" s="88"/>
      <c r="T843" s="201">
        <f>S843*H843</f>
        <v>0</v>
      </c>
      <c r="U843" s="201">
        <v>0</v>
      </c>
      <c r="V843" s="201">
        <f>U843*H843</f>
        <v>0</v>
      </c>
      <c r="W843" s="201">
        <v>0</v>
      </c>
      <c r="X843" s="202">
        <f>W843*H843</f>
        <v>0</v>
      </c>
      <c r="Y843" s="35"/>
      <c r="Z843" s="35"/>
      <c r="AA843" s="35"/>
      <c r="AB843" s="35"/>
      <c r="AC843" s="35"/>
      <c r="AD843" s="35"/>
      <c r="AE843" s="35"/>
      <c r="AR843" s="203" t="s">
        <v>135</v>
      </c>
      <c r="AT843" s="203" t="s">
        <v>347</v>
      </c>
      <c r="AU843" s="203" t="s">
        <v>87</v>
      </c>
      <c r="AY843" s="14" t="s">
        <v>134</v>
      </c>
      <c r="BE843" s="204">
        <f>IF(O843="základní",K843,0)</f>
        <v>0</v>
      </c>
      <c r="BF843" s="204">
        <f>IF(O843="snížená",K843,0)</f>
        <v>0</v>
      </c>
      <c r="BG843" s="204">
        <f>IF(O843="zákl. přenesená",K843,0)</f>
        <v>0</v>
      </c>
      <c r="BH843" s="204">
        <f>IF(O843="sníž. přenesená",K843,0)</f>
        <v>0</v>
      </c>
      <c r="BI843" s="204">
        <f>IF(O843="nulová",K843,0)</f>
        <v>0</v>
      </c>
      <c r="BJ843" s="14" t="s">
        <v>87</v>
      </c>
      <c r="BK843" s="204">
        <f>ROUND(P843*H843,2)</f>
        <v>0</v>
      </c>
      <c r="BL843" s="14" t="s">
        <v>135</v>
      </c>
      <c r="BM843" s="203" t="s">
        <v>3121</v>
      </c>
    </row>
    <row r="844" s="2" customFormat="1">
      <c r="A844" s="35"/>
      <c r="B844" s="36"/>
      <c r="C844" s="37"/>
      <c r="D844" s="205" t="s">
        <v>148</v>
      </c>
      <c r="E844" s="37"/>
      <c r="F844" s="206" t="s">
        <v>6006</v>
      </c>
      <c r="G844" s="37"/>
      <c r="H844" s="37"/>
      <c r="I844" s="207"/>
      <c r="J844" s="207"/>
      <c r="K844" s="37"/>
      <c r="L844" s="37"/>
      <c r="M844" s="41"/>
      <c r="N844" s="208"/>
      <c r="O844" s="209"/>
      <c r="P844" s="88"/>
      <c r="Q844" s="88"/>
      <c r="R844" s="88"/>
      <c r="S844" s="88"/>
      <c r="T844" s="88"/>
      <c r="U844" s="88"/>
      <c r="V844" s="88"/>
      <c r="W844" s="88"/>
      <c r="X844" s="89"/>
      <c r="Y844" s="35"/>
      <c r="Z844" s="35"/>
      <c r="AA844" s="35"/>
      <c r="AB844" s="35"/>
      <c r="AC844" s="35"/>
      <c r="AD844" s="35"/>
      <c r="AE844" s="35"/>
      <c r="AT844" s="14" t="s">
        <v>148</v>
      </c>
      <c r="AU844" s="14" t="s">
        <v>87</v>
      </c>
    </row>
    <row r="845" s="2" customFormat="1" ht="49.05" customHeight="1">
      <c r="A845" s="35"/>
      <c r="B845" s="36"/>
      <c r="C845" s="228" t="s">
        <v>3472</v>
      </c>
      <c r="D845" s="228" t="s">
        <v>347</v>
      </c>
      <c r="E845" s="229" t="s">
        <v>6013</v>
      </c>
      <c r="F845" s="230" t="s">
        <v>6014</v>
      </c>
      <c r="G845" s="231" t="s">
        <v>131</v>
      </c>
      <c r="H845" s="232">
        <v>1</v>
      </c>
      <c r="I845" s="233"/>
      <c r="J845" s="233"/>
      <c r="K845" s="234">
        <f>ROUND(P845*H845,2)</f>
        <v>0</v>
      </c>
      <c r="L845" s="230" t="s">
        <v>892</v>
      </c>
      <c r="M845" s="41"/>
      <c r="N845" s="235" t="s">
        <v>1</v>
      </c>
      <c r="O845" s="199" t="s">
        <v>42</v>
      </c>
      <c r="P845" s="200">
        <f>I845+J845</f>
        <v>0</v>
      </c>
      <c r="Q845" s="200">
        <f>ROUND(I845*H845,2)</f>
        <v>0</v>
      </c>
      <c r="R845" s="200">
        <f>ROUND(J845*H845,2)</f>
        <v>0</v>
      </c>
      <c r="S845" s="88"/>
      <c r="T845" s="201">
        <f>S845*H845</f>
        <v>0</v>
      </c>
      <c r="U845" s="201">
        <v>0</v>
      </c>
      <c r="V845" s="201">
        <f>U845*H845</f>
        <v>0</v>
      </c>
      <c r="W845" s="201">
        <v>0</v>
      </c>
      <c r="X845" s="202">
        <f>W845*H845</f>
        <v>0</v>
      </c>
      <c r="Y845" s="35"/>
      <c r="Z845" s="35"/>
      <c r="AA845" s="35"/>
      <c r="AB845" s="35"/>
      <c r="AC845" s="35"/>
      <c r="AD845" s="35"/>
      <c r="AE845" s="35"/>
      <c r="AR845" s="203" t="s">
        <v>135</v>
      </c>
      <c r="AT845" s="203" t="s">
        <v>347</v>
      </c>
      <c r="AU845" s="203" t="s">
        <v>87</v>
      </c>
      <c r="AY845" s="14" t="s">
        <v>134</v>
      </c>
      <c r="BE845" s="204">
        <f>IF(O845="základní",K845,0)</f>
        <v>0</v>
      </c>
      <c r="BF845" s="204">
        <f>IF(O845="snížená",K845,0)</f>
        <v>0</v>
      </c>
      <c r="BG845" s="204">
        <f>IF(O845="zákl. přenesená",K845,0)</f>
        <v>0</v>
      </c>
      <c r="BH845" s="204">
        <f>IF(O845="sníž. přenesená",K845,0)</f>
        <v>0</v>
      </c>
      <c r="BI845" s="204">
        <f>IF(O845="nulová",K845,0)</f>
        <v>0</v>
      </c>
      <c r="BJ845" s="14" t="s">
        <v>87</v>
      </c>
      <c r="BK845" s="204">
        <f>ROUND(P845*H845,2)</f>
        <v>0</v>
      </c>
      <c r="BL845" s="14" t="s">
        <v>135</v>
      </c>
      <c r="BM845" s="203" t="s">
        <v>6015</v>
      </c>
    </row>
    <row r="846" s="2" customFormat="1">
      <c r="A846" s="35"/>
      <c r="B846" s="36"/>
      <c r="C846" s="37"/>
      <c r="D846" s="205" t="s">
        <v>148</v>
      </c>
      <c r="E846" s="37"/>
      <c r="F846" s="206" t="s">
        <v>6016</v>
      </c>
      <c r="G846" s="37"/>
      <c r="H846" s="37"/>
      <c r="I846" s="207"/>
      <c r="J846" s="207"/>
      <c r="K846" s="37"/>
      <c r="L846" s="37"/>
      <c r="M846" s="41"/>
      <c r="N846" s="208"/>
      <c r="O846" s="209"/>
      <c r="P846" s="88"/>
      <c r="Q846" s="88"/>
      <c r="R846" s="88"/>
      <c r="S846" s="88"/>
      <c r="T846" s="88"/>
      <c r="U846" s="88"/>
      <c r="V846" s="88"/>
      <c r="W846" s="88"/>
      <c r="X846" s="89"/>
      <c r="Y846" s="35"/>
      <c r="Z846" s="35"/>
      <c r="AA846" s="35"/>
      <c r="AB846" s="35"/>
      <c r="AC846" s="35"/>
      <c r="AD846" s="35"/>
      <c r="AE846" s="35"/>
      <c r="AT846" s="14" t="s">
        <v>148</v>
      </c>
      <c r="AU846" s="14" t="s">
        <v>87</v>
      </c>
    </row>
    <row r="847" s="2" customFormat="1" ht="49.05" customHeight="1">
      <c r="A847" s="35"/>
      <c r="B847" s="36"/>
      <c r="C847" s="228" t="s">
        <v>3476</v>
      </c>
      <c r="D847" s="228" t="s">
        <v>347</v>
      </c>
      <c r="E847" s="229" t="s">
        <v>6017</v>
      </c>
      <c r="F847" s="230" t="s">
        <v>6018</v>
      </c>
      <c r="G847" s="231" t="s">
        <v>131</v>
      </c>
      <c r="H847" s="232">
        <v>1</v>
      </c>
      <c r="I847" s="233"/>
      <c r="J847" s="233"/>
      <c r="K847" s="234">
        <f>ROUND(P847*H847,2)</f>
        <v>0</v>
      </c>
      <c r="L847" s="230" t="s">
        <v>892</v>
      </c>
      <c r="M847" s="41"/>
      <c r="N847" s="235" t="s">
        <v>1</v>
      </c>
      <c r="O847" s="199" t="s">
        <v>42</v>
      </c>
      <c r="P847" s="200">
        <f>I847+J847</f>
        <v>0</v>
      </c>
      <c r="Q847" s="200">
        <f>ROUND(I847*H847,2)</f>
        <v>0</v>
      </c>
      <c r="R847" s="200">
        <f>ROUND(J847*H847,2)</f>
        <v>0</v>
      </c>
      <c r="S847" s="88"/>
      <c r="T847" s="201">
        <f>S847*H847</f>
        <v>0</v>
      </c>
      <c r="U847" s="201">
        <v>0</v>
      </c>
      <c r="V847" s="201">
        <f>U847*H847</f>
        <v>0</v>
      </c>
      <c r="W847" s="201">
        <v>0</v>
      </c>
      <c r="X847" s="202">
        <f>W847*H847</f>
        <v>0</v>
      </c>
      <c r="Y847" s="35"/>
      <c r="Z847" s="35"/>
      <c r="AA847" s="35"/>
      <c r="AB847" s="35"/>
      <c r="AC847" s="35"/>
      <c r="AD847" s="35"/>
      <c r="AE847" s="35"/>
      <c r="AR847" s="203" t="s">
        <v>135</v>
      </c>
      <c r="AT847" s="203" t="s">
        <v>347</v>
      </c>
      <c r="AU847" s="203" t="s">
        <v>87</v>
      </c>
      <c r="AY847" s="14" t="s">
        <v>134</v>
      </c>
      <c r="BE847" s="204">
        <f>IF(O847="základní",K847,0)</f>
        <v>0</v>
      </c>
      <c r="BF847" s="204">
        <f>IF(O847="snížená",K847,0)</f>
        <v>0</v>
      </c>
      <c r="BG847" s="204">
        <f>IF(O847="zákl. přenesená",K847,0)</f>
        <v>0</v>
      </c>
      <c r="BH847" s="204">
        <f>IF(O847="sníž. přenesená",K847,0)</f>
        <v>0</v>
      </c>
      <c r="BI847" s="204">
        <f>IF(O847="nulová",K847,0)</f>
        <v>0</v>
      </c>
      <c r="BJ847" s="14" t="s">
        <v>87</v>
      </c>
      <c r="BK847" s="204">
        <f>ROUND(P847*H847,2)</f>
        <v>0</v>
      </c>
      <c r="BL847" s="14" t="s">
        <v>135</v>
      </c>
      <c r="BM847" s="203" t="s">
        <v>3124</v>
      </c>
    </row>
    <row r="848" s="2" customFormat="1">
      <c r="A848" s="35"/>
      <c r="B848" s="36"/>
      <c r="C848" s="37"/>
      <c r="D848" s="205" t="s">
        <v>148</v>
      </c>
      <c r="E848" s="37"/>
      <c r="F848" s="206" t="s">
        <v>6019</v>
      </c>
      <c r="G848" s="37"/>
      <c r="H848" s="37"/>
      <c r="I848" s="207"/>
      <c r="J848" s="207"/>
      <c r="K848" s="37"/>
      <c r="L848" s="37"/>
      <c r="M848" s="41"/>
      <c r="N848" s="208"/>
      <c r="O848" s="209"/>
      <c r="P848" s="88"/>
      <c r="Q848" s="88"/>
      <c r="R848" s="88"/>
      <c r="S848" s="88"/>
      <c r="T848" s="88"/>
      <c r="U848" s="88"/>
      <c r="V848" s="88"/>
      <c r="W848" s="88"/>
      <c r="X848" s="89"/>
      <c r="Y848" s="35"/>
      <c r="Z848" s="35"/>
      <c r="AA848" s="35"/>
      <c r="AB848" s="35"/>
      <c r="AC848" s="35"/>
      <c r="AD848" s="35"/>
      <c r="AE848" s="35"/>
      <c r="AT848" s="14" t="s">
        <v>148</v>
      </c>
      <c r="AU848" s="14" t="s">
        <v>87</v>
      </c>
    </row>
    <row r="849" s="2" customFormat="1" ht="49.05" customHeight="1">
      <c r="A849" s="35"/>
      <c r="B849" s="36"/>
      <c r="C849" s="228" t="s">
        <v>3480</v>
      </c>
      <c r="D849" s="228" t="s">
        <v>347</v>
      </c>
      <c r="E849" s="229" t="s">
        <v>6020</v>
      </c>
      <c r="F849" s="230" t="s">
        <v>6021</v>
      </c>
      <c r="G849" s="231" t="s">
        <v>131</v>
      </c>
      <c r="H849" s="232">
        <v>1</v>
      </c>
      <c r="I849" s="233"/>
      <c r="J849" s="233"/>
      <c r="K849" s="234">
        <f>ROUND(P849*H849,2)</f>
        <v>0</v>
      </c>
      <c r="L849" s="230" t="s">
        <v>892</v>
      </c>
      <c r="M849" s="41"/>
      <c r="N849" s="235" t="s">
        <v>1</v>
      </c>
      <c r="O849" s="199" t="s">
        <v>42</v>
      </c>
      <c r="P849" s="200">
        <f>I849+J849</f>
        <v>0</v>
      </c>
      <c r="Q849" s="200">
        <f>ROUND(I849*H849,2)</f>
        <v>0</v>
      </c>
      <c r="R849" s="200">
        <f>ROUND(J849*H849,2)</f>
        <v>0</v>
      </c>
      <c r="S849" s="88"/>
      <c r="T849" s="201">
        <f>S849*H849</f>
        <v>0</v>
      </c>
      <c r="U849" s="201">
        <v>0</v>
      </c>
      <c r="V849" s="201">
        <f>U849*H849</f>
        <v>0</v>
      </c>
      <c r="W849" s="201">
        <v>0</v>
      </c>
      <c r="X849" s="202">
        <f>W849*H849</f>
        <v>0</v>
      </c>
      <c r="Y849" s="35"/>
      <c r="Z849" s="35"/>
      <c r="AA849" s="35"/>
      <c r="AB849" s="35"/>
      <c r="AC849" s="35"/>
      <c r="AD849" s="35"/>
      <c r="AE849" s="35"/>
      <c r="AR849" s="203" t="s">
        <v>135</v>
      </c>
      <c r="AT849" s="203" t="s">
        <v>347</v>
      </c>
      <c r="AU849" s="203" t="s">
        <v>87</v>
      </c>
      <c r="AY849" s="14" t="s">
        <v>134</v>
      </c>
      <c r="BE849" s="204">
        <f>IF(O849="základní",K849,0)</f>
        <v>0</v>
      </c>
      <c r="BF849" s="204">
        <f>IF(O849="snížená",K849,0)</f>
        <v>0</v>
      </c>
      <c r="BG849" s="204">
        <f>IF(O849="zákl. přenesená",K849,0)</f>
        <v>0</v>
      </c>
      <c r="BH849" s="204">
        <f>IF(O849="sníž. přenesená",K849,0)</f>
        <v>0</v>
      </c>
      <c r="BI849" s="204">
        <f>IF(O849="nulová",K849,0)</f>
        <v>0</v>
      </c>
      <c r="BJ849" s="14" t="s">
        <v>87</v>
      </c>
      <c r="BK849" s="204">
        <f>ROUND(P849*H849,2)</f>
        <v>0</v>
      </c>
      <c r="BL849" s="14" t="s">
        <v>135</v>
      </c>
      <c r="BM849" s="203" t="s">
        <v>6022</v>
      </c>
    </row>
    <row r="850" s="2" customFormat="1">
      <c r="A850" s="35"/>
      <c r="B850" s="36"/>
      <c r="C850" s="37"/>
      <c r="D850" s="205" t="s">
        <v>148</v>
      </c>
      <c r="E850" s="37"/>
      <c r="F850" s="206" t="s">
        <v>6023</v>
      </c>
      <c r="G850" s="37"/>
      <c r="H850" s="37"/>
      <c r="I850" s="207"/>
      <c r="J850" s="207"/>
      <c r="K850" s="37"/>
      <c r="L850" s="37"/>
      <c r="M850" s="41"/>
      <c r="N850" s="208"/>
      <c r="O850" s="209"/>
      <c r="P850" s="88"/>
      <c r="Q850" s="88"/>
      <c r="R850" s="88"/>
      <c r="S850" s="88"/>
      <c r="T850" s="88"/>
      <c r="U850" s="88"/>
      <c r="V850" s="88"/>
      <c r="W850" s="88"/>
      <c r="X850" s="89"/>
      <c r="Y850" s="35"/>
      <c r="Z850" s="35"/>
      <c r="AA850" s="35"/>
      <c r="AB850" s="35"/>
      <c r="AC850" s="35"/>
      <c r="AD850" s="35"/>
      <c r="AE850" s="35"/>
      <c r="AT850" s="14" t="s">
        <v>148</v>
      </c>
      <c r="AU850" s="14" t="s">
        <v>87</v>
      </c>
    </row>
    <row r="851" s="2" customFormat="1" ht="49.05" customHeight="1">
      <c r="A851" s="35"/>
      <c r="B851" s="36"/>
      <c r="C851" s="228" t="s">
        <v>3484</v>
      </c>
      <c r="D851" s="228" t="s">
        <v>347</v>
      </c>
      <c r="E851" s="229" t="s">
        <v>6024</v>
      </c>
      <c r="F851" s="230" t="s">
        <v>6025</v>
      </c>
      <c r="G851" s="231" t="s">
        <v>131</v>
      </c>
      <c r="H851" s="232">
        <v>1</v>
      </c>
      <c r="I851" s="233"/>
      <c r="J851" s="233"/>
      <c r="K851" s="234">
        <f>ROUND(P851*H851,2)</f>
        <v>0</v>
      </c>
      <c r="L851" s="230" t="s">
        <v>892</v>
      </c>
      <c r="M851" s="41"/>
      <c r="N851" s="235" t="s">
        <v>1</v>
      </c>
      <c r="O851" s="199" t="s">
        <v>42</v>
      </c>
      <c r="P851" s="200">
        <f>I851+J851</f>
        <v>0</v>
      </c>
      <c r="Q851" s="200">
        <f>ROUND(I851*H851,2)</f>
        <v>0</v>
      </c>
      <c r="R851" s="200">
        <f>ROUND(J851*H851,2)</f>
        <v>0</v>
      </c>
      <c r="S851" s="88"/>
      <c r="T851" s="201">
        <f>S851*H851</f>
        <v>0</v>
      </c>
      <c r="U851" s="201">
        <v>0</v>
      </c>
      <c r="V851" s="201">
        <f>U851*H851</f>
        <v>0</v>
      </c>
      <c r="W851" s="201">
        <v>0</v>
      </c>
      <c r="X851" s="202">
        <f>W851*H851</f>
        <v>0</v>
      </c>
      <c r="Y851" s="35"/>
      <c r="Z851" s="35"/>
      <c r="AA851" s="35"/>
      <c r="AB851" s="35"/>
      <c r="AC851" s="35"/>
      <c r="AD851" s="35"/>
      <c r="AE851" s="35"/>
      <c r="AR851" s="203" t="s">
        <v>135</v>
      </c>
      <c r="AT851" s="203" t="s">
        <v>347</v>
      </c>
      <c r="AU851" s="203" t="s">
        <v>87</v>
      </c>
      <c r="AY851" s="14" t="s">
        <v>134</v>
      </c>
      <c r="BE851" s="204">
        <f>IF(O851="základní",K851,0)</f>
        <v>0</v>
      </c>
      <c r="BF851" s="204">
        <f>IF(O851="snížená",K851,0)</f>
        <v>0</v>
      </c>
      <c r="BG851" s="204">
        <f>IF(O851="zákl. přenesená",K851,0)</f>
        <v>0</v>
      </c>
      <c r="BH851" s="204">
        <f>IF(O851="sníž. přenesená",K851,0)</f>
        <v>0</v>
      </c>
      <c r="BI851" s="204">
        <f>IF(O851="nulová",K851,0)</f>
        <v>0</v>
      </c>
      <c r="BJ851" s="14" t="s">
        <v>87</v>
      </c>
      <c r="BK851" s="204">
        <f>ROUND(P851*H851,2)</f>
        <v>0</v>
      </c>
      <c r="BL851" s="14" t="s">
        <v>135</v>
      </c>
      <c r="BM851" s="203" t="s">
        <v>3128</v>
      </c>
    </row>
    <row r="852" s="2" customFormat="1">
      <c r="A852" s="35"/>
      <c r="B852" s="36"/>
      <c r="C852" s="37"/>
      <c r="D852" s="205" t="s">
        <v>148</v>
      </c>
      <c r="E852" s="37"/>
      <c r="F852" s="206" t="s">
        <v>6026</v>
      </c>
      <c r="G852" s="37"/>
      <c r="H852" s="37"/>
      <c r="I852" s="207"/>
      <c r="J852" s="207"/>
      <c r="K852" s="37"/>
      <c r="L852" s="37"/>
      <c r="M852" s="41"/>
      <c r="N852" s="208"/>
      <c r="O852" s="209"/>
      <c r="P852" s="88"/>
      <c r="Q852" s="88"/>
      <c r="R852" s="88"/>
      <c r="S852" s="88"/>
      <c r="T852" s="88"/>
      <c r="U852" s="88"/>
      <c r="V852" s="88"/>
      <c r="W852" s="88"/>
      <c r="X852" s="89"/>
      <c r="Y852" s="35"/>
      <c r="Z852" s="35"/>
      <c r="AA852" s="35"/>
      <c r="AB852" s="35"/>
      <c r="AC852" s="35"/>
      <c r="AD852" s="35"/>
      <c r="AE852" s="35"/>
      <c r="AT852" s="14" t="s">
        <v>148</v>
      </c>
      <c r="AU852" s="14" t="s">
        <v>87</v>
      </c>
    </row>
    <row r="853" s="2" customFormat="1" ht="24.15" customHeight="1">
      <c r="A853" s="35"/>
      <c r="B853" s="36"/>
      <c r="C853" s="228" t="s">
        <v>3488</v>
      </c>
      <c r="D853" s="228" t="s">
        <v>347</v>
      </c>
      <c r="E853" s="229" t="s">
        <v>6027</v>
      </c>
      <c r="F853" s="230" t="s">
        <v>6028</v>
      </c>
      <c r="G853" s="231" t="s">
        <v>131</v>
      </c>
      <c r="H853" s="232">
        <v>10</v>
      </c>
      <c r="I853" s="233"/>
      <c r="J853" s="233"/>
      <c r="K853" s="234">
        <f>ROUND(P853*H853,2)</f>
        <v>0</v>
      </c>
      <c r="L853" s="230" t="s">
        <v>879</v>
      </c>
      <c r="M853" s="41"/>
      <c r="N853" s="235" t="s">
        <v>1</v>
      </c>
      <c r="O853" s="199" t="s">
        <v>42</v>
      </c>
      <c r="P853" s="200">
        <f>I853+J853</f>
        <v>0</v>
      </c>
      <c r="Q853" s="200">
        <f>ROUND(I853*H853,2)</f>
        <v>0</v>
      </c>
      <c r="R853" s="200">
        <f>ROUND(J853*H853,2)</f>
        <v>0</v>
      </c>
      <c r="S853" s="88"/>
      <c r="T853" s="201">
        <f>S853*H853</f>
        <v>0</v>
      </c>
      <c r="U853" s="201">
        <v>0</v>
      </c>
      <c r="V853" s="201">
        <f>U853*H853</f>
        <v>0</v>
      </c>
      <c r="W853" s="201">
        <v>0</v>
      </c>
      <c r="X853" s="202">
        <f>W853*H853</f>
        <v>0</v>
      </c>
      <c r="Y853" s="35"/>
      <c r="Z853" s="35"/>
      <c r="AA853" s="35"/>
      <c r="AB853" s="35"/>
      <c r="AC853" s="35"/>
      <c r="AD853" s="35"/>
      <c r="AE853" s="35"/>
      <c r="AR853" s="203" t="s">
        <v>135</v>
      </c>
      <c r="AT853" s="203" t="s">
        <v>347</v>
      </c>
      <c r="AU853" s="203" t="s">
        <v>87</v>
      </c>
      <c r="AY853" s="14" t="s">
        <v>134</v>
      </c>
      <c r="BE853" s="204">
        <f>IF(O853="základní",K853,0)</f>
        <v>0</v>
      </c>
      <c r="BF853" s="204">
        <f>IF(O853="snížená",K853,0)</f>
        <v>0</v>
      </c>
      <c r="BG853" s="204">
        <f>IF(O853="zákl. přenesená",K853,0)</f>
        <v>0</v>
      </c>
      <c r="BH853" s="204">
        <f>IF(O853="sníž. přenesená",K853,0)</f>
        <v>0</v>
      </c>
      <c r="BI853" s="204">
        <f>IF(O853="nulová",K853,0)</f>
        <v>0</v>
      </c>
      <c r="BJ853" s="14" t="s">
        <v>87</v>
      </c>
      <c r="BK853" s="204">
        <f>ROUND(P853*H853,2)</f>
        <v>0</v>
      </c>
      <c r="BL853" s="14" t="s">
        <v>135</v>
      </c>
      <c r="BM853" s="203" t="s">
        <v>3131</v>
      </c>
    </row>
    <row r="854" s="2" customFormat="1" ht="24.15" customHeight="1">
      <c r="A854" s="35"/>
      <c r="B854" s="36"/>
      <c r="C854" s="228" t="s">
        <v>3492</v>
      </c>
      <c r="D854" s="228" t="s">
        <v>347</v>
      </c>
      <c r="E854" s="229" t="s">
        <v>6029</v>
      </c>
      <c r="F854" s="230" t="s">
        <v>6030</v>
      </c>
      <c r="G854" s="231" t="s">
        <v>131</v>
      </c>
      <c r="H854" s="232">
        <v>10</v>
      </c>
      <c r="I854" s="233"/>
      <c r="J854" s="233"/>
      <c r="K854" s="234">
        <f>ROUND(P854*H854,2)</f>
        <v>0</v>
      </c>
      <c r="L854" s="230" t="s">
        <v>879</v>
      </c>
      <c r="M854" s="41"/>
      <c r="N854" s="235" t="s">
        <v>1</v>
      </c>
      <c r="O854" s="199" t="s">
        <v>42</v>
      </c>
      <c r="P854" s="200">
        <f>I854+J854</f>
        <v>0</v>
      </c>
      <c r="Q854" s="200">
        <f>ROUND(I854*H854,2)</f>
        <v>0</v>
      </c>
      <c r="R854" s="200">
        <f>ROUND(J854*H854,2)</f>
        <v>0</v>
      </c>
      <c r="S854" s="88"/>
      <c r="T854" s="201">
        <f>S854*H854</f>
        <v>0</v>
      </c>
      <c r="U854" s="201">
        <v>0</v>
      </c>
      <c r="V854" s="201">
        <f>U854*H854</f>
        <v>0</v>
      </c>
      <c r="W854" s="201">
        <v>0</v>
      </c>
      <c r="X854" s="202">
        <f>W854*H854</f>
        <v>0</v>
      </c>
      <c r="Y854" s="35"/>
      <c r="Z854" s="35"/>
      <c r="AA854" s="35"/>
      <c r="AB854" s="35"/>
      <c r="AC854" s="35"/>
      <c r="AD854" s="35"/>
      <c r="AE854" s="35"/>
      <c r="AR854" s="203" t="s">
        <v>135</v>
      </c>
      <c r="AT854" s="203" t="s">
        <v>347</v>
      </c>
      <c r="AU854" s="203" t="s">
        <v>87</v>
      </c>
      <c r="AY854" s="14" t="s">
        <v>134</v>
      </c>
      <c r="BE854" s="204">
        <f>IF(O854="základní",K854,0)</f>
        <v>0</v>
      </c>
      <c r="BF854" s="204">
        <f>IF(O854="snížená",K854,0)</f>
        <v>0</v>
      </c>
      <c r="BG854" s="204">
        <f>IF(O854="zákl. přenesená",K854,0)</f>
        <v>0</v>
      </c>
      <c r="BH854" s="204">
        <f>IF(O854="sníž. přenesená",K854,0)</f>
        <v>0</v>
      </c>
      <c r="BI854" s="204">
        <f>IF(O854="nulová",K854,0)</f>
        <v>0</v>
      </c>
      <c r="BJ854" s="14" t="s">
        <v>87</v>
      </c>
      <c r="BK854" s="204">
        <f>ROUND(P854*H854,2)</f>
        <v>0</v>
      </c>
      <c r="BL854" s="14" t="s">
        <v>135</v>
      </c>
      <c r="BM854" s="203" t="s">
        <v>3135</v>
      </c>
    </row>
    <row r="855" s="2" customFormat="1" ht="24.15" customHeight="1">
      <c r="A855" s="35"/>
      <c r="B855" s="36"/>
      <c r="C855" s="228" t="s">
        <v>3496</v>
      </c>
      <c r="D855" s="228" t="s">
        <v>347</v>
      </c>
      <c r="E855" s="229" t="s">
        <v>6031</v>
      </c>
      <c r="F855" s="230" t="s">
        <v>6032</v>
      </c>
      <c r="G855" s="231" t="s">
        <v>131</v>
      </c>
      <c r="H855" s="232">
        <v>10</v>
      </c>
      <c r="I855" s="233"/>
      <c r="J855" s="233"/>
      <c r="K855" s="234">
        <f>ROUND(P855*H855,2)</f>
        <v>0</v>
      </c>
      <c r="L855" s="230" t="s">
        <v>879</v>
      </c>
      <c r="M855" s="41"/>
      <c r="N855" s="235" t="s">
        <v>1</v>
      </c>
      <c r="O855" s="199" t="s">
        <v>42</v>
      </c>
      <c r="P855" s="200">
        <f>I855+J855</f>
        <v>0</v>
      </c>
      <c r="Q855" s="200">
        <f>ROUND(I855*H855,2)</f>
        <v>0</v>
      </c>
      <c r="R855" s="200">
        <f>ROUND(J855*H855,2)</f>
        <v>0</v>
      </c>
      <c r="S855" s="88"/>
      <c r="T855" s="201">
        <f>S855*H855</f>
        <v>0</v>
      </c>
      <c r="U855" s="201">
        <v>0</v>
      </c>
      <c r="V855" s="201">
        <f>U855*H855</f>
        <v>0</v>
      </c>
      <c r="W855" s="201">
        <v>0</v>
      </c>
      <c r="X855" s="202">
        <f>W855*H855</f>
        <v>0</v>
      </c>
      <c r="Y855" s="35"/>
      <c r="Z855" s="35"/>
      <c r="AA855" s="35"/>
      <c r="AB855" s="35"/>
      <c r="AC855" s="35"/>
      <c r="AD855" s="35"/>
      <c r="AE855" s="35"/>
      <c r="AR855" s="203" t="s">
        <v>135</v>
      </c>
      <c r="AT855" s="203" t="s">
        <v>347</v>
      </c>
      <c r="AU855" s="203" t="s">
        <v>87</v>
      </c>
      <c r="AY855" s="14" t="s">
        <v>134</v>
      </c>
      <c r="BE855" s="204">
        <f>IF(O855="základní",K855,0)</f>
        <v>0</v>
      </c>
      <c r="BF855" s="204">
        <f>IF(O855="snížená",K855,0)</f>
        <v>0</v>
      </c>
      <c r="BG855" s="204">
        <f>IF(O855="zákl. přenesená",K855,0)</f>
        <v>0</v>
      </c>
      <c r="BH855" s="204">
        <f>IF(O855="sníž. přenesená",K855,0)</f>
        <v>0</v>
      </c>
      <c r="BI855" s="204">
        <f>IF(O855="nulová",K855,0)</f>
        <v>0</v>
      </c>
      <c r="BJ855" s="14" t="s">
        <v>87</v>
      </c>
      <c r="BK855" s="204">
        <f>ROUND(P855*H855,2)</f>
        <v>0</v>
      </c>
      <c r="BL855" s="14" t="s">
        <v>135</v>
      </c>
      <c r="BM855" s="203" t="s">
        <v>6033</v>
      </c>
    </row>
    <row r="856" s="2" customFormat="1" ht="24.15" customHeight="1">
      <c r="A856" s="35"/>
      <c r="B856" s="36"/>
      <c r="C856" s="228" t="s">
        <v>3500</v>
      </c>
      <c r="D856" s="228" t="s">
        <v>347</v>
      </c>
      <c r="E856" s="229" t="s">
        <v>6034</v>
      </c>
      <c r="F856" s="230" t="s">
        <v>6035</v>
      </c>
      <c r="G856" s="231" t="s">
        <v>131</v>
      </c>
      <c r="H856" s="232">
        <v>10</v>
      </c>
      <c r="I856" s="233"/>
      <c r="J856" s="233"/>
      <c r="K856" s="234">
        <f>ROUND(P856*H856,2)</f>
        <v>0</v>
      </c>
      <c r="L856" s="230" t="s">
        <v>879</v>
      </c>
      <c r="M856" s="41"/>
      <c r="N856" s="235" t="s">
        <v>1</v>
      </c>
      <c r="O856" s="199" t="s">
        <v>42</v>
      </c>
      <c r="P856" s="200">
        <f>I856+J856</f>
        <v>0</v>
      </c>
      <c r="Q856" s="200">
        <f>ROUND(I856*H856,2)</f>
        <v>0</v>
      </c>
      <c r="R856" s="200">
        <f>ROUND(J856*H856,2)</f>
        <v>0</v>
      </c>
      <c r="S856" s="88"/>
      <c r="T856" s="201">
        <f>S856*H856</f>
        <v>0</v>
      </c>
      <c r="U856" s="201">
        <v>0</v>
      </c>
      <c r="V856" s="201">
        <f>U856*H856</f>
        <v>0</v>
      </c>
      <c r="W856" s="201">
        <v>0</v>
      </c>
      <c r="X856" s="202">
        <f>W856*H856</f>
        <v>0</v>
      </c>
      <c r="Y856" s="35"/>
      <c r="Z856" s="35"/>
      <c r="AA856" s="35"/>
      <c r="AB856" s="35"/>
      <c r="AC856" s="35"/>
      <c r="AD856" s="35"/>
      <c r="AE856" s="35"/>
      <c r="AR856" s="203" t="s">
        <v>135</v>
      </c>
      <c r="AT856" s="203" t="s">
        <v>347</v>
      </c>
      <c r="AU856" s="203" t="s">
        <v>87</v>
      </c>
      <c r="AY856" s="14" t="s">
        <v>134</v>
      </c>
      <c r="BE856" s="204">
        <f>IF(O856="základní",K856,0)</f>
        <v>0</v>
      </c>
      <c r="BF856" s="204">
        <f>IF(O856="snížená",K856,0)</f>
        <v>0</v>
      </c>
      <c r="BG856" s="204">
        <f>IF(O856="zákl. přenesená",K856,0)</f>
        <v>0</v>
      </c>
      <c r="BH856" s="204">
        <f>IF(O856="sníž. přenesená",K856,0)</f>
        <v>0</v>
      </c>
      <c r="BI856" s="204">
        <f>IF(O856="nulová",K856,0)</f>
        <v>0</v>
      </c>
      <c r="BJ856" s="14" t="s">
        <v>87</v>
      </c>
      <c r="BK856" s="204">
        <f>ROUND(P856*H856,2)</f>
        <v>0</v>
      </c>
      <c r="BL856" s="14" t="s">
        <v>135</v>
      </c>
      <c r="BM856" s="203" t="s">
        <v>6036</v>
      </c>
    </row>
    <row r="857" s="2" customFormat="1" ht="24.15" customHeight="1">
      <c r="A857" s="35"/>
      <c r="B857" s="36"/>
      <c r="C857" s="228" t="s">
        <v>3504</v>
      </c>
      <c r="D857" s="228" t="s">
        <v>347</v>
      </c>
      <c r="E857" s="229" t="s">
        <v>6037</v>
      </c>
      <c r="F857" s="230" t="s">
        <v>6038</v>
      </c>
      <c r="G857" s="231" t="s">
        <v>131</v>
      </c>
      <c r="H857" s="232">
        <v>10</v>
      </c>
      <c r="I857" s="233"/>
      <c r="J857" s="233"/>
      <c r="K857" s="234">
        <f>ROUND(P857*H857,2)</f>
        <v>0</v>
      </c>
      <c r="L857" s="230" t="s">
        <v>879</v>
      </c>
      <c r="M857" s="41"/>
      <c r="N857" s="235" t="s">
        <v>1</v>
      </c>
      <c r="O857" s="199" t="s">
        <v>42</v>
      </c>
      <c r="P857" s="200">
        <f>I857+J857</f>
        <v>0</v>
      </c>
      <c r="Q857" s="200">
        <f>ROUND(I857*H857,2)</f>
        <v>0</v>
      </c>
      <c r="R857" s="200">
        <f>ROUND(J857*H857,2)</f>
        <v>0</v>
      </c>
      <c r="S857" s="88"/>
      <c r="T857" s="201">
        <f>S857*H857</f>
        <v>0</v>
      </c>
      <c r="U857" s="201">
        <v>0</v>
      </c>
      <c r="V857" s="201">
        <f>U857*H857</f>
        <v>0</v>
      </c>
      <c r="W857" s="201">
        <v>0</v>
      </c>
      <c r="X857" s="202">
        <f>W857*H857</f>
        <v>0</v>
      </c>
      <c r="Y857" s="35"/>
      <c r="Z857" s="35"/>
      <c r="AA857" s="35"/>
      <c r="AB857" s="35"/>
      <c r="AC857" s="35"/>
      <c r="AD857" s="35"/>
      <c r="AE857" s="35"/>
      <c r="AR857" s="203" t="s">
        <v>135</v>
      </c>
      <c r="AT857" s="203" t="s">
        <v>347</v>
      </c>
      <c r="AU857" s="203" t="s">
        <v>87</v>
      </c>
      <c r="AY857" s="14" t="s">
        <v>134</v>
      </c>
      <c r="BE857" s="204">
        <f>IF(O857="základní",K857,0)</f>
        <v>0</v>
      </c>
      <c r="BF857" s="204">
        <f>IF(O857="snížená",K857,0)</f>
        <v>0</v>
      </c>
      <c r="BG857" s="204">
        <f>IF(O857="zákl. přenesená",K857,0)</f>
        <v>0</v>
      </c>
      <c r="BH857" s="204">
        <f>IF(O857="sníž. přenesená",K857,0)</f>
        <v>0</v>
      </c>
      <c r="BI857" s="204">
        <f>IF(O857="nulová",K857,0)</f>
        <v>0</v>
      </c>
      <c r="BJ857" s="14" t="s">
        <v>87</v>
      </c>
      <c r="BK857" s="204">
        <f>ROUND(P857*H857,2)</f>
        <v>0</v>
      </c>
      <c r="BL857" s="14" t="s">
        <v>135</v>
      </c>
      <c r="BM857" s="203" t="s">
        <v>3142</v>
      </c>
    </row>
    <row r="858" s="2" customFormat="1" ht="24.15" customHeight="1">
      <c r="A858" s="35"/>
      <c r="B858" s="36"/>
      <c r="C858" s="228" t="s">
        <v>3508</v>
      </c>
      <c r="D858" s="228" t="s">
        <v>347</v>
      </c>
      <c r="E858" s="229" t="s">
        <v>6039</v>
      </c>
      <c r="F858" s="230" t="s">
        <v>6040</v>
      </c>
      <c r="G858" s="231" t="s">
        <v>708</v>
      </c>
      <c r="H858" s="232">
        <v>30</v>
      </c>
      <c r="I858" s="233"/>
      <c r="J858" s="233"/>
      <c r="K858" s="234">
        <f>ROUND(P858*H858,2)</f>
        <v>0</v>
      </c>
      <c r="L858" s="230" t="s">
        <v>879</v>
      </c>
      <c r="M858" s="41"/>
      <c r="N858" s="235" t="s">
        <v>1</v>
      </c>
      <c r="O858" s="199" t="s">
        <v>42</v>
      </c>
      <c r="P858" s="200">
        <f>I858+J858</f>
        <v>0</v>
      </c>
      <c r="Q858" s="200">
        <f>ROUND(I858*H858,2)</f>
        <v>0</v>
      </c>
      <c r="R858" s="200">
        <f>ROUND(J858*H858,2)</f>
        <v>0</v>
      </c>
      <c r="S858" s="88"/>
      <c r="T858" s="201">
        <f>S858*H858</f>
        <v>0</v>
      </c>
      <c r="U858" s="201">
        <v>0</v>
      </c>
      <c r="V858" s="201">
        <f>U858*H858</f>
        <v>0</v>
      </c>
      <c r="W858" s="201">
        <v>0</v>
      </c>
      <c r="X858" s="202">
        <f>W858*H858</f>
        <v>0</v>
      </c>
      <c r="Y858" s="35"/>
      <c r="Z858" s="35"/>
      <c r="AA858" s="35"/>
      <c r="AB858" s="35"/>
      <c r="AC858" s="35"/>
      <c r="AD858" s="35"/>
      <c r="AE858" s="35"/>
      <c r="AR858" s="203" t="s">
        <v>135</v>
      </c>
      <c r="AT858" s="203" t="s">
        <v>347</v>
      </c>
      <c r="AU858" s="203" t="s">
        <v>87</v>
      </c>
      <c r="AY858" s="14" t="s">
        <v>134</v>
      </c>
      <c r="BE858" s="204">
        <f>IF(O858="základní",K858,0)</f>
        <v>0</v>
      </c>
      <c r="BF858" s="204">
        <f>IF(O858="snížená",K858,0)</f>
        <v>0</v>
      </c>
      <c r="BG858" s="204">
        <f>IF(O858="zákl. přenesená",K858,0)</f>
        <v>0</v>
      </c>
      <c r="BH858" s="204">
        <f>IF(O858="sníž. přenesená",K858,0)</f>
        <v>0</v>
      </c>
      <c r="BI858" s="204">
        <f>IF(O858="nulová",K858,0)</f>
        <v>0</v>
      </c>
      <c r="BJ858" s="14" t="s">
        <v>87</v>
      </c>
      <c r="BK858" s="204">
        <f>ROUND(P858*H858,2)</f>
        <v>0</v>
      </c>
      <c r="BL858" s="14" t="s">
        <v>135</v>
      </c>
      <c r="BM858" s="203" t="s">
        <v>3185</v>
      </c>
    </row>
    <row r="859" s="2" customFormat="1" ht="24.15" customHeight="1">
      <c r="A859" s="35"/>
      <c r="B859" s="36"/>
      <c r="C859" s="228" t="s">
        <v>3512</v>
      </c>
      <c r="D859" s="228" t="s">
        <v>347</v>
      </c>
      <c r="E859" s="229" t="s">
        <v>6041</v>
      </c>
      <c r="F859" s="230" t="s">
        <v>6042</v>
      </c>
      <c r="G859" s="231" t="s">
        <v>708</v>
      </c>
      <c r="H859" s="232">
        <v>30</v>
      </c>
      <c r="I859" s="233"/>
      <c r="J859" s="233"/>
      <c r="K859" s="234">
        <f>ROUND(P859*H859,2)</f>
        <v>0</v>
      </c>
      <c r="L859" s="230" t="s">
        <v>879</v>
      </c>
      <c r="M859" s="41"/>
      <c r="N859" s="235" t="s">
        <v>1</v>
      </c>
      <c r="O859" s="199" t="s">
        <v>42</v>
      </c>
      <c r="P859" s="200">
        <f>I859+J859</f>
        <v>0</v>
      </c>
      <c r="Q859" s="200">
        <f>ROUND(I859*H859,2)</f>
        <v>0</v>
      </c>
      <c r="R859" s="200">
        <f>ROUND(J859*H859,2)</f>
        <v>0</v>
      </c>
      <c r="S859" s="88"/>
      <c r="T859" s="201">
        <f>S859*H859</f>
        <v>0</v>
      </c>
      <c r="U859" s="201">
        <v>0</v>
      </c>
      <c r="V859" s="201">
        <f>U859*H859</f>
        <v>0</v>
      </c>
      <c r="W859" s="201">
        <v>0</v>
      </c>
      <c r="X859" s="202">
        <f>W859*H859</f>
        <v>0</v>
      </c>
      <c r="Y859" s="35"/>
      <c r="Z859" s="35"/>
      <c r="AA859" s="35"/>
      <c r="AB859" s="35"/>
      <c r="AC859" s="35"/>
      <c r="AD859" s="35"/>
      <c r="AE859" s="35"/>
      <c r="AR859" s="203" t="s">
        <v>135</v>
      </c>
      <c r="AT859" s="203" t="s">
        <v>347</v>
      </c>
      <c r="AU859" s="203" t="s">
        <v>87</v>
      </c>
      <c r="AY859" s="14" t="s">
        <v>134</v>
      </c>
      <c r="BE859" s="204">
        <f>IF(O859="základní",K859,0)</f>
        <v>0</v>
      </c>
      <c r="BF859" s="204">
        <f>IF(O859="snížená",K859,0)</f>
        <v>0</v>
      </c>
      <c r="BG859" s="204">
        <f>IF(O859="zákl. přenesená",K859,0)</f>
        <v>0</v>
      </c>
      <c r="BH859" s="204">
        <f>IF(O859="sníž. přenesená",K859,0)</f>
        <v>0</v>
      </c>
      <c r="BI859" s="204">
        <f>IF(O859="nulová",K859,0)</f>
        <v>0</v>
      </c>
      <c r="BJ859" s="14" t="s">
        <v>87</v>
      </c>
      <c r="BK859" s="204">
        <f>ROUND(P859*H859,2)</f>
        <v>0</v>
      </c>
      <c r="BL859" s="14" t="s">
        <v>135</v>
      </c>
      <c r="BM859" s="203" t="s">
        <v>3145</v>
      </c>
    </row>
    <row r="860" s="2" customFormat="1" ht="24.15" customHeight="1">
      <c r="A860" s="35"/>
      <c r="B860" s="36"/>
      <c r="C860" s="228" t="s">
        <v>3516</v>
      </c>
      <c r="D860" s="228" t="s">
        <v>347</v>
      </c>
      <c r="E860" s="229" t="s">
        <v>6043</v>
      </c>
      <c r="F860" s="230" t="s">
        <v>6044</v>
      </c>
      <c r="G860" s="231" t="s">
        <v>708</v>
      </c>
      <c r="H860" s="232">
        <v>20</v>
      </c>
      <c r="I860" s="233"/>
      <c r="J860" s="233"/>
      <c r="K860" s="234">
        <f>ROUND(P860*H860,2)</f>
        <v>0</v>
      </c>
      <c r="L860" s="230" t="s">
        <v>879</v>
      </c>
      <c r="M860" s="41"/>
      <c r="N860" s="235" t="s">
        <v>1</v>
      </c>
      <c r="O860" s="199" t="s">
        <v>42</v>
      </c>
      <c r="P860" s="200">
        <f>I860+J860</f>
        <v>0</v>
      </c>
      <c r="Q860" s="200">
        <f>ROUND(I860*H860,2)</f>
        <v>0</v>
      </c>
      <c r="R860" s="200">
        <f>ROUND(J860*H860,2)</f>
        <v>0</v>
      </c>
      <c r="S860" s="88"/>
      <c r="T860" s="201">
        <f>S860*H860</f>
        <v>0</v>
      </c>
      <c r="U860" s="201">
        <v>0</v>
      </c>
      <c r="V860" s="201">
        <f>U860*H860</f>
        <v>0</v>
      </c>
      <c r="W860" s="201">
        <v>0</v>
      </c>
      <c r="X860" s="202">
        <f>W860*H860</f>
        <v>0</v>
      </c>
      <c r="Y860" s="35"/>
      <c r="Z860" s="35"/>
      <c r="AA860" s="35"/>
      <c r="AB860" s="35"/>
      <c r="AC860" s="35"/>
      <c r="AD860" s="35"/>
      <c r="AE860" s="35"/>
      <c r="AR860" s="203" t="s">
        <v>135</v>
      </c>
      <c r="AT860" s="203" t="s">
        <v>347</v>
      </c>
      <c r="AU860" s="203" t="s">
        <v>87</v>
      </c>
      <c r="AY860" s="14" t="s">
        <v>134</v>
      </c>
      <c r="BE860" s="204">
        <f>IF(O860="základní",K860,0)</f>
        <v>0</v>
      </c>
      <c r="BF860" s="204">
        <f>IF(O860="snížená",K860,0)</f>
        <v>0</v>
      </c>
      <c r="BG860" s="204">
        <f>IF(O860="zákl. přenesená",K860,0)</f>
        <v>0</v>
      </c>
      <c r="BH860" s="204">
        <f>IF(O860="sníž. přenesená",K860,0)</f>
        <v>0</v>
      </c>
      <c r="BI860" s="204">
        <f>IF(O860="nulová",K860,0)</f>
        <v>0</v>
      </c>
      <c r="BJ860" s="14" t="s">
        <v>87</v>
      </c>
      <c r="BK860" s="204">
        <f>ROUND(P860*H860,2)</f>
        <v>0</v>
      </c>
      <c r="BL860" s="14" t="s">
        <v>135</v>
      </c>
      <c r="BM860" s="203" t="s">
        <v>6045</v>
      </c>
    </row>
    <row r="861" s="2" customFormat="1" ht="24.15" customHeight="1">
      <c r="A861" s="35"/>
      <c r="B861" s="36"/>
      <c r="C861" s="228" t="s">
        <v>3520</v>
      </c>
      <c r="D861" s="228" t="s">
        <v>347</v>
      </c>
      <c r="E861" s="229" t="s">
        <v>6046</v>
      </c>
      <c r="F861" s="230" t="s">
        <v>6047</v>
      </c>
      <c r="G861" s="231" t="s">
        <v>708</v>
      </c>
      <c r="H861" s="232">
        <v>50</v>
      </c>
      <c r="I861" s="233"/>
      <c r="J861" s="233"/>
      <c r="K861" s="234">
        <f>ROUND(P861*H861,2)</f>
        <v>0</v>
      </c>
      <c r="L861" s="230" t="s">
        <v>879</v>
      </c>
      <c r="M861" s="41"/>
      <c r="N861" s="258" t="s">
        <v>1</v>
      </c>
      <c r="O861" s="211" t="s">
        <v>42</v>
      </c>
      <c r="P861" s="212">
        <f>I861+J861</f>
        <v>0</v>
      </c>
      <c r="Q861" s="212">
        <f>ROUND(I861*H861,2)</f>
        <v>0</v>
      </c>
      <c r="R861" s="212">
        <f>ROUND(J861*H861,2)</f>
        <v>0</v>
      </c>
      <c r="S861" s="213"/>
      <c r="T861" s="214">
        <f>S861*H861</f>
        <v>0</v>
      </c>
      <c r="U861" s="214">
        <v>0</v>
      </c>
      <c r="V861" s="214">
        <f>U861*H861</f>
        <v>0</v>
      </c>
      <c r="W861" s="214">
        <v>0</v>
      </c>
      <c r="X861" s="215">
        <f>W861*H861</f>
        <v>0</v>
      </c>
      <c r="Y861" s="35"/>
      <c r="Z861" s="35"/>
      <c r="AA861" s="35"/>
      <c r="AB861" s="35"/>
      <c r="AC861" s="35"/>
      <c r="AD861" s="35"/>
      <c r="AE861" s="35"/>
      <c r="AR861" s="203" t="s">
        <v>135</v>
      </c>
      <c r="AT861" s="203" t="s">
        <v>347</v>
      </c>
      <c r="AU861" s="203" t="s">
        <v>87</v>
      </c>
      <c r="AY861" s="14" t="s">
        <v>134</v>
      </c>
      <c r="BE861" s="204">
        <f>IF(O861="základní",K861,0)</f>
        <v>0</v>
      </c>
      <c r="BF861" s="204">
        <f>IF(O861="snížená",K861,0)</f>
        <v>0</v>
      </c>
      <c r="BG861" s="204">
        <f>IF(O861="zákl. přenesená",K861,0)</f>
        <v>0</v>
      </c>
      <c r="BH861" s="204">
        <f>IF(O861="sníž. přenesená",K861,0)</f>
        <v>0</v>
      </c>
      <c r="BI861" s="204">
        <f>IF(O861="nulová",K861,0)</f>
        <v>0</v>
      </c>
      <c r="BJ861" s="14" t="s">
        <v>87</v>
      </c>
      <c r="BK861" s="204">
        <f>ROUND(P861*H861,2)</f>
        <v>0</v>
      </c>
      <c r="BL861" s="14" t="s">
        <v>135</v>
      </c>
      <c r="BM861" s="203" t="s">
        <v>3149</v>
      </c>
    </row>
    <row r="862" s="2" customFormat="1" ht="6.96" customHeight="1">
      <c r="A862" s="35"/>
      <c r="B862" s="63"/>
      <c r="C862" s="64"/>
      <c r="D862" s="64"/>
      <c r="E862" s="64"/>
      <c r="F862" s="64"/>
      <c r="G862" s="64"/>
      <c r="H862" s="64"/>
      <c r="I862" s="64"/>
      <c r="J862" s="64"/>
      <c r="K862" s="64"/>
      <c r="L862" s="64"/>
      <c r="M862" s="41"/>
      <c r="N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</row>
  </sheetData>
  <sheetProtection sheet="1" autoFilter="0" formatColumns="0" formatRows="0" objects="1" scenarios="1" spinCount="100000" saltValue="b3aK+gXYAuJlnRs8ewXD160dJiObdLbkvqaTcAmaaYpIN6QIy4UMOYPCLqVGZBlGa9VT8AidxRDqLSllI7taQg==" hashValue="f5OUNKyWZGG+Pmp/p8wA6lXJW7+9P0Dr2++YR38pV/I5VhNHin9+38e+INOZIA1gxMtTskXEWz0gv9vlSE1peQ==" algorithmName="SHA-512" password="CC35"/>
  <autoFilter ref="C122:L86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2023-03-04T20:26:24Z</dcterms:created>
  <dcterms:modified xsi:type="dcterms:W3CDTF">2023-03-04T20:26:39Z</dcterms:modified>
</cp:coreProperties>
</file>