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4_Akce_příprava\Správa tratí\2023\650220007 PA - Údržba nižší zeleně v obvodu OŘ UNL 2023\"/>
    </mc:Choice>
  </mc:AlternateContent>
  <bookViews>
    <workbookView xWindow="0" yWindow="0" windowWidth="28800" windowHeight="11055"/>
  </bookViews>
  <sheets>
    <sheet name="Požadované pozemky" sheetId="1" r:id="rId1"/>
  </sheets>
  <definedNames>
    <definedName name="_xlnm._FilterDatabase" localSheetId="0" hidden="1">'Požadované pozemky'!$B$3:$J$129</definedName>
    <definedName name="_xlnm.Print_Area" localSheetId="0">'Požadované pozemky'!$B$2:$J$127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4" i="1" l="1"/>
  <c r="F122" i="1"/>
  <c r="G122" i="1" l="1"/>
  <c r="F114" i="1" l="1"/>
  <c r="F46" i="1"/>
  <c r="G46" i="1" s="1"/>
  <c r="F29" i="1"/>
  <c r="G29" i="1" s="1"/>
  <c r="G94" i="1" l="1"/>
  <c r="G114" i="1"/>
</calcChain>
</file>

<file path=xl/sharedStrings.xml><?xml version="1.0" encoding="utf-8"?>
<sst xmlns="http://schemas.openxmlformats.org/spreadsheetml/2006/main" count="509" uniqueCount="208">
  <si>
    <t>k. ú</t>
  </si>
  <si>
    <t>popis pozemku</t>
  </si>
  <si>
    <t>tráva/drobné křoviny</t>
  </si>
  <si>
    <t>odvoz trávy
 ano/ne</t>
  </si>
  <si>
    <t>parcelní
 číslo</t>
  </si>
  <si>
    <t>četnost  za sezonu</t>
  </si>
  <si>
    <t>výměra  [m2]</t>
  </si>
  <si>
    <t>tráva</t>
  </si>
  <si>
    <t>ano</t>
  </si>
  <si>
    <t>2x</t>
  </si>
  <si>
    <t>Děčín</t>
  </si>
  <si>
    <t>3056/17</t>
  </si>
  <si>
    <t>Děčín východ - rovná plocha mezi kolejemi do Loubí a Pr. Žlebem</t>
  </si>
  <si>
    <t>ne</t>
  </si>
  <si>
    <t>3049/2</t>
  </si>
  <si>
    <t>Děčín východ - rovná plocha nad tunelem</t>
  </si>
  <si>
    <t>2677/1</t>
  </si>
  <si>
    <t>Chrochvice</t>
  </si>
  <si>
    <t>Děčín hl.n.- ul. Karoliny Světlé, rovná plocha</t>
  </si>
  <si>
    <t>8</t>
  </si>
  <si>
    <t>Střekov</t>
  </si>
  <si>
    <t>žst. Ústí Střekov - svah u silničního podjezdu</t>
  </si>
  <si>
    <t>Lovosice</t>
  </si>
  <si>
    <t xml:space="preserve">tráva </t>
  </si>
  <si>
    <t>125-130</t>
  </si>
  <si>
    <t>svah podél 2.TK km 496,020 - 497,100 za protihlukovou stěnou</t>
  </si>
  <si>
    <t>1686/1</t>
  </si>
  <si>
    <t>Ústí n.L.</t>
  </si>
  <si>
    <t>Pozn. Pozemky ve svahu jsou zpravidla v prudkém sklonu více než 1:2</t>
  </si>
  <si>
    <t>násep DC hl.n. - DC východ po levé straně km 2,6 - 3,2</t>
  </si>
  <si>
    <t>Těchlovice</t>
  </si>
  <si>
    <t>836/1</t>
  </si>
  <si>
    <t>rovná plocha u drážní budovy v km 445,508 - 446,00 v šíři 12 m a u 2.TK mezi přejezdy "Mudroch" a "Pospíšil" v šíři 1,5 m</t>
  </si>
  <si>
    <t>kontaktní osoba</t>
  </si>
  <si>
    <t>Miroslav Hrabovčák, tel. 724 038 565</t>
  </si>
  <si>
    <t>2140/1</t>
  </si>
  <si>
    <t>svah podél 1.TK ÚL jih - Prackovice n.L.v km 513,070 - 513,240</t>
  </si>
  <si>
    <t>543/1</t>
  </si>
  <si>
    <t>2140/93</t>
  </si>
  <si>
    <t>Bušek Milan, tel. 724 346 595</t>
  </si>
  <si>
    <t>Hněvice</t>
  </si>
  <si>
    <t>Andraško Jan, tel. 724 030 225</t>
  </si>
  <si>
    <t>143/2</t>
  </si>
  <si>
    <t>-</t>
  </si>
  <si>
    <t>1662/1</t>
  </si>
  <si>
    <t>1662/3</t>
  </si>
  <si>
    <t>svah podel ul. Přístavní, mezi oplocením a nákladouvou rampou</t>
  </si>
  <si>
    <t>Boháč Roman, tel. 724 037 461</t>
  </si>
  <si>
    <t>Trať- 084 + 085</t>
  </si>
  <si>
    <t>Dolní Zálezly</t>
  </si>
  <si>
    <t>1778/1</t>
  </si>
  <si>
    <t>svah podél 2.TK Prackovice n.L. - Ústí jih km 507,180 - 507,370</t>
  </si>
  <si>
    <t>Hoštka</t>
  </si>
  <si>
    <t>Polák Jiří, tel. 725 057 267</t>
  </si>
  <si>
    <t>Hrdly</t>
  </si>
  <si>
    <t>Lukavec</t>
  </si>
  <si>
    <t>300/1</t>
  </si>
  <si>
    <t>464/1</t>
  </si>
  <si>
    <t>67/8</t>
  </si>
  <si>
    <t>452/3</t>
  </si>
  <si>
    <t>svahy za zábradlím zastávky N. Kopisty u obou kolejí</t>
  </si>
  <si>
    <t>svahy za zábradlím zastávky Hrdly u obou kolejí</t>
  </si>
  <si>
    <t>svahy za zábradlím zastávky Lukavec u obou kolejí</t>
  </si>
  <si>
    <t>svahy za zábradlím zastávky Oleško u obou kolejí</t>
  </si>
  <si>
    <t xml:space="preserve">Oleško </t>
  </si>
  <si>
    <t>Bohušovice n.O.</t>
  </si>
  <si>
    <t>105/24</t>
  </si>
  <si>
    <t>rovná plocha od žel. přejezdu podél komunikace po žel. sklad</t>
  </si>
  <si>
    <t>oblast</t>
  </si>
  <si>
    <t>rezerva 50% rovné plochy, 50% svah</t>
  </si>
  <si>
    <t>Litochovice</t>
  </si>
  <si>
    <t>218/1</t>
  </si>
  <si>
    <t>svah podél 1.TK Litochovice km 502,140 - 502,170</t>
  </si>
  <si>
    <t>D.Zálezly</t>
  </si>
  <si>
    <t>svah podél 2.TK D.Zálezly km 507,010 - 507,035</t>
  </si>
  <si>
    <t>Krásné Březno</t>
  </si>
  <si>
    <t>1168/17</t>
  </si>
  <si>
    <t>Neštěmice</t>
  </si>
  <si>
    <t>419/1</t>
  </si>
  <si>
    <t>rovná plocha u 2.TK Neštěmice km 521,360 - 521,700</t>
  </si>
  <si>
    <t>Mojžíř</t>
  </si>
  <si>
    <t>svah podél 1.TK Mojžíř km 523,570 - 523,615</t>
  </si>
  <si>
    <t>559/2</t>
  </si>
  <si>
    <t>svah podél 1.TK Mojžíř km 523,300 - 523,625</t>
  </si>
  <si>
    <t>323/1</t>
  </si>
  <si>
    <t>Neštědice</t>
  </si>
  <si>
    <t>rovná plocha podél 2.TK Neštědice km 524,930 - 524,965</t>
  </si>
  <si>
    <t>29/3+228/1</t>
  </si>
  <si>
    <t>Sebuzín</t>
  </si>
  <si>
    <t>Brná</t>
  </si>
  <si>
    <t xml:space="preserve">V. Březno </t>
  </si>
  <si>
    <t xml:space="preserve">1353/1 </t>
  </si>
  <si>
    <t xml:space="preserve">453/1 </t>
  </si>
  <si>
    <t>rovná plocha podle 2. TK km 423,200 – 423,450 v šíři 10 m</t>
  </si>
  <si>
    <t xml:space="preserve">rovná plocha podle 2. TK km 426,450 – 426,700 v šíři 6 m </t>
  </si>
  <si>
    <t>Velký Šenov</t>
  </si>
  <si>
    <t>rovná plocha u budovy č.p. 76</t>
  </si>
  <si>
    <t>rovná plocha u budovy č.p. 1</t>
  </si>
  <si>
    <t>887/3</t>
  </si>
  <si>
    <t>svah před výpravní budovou Lovosice zastávka</t>
  </si>
  <si>
    <t>svah mezi ulicí U Výtopny a TK Lovosice - Chotiměř</t>
  </si>
  <si>
    <t>rovná plocha vedle výpravní budovy Lovosice zastávka</t>
  </si>
  <si>
    <t>svah mezi žel. přechody P2074 a P2075 a podel ulice U Výtopny</t>
  </si>
  <si>
    <t>1309/6</t>
  </si>
  <si>
    <t>Prostřední Žleb</t>
  </si>
  <si>
    <t>svah oboustraně podel cesty k propusti u ul. Žlebská</t>
  </si>
  <si>
    <t>1248/1</t>
  </si>
  <si>
    <t>Podmokly</t>
  </si>
  <si>
    <t>1247/4</t>
  </si>
  <si>
    <t>Vilsnice</t>
  </si>
  <si>
    <t>Dobkovice</t>
  </si>
  <si>
    <t>555</t>
  </si>
  <si>
    <t>rovná plocha zleva trati u zastávky Vilsnice a rovná plocha šířky 0,5 m za nástupištěm u 2.TK</t>
  </si>
  <si>
    <t>861/1</t>
  </si>
  <si>
    <t xml:space="preserve">rovná plocha od žel. přejezdu P2433 podel 1.TK i 2.TK po začátek protihlukové stěny </t>
  </si>
  <si>
    <t>rovina 20%, svah 80% podél 1.TK Ústí sever-Neštěmice km 520,445 - 521,880</t>
  </si>
  <si>
    <t>rovina 80%, svah 20% podél 1.TK Ústí sever-Neštěmice km 520,000 - 520,445</t>
  </si>
  <si>
    <t>Západ-Střekov</t>
  </si>
  <si>
    <t>svah podél 1.TK ÚL střekov - V. Březno v km 434,400 - 434,600</t>
  </si>
  <si>
    <t xml:space="preserve">svah podle 2. TK km 426,200 – 426,350 v šíři 10 m </t>
  </si>
  <si>
    <t>3022/1</t>
  </si>
  <si>
    <t>Děčín východ - Krokova ulice u Detransu, rovná plocha</t>
  </si>
  <si>
    <t>Děčín východ - Krokova ulice "u Kolonie", rovná plocha</t>
  </si>
  <si>
    <t>Šluknov</t>
  </si>
  <si>
    <t>rovné plochy v obvodu stanice (dopravny)</t>
  </si>
  <si>
    <t>1883/1</t>
  </si>
  <si>
    <t>Dolní Poustevna</t>
  </si>
  <si>
    <t>597/2</t>
  </si>
  <si>
    <t>1595/7</t>
  </si>
  <si>
    <t>Rumburk</t>
  </si>
  <si>
    <t>2928/9</t>
  </si>
  <si>
    <t>Povrly</t>
  </si>
  <si>
    <t>svah pod protihluk.zdí v ul. Mládeže</t>
  </si>
  <si>
    <t>73/2 (+ 73/1)</t>
  </si>
  <si>
    <t>rovná plocha u budovy SZT (km 525,9)</t>
  </si>
  <si>
    <t>29/1</t>
  </si>
  <si>
    <t>svah oboustraně podél koleje od mostu dále podél ulice Příbramská k žel. přejezdu P2005</t>
  </si>
  <si>
    <t>rovná plocha podel koleje a ul. Sofijská a za nástupištěm podél koleje a ul. Pivovarská</t>
  </si>
  <si>
    <t>svah podle ul. Hankova</t>
  </si>
  <si>
    <t>svah od křižovatky ul. Hankova, podél ul. Poštovní a koleje</t>
  </si>
  <si>
    <t>rovná plocha u nádraží 80x25 + 40x20m</t>
  </si>
  <si>
    <t>Josef Beran, tel. 603 707 211</t>
  </si>
  <si>
    <t>svah 1:2 u 1.TK km 496,500 – 496,800</t>
  </si>
  <si>
    <t>svah podél 1.TK ÚL jih - Prackovice n.L.v km 511,500 - 514,600</t>
  </si>
  <si>
    <t>svah podél 2.TK ÚL jih - Prackovice n.L. v km 511,500 - 514,600</t>
  </si>
  <si>
    <t>svah podél 2.TK Litochovice km 501,600 - 502,350</t>
  </si>
  <si>
    <t>rovina 10%, svah 90% podél 1.TK D.Zálezly km 506,740 - 507,680</t>
  </si>
  <si>
    <t xml:space="preserve">svah podél 2 TK v km 514,625 - 514,770 </t>
  </si>
  <si>
    <t>Vaňov</t>
  </si>
  <si>
    <t>svah podél 101 SK Ústí n/L. , km 515,000 - 515,590</t>
  </si>
  <si>
    <t>svah podél 912 SK Ústí n/L., km 516,075 - 516,580</t>
  </si>
  <si>
    <t>4302/1</t>
  </si>
  <si>
    <t>rovná plocha kolem 6 bytovek (pokud si neposečou obyvatelé)</t>
  </si>
  <si>
    <t>svah podél 1.TK ÚL Střekov - V. Březno v km 431,800 - 432,400 (v km 431,900 - 432,150 nutno zastřihnout živý plot v celé délce a šíři 1m, celkem 250m²)</t>
  </si>
  <si>
    <t>tráva 50%</t>
  </si>
  <si>
    <t>rovná plocha, pozemky podél přístupové cesty ke stavědlu stanice</t>
  </si>
  <si>
    <t>rovná plocha, rozhledové poměry na žel. přejezdech od km 0,115 do km 16,399 na trati Mikulášovice - Rumburk a od km 0,437 do km 4,824 na trati K. Lípa - Panský</t>
  </si>
  <si>
    <t xml:space="preserve">křoviny 30% </t>
  </si>
  <si>
    <t xml:space="preserve">křoviny 20% </t>
  </si>
  <si>
    <t>křoviny 50%</t>
  </si>
  <si>
    <t xml:space="preserve">křoviny 10% </t>
  </si>
  <si>
    <t xml:space="preserve">křoviny 15% </t>
  </si>
  <si>
    <t xml:space="preserve">tráva 30% </t>
  </si>
  <si>
    <t>svah/rovina podél 1.TK mezi UL Střekov - UL Západ</t>
  </si>
  <si>
    <t>křoviny 70% (svah)</t>
  </si>
  <si>
    <t>tráva 30% (rovina)</t>
  </si>
  <si>
    <t xml:space="preserve">křoviny 40% </t>
  </si>
  <si>
    <t xml:space="preserve">křoviny 5% </t>
  </si>
  <si>
    <t xml:space="preserve">křoviny 50% </t>
  </si>
  <si>
    <t xml:space="preserve">tráva 50% </t>
  </si>
  <si>
    <t xml:space="preserve">tráva 60% </t>
  </si>
  <si>
    <t xml:space="preserve">ruderální porost 70% </t>
  </si>
  <si>
    <t xml:space="preserve">křoviny 70% </t>
  </si>
  <si>
    <t xml:space="preserve">tráva 70% </t>
  </si>
  <si>
    <t xml:space="preserve">tráva 80% </t>
  </si>
  <si>
    <t xml:space="preserve">tráva 85% </t>
  </si>
  <si>
    <t>tráva 90%</t>
  </si>
  <si>
    <t xml:space="preserve">tráva 95% </t>
  </si>
  <si>
    <t>Miroslav Nádvorník, tel. 601 588 741</t>
  </si>
  <si>
    <t>Čestmír Dvořák, tel. 724 805 793</t>
  </si>
  <si>
    <t>1686/1    1686/6</t>
  </si>
  <si>
    <t>Prackovice</t>
  </si>
  <si>
    <t>110/1</t>
  </si>
  <si>
    <t>110/1+94/3</t>
  </si>
  <si>
    <t>svah u 2. TK v km 503,250-330</t>
  </si>
  <si>
    <t>svah pod 2.TK v km 503,500, 35x6 m</t>
  </si>
  <si>
    <t>rovina podél 1.TK D.Zálezly km 506,520 - 506,658</t>
  </si>
  <si>
    <t>1353/5</t>
  </si>
  <si>
    <t>rovná plocha od st. budovy podél plotu k domu č.p. 100 v šíři 3 m</t>
  </si>
  <si>
    <t>svah u 1.TK v km 423,200-400 (výh.č. 13 - nadjezd) v šíři 5 m</t>
  </si>
  <si>
    <t>svah pod 1.TK v km 424,000-180 v šíři 10 m</t>
  </si>
  <si>
    <t>tráva 10%</t>
  </si>
  <si>
    <t>křoví 90%</t>
  </si>
  <si>
    <t>Horní Poustevna</t>
  </si>
  <si>
    <t>Brtníky</t>
  </si>
  <si>
    <t>rovné plochy v obvodu stanice (dopravny) Panský</t>
  </si>
  <si>
    <t>st. 568</t>
  </si>
  <si>
    <t>Požadované pozemky v obvodu ST ÚNL k sečení v r. 2023 (mimo profil koleje)</t>
  </si>
  <si>
    <t>tráva 30%</t>
  </si>
  <si>
    <t>křoví 70%</t>
  </si>
  <si>
    <t>svah u koupaliště podél 1.TK Sebuzín-Střekov v km 427,8-428,3</t>
  </si>
  <si>
    <t>rovná plocha v žst. Velké Březno u 2.SK km 439,250 (ZV2)-439,570 (zarážedlo u 4.SK) v šíři 9 m</t>
  </si>
  <si>
    <t>Děčín východ - svahy k Loubské koleji (po kácení)</t>
  </si>
  <si>
    <t>Podoblast č. 1 celkem</t>
  </si>
  <si>
    <t>Podoblast č. 2 celkem</t>
  </si>
  <si>
    <t>Podoblast č. 3 celkem</t>
  </si>
  <si>
    <t>Podoblast č. 4 celkem</t>
  </si>
  <si>
    <t>Podoblast č. 5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</si>
</sst>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_K_č;[Red]#,##0\ _K_č"/>
    <numFmt numFmtId="165" formatCode="00/0"/>
  </numFmts>
  <fonts count="1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8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2" fillId="0" borderId="3" xfId="0" applyFont="1" applyBorder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/>
    <xf numFmtId="0" fontId="2" fillId="0" borderId="2" xfId="0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/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 vertical="center"/>
    </xf>
    <xf numFmtId="0" fontId="2" fillId="0" borderId="25" xfId="0" applyFont="1" applyBorder="1"/>
    <xf numFmtId="0" fontId="2" fillId="0" borderId="25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3" fontId="1" fillId="0" borderId="0" xfId="0" applyNumberFormat="1" applyFont="1"/>
    <xf numFmtId="0" fontId="2" fillId="0" borderId="22" xfId="0" applyFont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0" fontId="4" fillId="0" borderId="0" xfId="0" applyFont="1"/>
    <xf numFmtId="0" fontId="3" fillId="0" borderId="33" xfId="0" applyFont="1" applyBorder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32" xfId="0" applyFont="1" applyBorder="1" applyAlignment="1">
      <alignment vertical="center" wrapText="1"/>
    </xf>
    <xf numFmtId="0" fontId="6" fillId="0" borderId="0" xfId="0" applyFont="1"/>
    <xf numFmtId="0" fontId="7" fillId="0" borderId="2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3" fontId="7" fillId="0" borderId="22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3" fillId="0" borderId="36" xfId="0" applyFont="1" applyBorder="1"/>
    <xf numFmtId="0" fontId="3" fillId="0" borderId="29" xfId="0" applyFont="1" applyBorder="1"/>
    <xf numFmtId="0" fontId="3" fillId="0" borderId="37" xfId="0" applyFont="1" applyBorder="1" applyAlignment="1">
      <alignment wrapText="1"/>
    </xf>
    <xf numFmtId="0" fontId="3" fillId="0" borderId="38" xfId="0" applyFont="1" applyBorder="1" applyAlignment="1">
      <alignment wrapText="1"/>
    </xf>
    <xf numFmtId="9" fontId="3" fillId="0" borderId="26" xfId="0" applyNumberFormat="1" applyFont="1" applyBorder="1" applyAlignment="1">
      <alignment horizontal="center" wrapText="1"/>
    </xf>
    <xf numFmtId="9" fontId="3" fillId="0" borderId="27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/>
    <xf numFmtId="164" fontId="7" fillId="0" borderId="0" xfId="0" applyNumberFormat="1" applyFont="1" applyAlignment="1">
      <alignment horizontal="center" vertical="center"/>
    </xf>
    <xf numFmtId="9" fontId="12" fillId="0" borderId="41" xfId="0" applyNumberFormat="1" applyFont="1" applyBorder="1" applyAlignment="1">
      <alignment horizontal="center" wrapText="1"/>
    </xf>
    <xf numFmtId="0" fontId="12" fillId="2" borderId="39" xfId="0" applyFont="1" applyFill="1" applyBorder="1" applyAlignment="1">
      <alignment wrapText="1"/>
    </xf>
    <xf numFmtId="0" fontId="12" fillId="2" borderId="42" xfId="0" applyFont="1" applyFill="1" applyBorder="1" applyAlignment="1">
      <alignment wrapText="1"/>
    </xf>
    <xf numFmtId="0" fontId="12" fillId="2" borderId="40" xfId="0" applyFont="1" applyFill="1" applyBorder="1" applyAlignment="1">
      <alignment vertical="center" wrapText="1"/>
    </xf>
    <xf numFmtId="0" fontId="12" fillId="2" borderId="40" xfId="0" applyFont="1" applyFill="1" applyBorder="1" applyAlignment="1">
      <alignment wrapText="1"/>
    </xf>
    <xf numFmtId="3" fontId="2" fillId="0" borderId="18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9" fontId="3" fillId="0" borderId="14" xfId="0" applyNumberFormat="1" applyFont="1" applyBorder="1" applyAlignment="1">
      <alignment horizontal="center" vertical="center"/>
    </xf>
    <xf numFmtId="3" fontId="3" fillId="0" borderId="32" xfId="0" applyNumberFormat="1" applyFont="1" applyBorder="1" applyAlignment="1">
      <alignment vertical="center" wrapText="1"/>
    </xf>
    <xf numFmtId="9" fontId="3" fillId="0" borderId="33" xfId="0" applyNumberFormat="1" applyFont="1" applyBorder="1" applyAlignment="1">
      <alignment horizontal="center" vertical="center" wrapText="1"/>
    </xf>
    <xf numFmtId="3" fontId="12" fillId="2" borderId="40" xfId="0" applyNumberFormat="1" applyFont="1" applyFill="1" applyBorder="1" applyAlignment="1">
      <alignment vertical="center" wrapText="1"/>
    </xf>
    <xf numFmtId="3" fontId="12" fillId="0" borderId="13" xfId="0" applyNumberFormat="1" applyFont="1" applyBorder="1" applyAlignment="1">
      <alignment horizontal="center" vertical="center" wrapText="1"/>
    </xf>
    <xf numFmtId="9" fontId="12" fillId="0" borderId="13" xfId="0" applyNumberFormat="1" applyFont="1" applyBorder="1" applyAlignment="1">
      <alignment horizontal="center" vertical="center" wrapText="1"/>
    </xf>
    <xf numFmtId="3" fontId="2" fillId="0" borderId="25" xfId="0" applyNumberFormat="1" applyFont="1" applyBorder="1" applyAlignment="1">
      <alignment vertical="center"/>
    </xf>
    <xf numFmtId="3" fontId="2" fillId="0" borderId="34" xfId="0" applyNumberFormat="1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3" fontId="1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14" fillId="0" borderId="48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4" xfId="0" applyFont="1" applyBorder="1" applyAlignment="1">
      <alignment vertical="center" wrapText="1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7" fillId="0" borderId="0" xfId="0" applyFont="1"/>
    <xf numFmtId="3" fontId="12" fillId="2" borderId="49" xfId="0" applyNumberFormat="1" applyFont="1" applyFill="1" applyBorder="1" applyAlignment="1">
      <alignment vertical="center" wrapText="1"/>
    </xf>
    <xf numFmtId="3" fontId="2" fillId="0" borderId="33" xfId="0" applyNumberFormat="1" applyFont="1" applyBorder="1" applyAlignment="1">
      <alignment vertical="center"/>
    </xf>
    <xf numFmtId="3" fontId="12" fillId="0" borderId="34" xfId="0" applyNumberFormat="1" applyFont="1" applyBorder="1" applyAlignment="1">
      <alignment horizontal="center" vertical="center" wrapText="1"/>
    </xf>
    <xf numFmtId="9" fontId="12" fillId="0" borderId="34" xfId="0" applyNumberFormat="1" applyFont="1" applyBorder="1" applyAlignment="1">
      <alignment horizontal="center" vertical="center" wrapText="1"/>
    </xf>
    <xf numFmtId="9" fontId="12" fillId="0" borderId="50" xfId="0" applyNumberFormat="1" applyFont="1" applyBorder="1" applyAlignment="1">
      <alignment horizontal="center" wrapText="1"/>
    </xf>
    <xf numFmtId="0" fontId="2" fillId="0" borderId="1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12" fillId="2" borderId="37" xfId="0" applyFont="1" applyFill="1" applyBorder="1" applyAlignment="1">
      <alignment wrapText="1"/>
    </xf>
    <xf numFmtId="0" fontId="12" fillId="2" borderId="38" xfId="0" applyFont="1" applyFill="1" applyBorder="1" applyAlignment="1">
      <alignment wrapText="1"/>
    </xf>
    <xf numFmtId="0" fontId="12" fillId="2" borderId="49" xfId="0" applyFont="1" applyFill="1" applyBorder="1" applyAlignment="1">
      <alignment vertical="center" wrapText="1"/>
    </xf>
    <xf numFmtId="0" fontId="12" fillId="2" borderId="49" xfId="0" applyFont="1" applyFill="1" applyBorder="1" applyAlignment="1">
      <alignment wrapText="1"/>
    </xf>
    <xf numFmtId="0" fontId="2" fillId="0" borderId="52" xfId="0" applyFont="1" applyBorder="1" applyAlignment="1">
      <alignment vertical="center"/>
    </xf>
    <xf numFmtId="165" fontId="2" fillId="0" borderId="33" xfId="0" applyNumberFormat="1" applyFont="1" applyBorder="1" applyAlignment="1">
      <alignment horizontal="center" vertical="center"/>
    </xf>
    <xf numFmtId="3" fontId="12" fillId="0" borderId="49" xfId="0" applyNumberFormat="1" applyFont="1" applyBorder="1" applyAlignment="1">
      <alignment horizontal="center" vertical="center" wrapText="1"/>
    </xf>
    <xf numFmtId="0" fontId="2" fillId="0" borderId="33" xfId="0" applyFont="1" applyBorder="1"/>
    <xf numFmtId="0" fontId="2" fillId="0" borderId="51" xfId="0" applyFont="1" applyBorder="1" applyAlignment="1">
      <alignment vertical="center"/>
    </xf>
    <xf numFmtId="0" fontId="2" fillId="0" borderId="33" xfId="0" applyFont="1" applyBorder="1" applyAlignment="1">
      <alignment horizontal="center"/>
    </xf>
    <xf numFmtId="0" fontId="2" fillId="0" borderId="33" xfId="0" applyFont="1" applyBorder="1" applyAlignment="1">
      <alignment vertical="center"/>
    </xf>
    <xf numFmtId="0" fontId="2" fillId="0" borderId="54" xfId="0" applyFont="1" applyBorder="1" applyAlignment="1">
      <alignment horizontal="center" vertical="center"/>
    </xf>
    <xf numFmtId="0" fontId="2" fillId="0" borderId="48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1" xfId="0" applyFont="1" applyBorder="1" applyAlignment="1">
      <alignment horizontal="center"/>
    </xf>
    <xf numFmtId="0" fontId="13" fillId="0" borderId="11" xfId="0" applyFont="1" applyBorder="1" applyAlignment="1">
      <alignment vertical="center"/>
    </xf>
    <xf numFmtId="0" fontId="13" fillId="0" borderId="11" xfId="0" applyFont="1" applyBorder="1"/>
    <xf numFmtId="3" fontId="13" fillId="0" borderId="11" xfId="0" applyNumberFormat="1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/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/>
    <xf numFmtId="0" fontId="0" fillId="0" borderId="1" xfId="0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2" fillId="0" borderId="17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0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20" xfId="0" applyFont="1" applyBorder="1" applyAlignment="1">
      <alignment horizontal="left" vertical="center"/>
    </xf>
    <xf numFmtId="0" fontId="2" fillId="0" borderId="34" xfId="0" applyFont="1" applyBorder="1" applyAlignment="1">
      <alignment horizontal="center" vertical="center"/>
    </xf>
    <xf numFmtId="0" fontId="2" fillId="0" borderId="25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8" fillId="0" borderId="19" xfId="0" applyFont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2" fillId="0" borderId="17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F5FCF"/>
      <color rgb="FFFB33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82"/>
  <sheetViews>
    <sheetView showGridLines="0" tabSelected="1" zoomScale="120" zoomScaleNormal="120" workbookViewId="0">
      <selection activeCell="I131" sqref="I131"/>
    </sheetView>
  </sheetViews>
  <sheetFormatPr defaultRowHeight="15" outlineLevelRow="1" x14ac:dyDescent="0.25"/>
  <cols>
    <col min="1" max="1" width="3" style="2" customWidth="1"/>
    <col min="2" max="2" width="12.28515625" style="2" customWidth="1"/>
    <col min="3" max="3" width="10.85546875" style="2" customWidth="1"/>
    <col min="4" max="4" width="63.140625" style="42" customWidth="1"/>
    <col min="5" max="5" width="14.7109375" style="2" customWidth="1"/>
    <col min="6" max="6" width="8.140625" style="34" customWidth="1"/>
    <col min="7" max="7" width="10" style="1" customWidth="1"/>
    <col min="8" max="8" width="8.7109375" style="2" customWidth="1"/>
    <col min="9" max="9" width="25.42578125" style="39" customWidth="1"/>
    <col min="10" max="10" width="6.7109375" style="2" customWidth="1"/>
    <col min="11" max="11" width="10.42578125" style="2" bestFit="1" customWidth="1"/>
    <col min="12" max="232" width="9.140625" style="2"/>
    <col min="233" max="233" width="11.42578125" style="2" customWidth="1"/>
    <col min="234" max="234" width="49.5703125" style="2" customWidth="1"/>
    <col min="235" max="235" width="23" style="2" customWidth="1"/>
    <col min="236" max="236" width="9.7109375" style="2" customWidth="1"/>
    <col min="237" max="237" width="8.85546875" style="2" customWidth="1"/>
    <col min="238" max="238" width="9.42578125" style="2" customWidth="1"/>
    <col min="239" max="239" width="8.140625" style="2" customWidth="1"/>
    <col min="240" max="240" width="7.7109375" style="2" customWidth="1"/>
    <col min="241" max="241" width="10.28515625" style="2" customWidth="1"/>
    <col min="242" max="242" width="18.140625" style="2" customWidth="1"/>
    <col min="243" max="488" width="9.140625" style="2"/>
    <col min="489" max="489" width="11.42578125" style="2" customWidth="1"/>
    <col min="490" max="490" width="49.5703125" style="2" customWidth="1"/>
    <col min="491" max="491" width="23" style="2" customWidth="1"/>
    <col min="492" max="492" width="9.7109375" style="2" customWidth="1"/>
    <col min="493" max="493" width="8.85546875" style="2" customWidth="1"/>
    <col min="494" max="494" width="9.42578125" style="2" customWidth="1"/>
    <col min="495" max="495" width="8.140625" style="2" customWidth="1"/>
    <col min="496" max="496" width="7.7109375" style="2" customWidth="1"/>
    <col min="497" max="497" width="10.28515625" style="2" customWidth="1"/>
    <col min="498" max="498" width="18.140625" style="2" customWidth="1"/>
    <col min="499" max="744" width="9.140625" style="2"/>
    <col min="745" max="745" width="11.42578125" style="2" customWidth="1"/>
    <col min="746" max="746" width="49.5703125" style="2" customWidth="1"/>
    <col min="747" max="747" width="23" style="2" customWidth="1"/>
    <col min="748" max="748" width="9.7109375" style="2" customWidth="1"/>
    <col min="749" max="749" width="8.85546875" style="2" customWidth="1"/>
    <col min="750" max="750" width="9.42578125" style="2" customWidth="1"/>
    <col min="751" max="751" width="8.140625" style="2" customWidth="1"/>
    <col min="752" max="752" width="7.7109375" style="2" customWidth="1"/>
    <col min="753" max="753" width="10.28515625" style="2" customWidth="1"/>
    <col min="754" max="754" width="18.140625" style="2" customWidth="1"/>
    <col min="755" max="16384" width="9.140625" style="2"/>
  </cols>
  <sheetData>
    <row r="2" spans="2:11" ht="16.5" thickBot="1" x14ac:dyDescent="0.3">
      <c r="B2" s="45" t="s">
        <v>197</v>
      </c>
      <c r="K2" s="1"/>
    </row>
    <row r="3" spans="2:11" ht="23.25" thickBot="1" x14ac:dyDescent="0.3">
      <c r="B3" s="46" t="s">
        <v>0</v>
      </c>
      <c r="C3" s="47" t="s">
        <v>4</v>
      </c>
      <c r="D3" s="48" t="s">
        <v>1</v>
      </c>
      <c r="E3" s="49" t="s">
        <v>2</v>
      </c>
      <c r="F3" s="50" t="s">
        <v>6</v>
      </c>
      <c r="G3" s="47" t="s">
        <v>3</v>
      </c>
      <c r="H3" s="51" t="s">
        <v>5</v>
      </c>
      <c r="I3" s="52" t="s">
        <v>33</v>
      </c>
      <c r="J3" s="53" t="s">
        <v>68</v>
      </c>
      <c r="K3" s="1"/>
    </row>
    <row r="4" spans="2:11" ht="15.75" customHeight="1" x14ac:dyDescent="0.25">
      <c r="B4" s="175" t="s">
        <v>10</v>
      </c>
      <c r="C4" s="151" t="s">
        <v>11</v>
      </c>
      <c r="D4" s="176" t="s">
        <v>29</v>
      </c>
      <c r="E4" s="3" t="s">
        <v>173</v>
      </c>
      <c r="F4" s="74">
        <v>2520</v>
      </c>
      <c r="G4" s="151" t="s">
        <v>8</v>
      </c>
      <c r="H4" s="151" t="s">
        <v>9</v>
      </c>
      <c r="I4" s="148" t="s">
        <v>141</v>
      </c>
      <c r="J4" s="185">
        <v>1</v>
      </c>
      <c r="K4" s="54"/>
    </row>
    <row r="5" spans="2:11" ht="15.75" customHeight="1" x14ac:dyDescent="0.25">
      <c r="B5" s="167"/>
      <c r="C5" s="136"/>
      <c r="D5" s="158"/>
      <c r="E5" s="4" t="s">
        <v>157</v>
      </c>
      <c r="F5" s="75">
        <v>1080</v>
      </c>
      <c r="G5" s="136"/>
      <c r="H5" s="136"/>
      <c r="I5" s="150"/>
      <c r="J5" s="186"/>
      <c r="K5" s="54"/>
    </row>
    <row r="6" spans="2:11" ht="15" customHeight="1" x14ac:dyDescent="0.25">
      <c r="B6" s="5" t="s">
        <v>10</v>
      </c>
      <c r="C6" s="6">
        <v>655</v>
      </c>
      <c r="D6" s="32" t="s">
        <v>12</v>
      </c>
      <c r="E6" s="7" t="s">
        <v>7</v>
      </c>
      <c r="F6" s="76">
        <v>2817</v>
      </c>
      <c r="G6" s="17" t="s">
        <v>13</v>
      </c>
      <c r="H6" s="11" t="s">
        <v>9</v>
      </c>
      <c r="I6" s="150"/>
      <c r="J6" s="186"/>
      <c r="K6" s="55"/>
    </row>
    <row r="7" spans="2:11" ht="15" customHeight="1" x14ac:dyDescent="0.25">
      <c r="B7" s="5" t="s">
        <v>10</v>
      </c>
      <c r="C7" s="6">
        <v>568</v>
      </c>
      <c r="D7" s="32" t="s">
        <v>12</v>
      </c>
      <c r="E7" s="7" t="s">
        <v>7</v>
      </c>
      <c r="F7" s="76">
        <v>2875</v>
      </c>
      <c r="G7" s="17" t="s">
        <v>13</v>
      </c>
      <c r="H7" s="11" t="s">
        <v>9</v>
      </c>
      <c r="I7" s="150"/>
      <c r="J7" s="186"/>
      <c r="K7" s="54"/>
    </row>
    <row r="8" spans="2:11" ht="15" customHeight="1" x14ac:dyDescent="0.25">
      <c r="B8" s="5" t="s">
        <v>10</v>
      </c>
      <c r="C8" s="6" t="s">
        <v>14</v>
      </c>
      <c r="D8" s="32" t="s">
        <v>12</v>
      </c>
      <c r="E8" s="7" t="s">
        <v>7</v>
      </c>
      <c r="F8" s="76">
        <v>14763</v>
      </c>
      <c r="G8" s="17" t="s">
        <v>13</v>
      </c>
      <c r="H8" s="11" t="s">
        <v>9</v>
      </c>
      <c r="I8" s="150"/>
      <c r="J8" s="186"/>
      <c r="K8" s="54"/>
    </row>
    <row r="9" spans="2:11" ht="15" customHeight="1" x14ac:dyDescent="0.25">
      <c r="B9" s="5" t="s">
        <v>10</v>
      </c>
      <c r="C9" s="6" t="s">
        <v>14</v>
      </c>
      <c r="D9" s="32" t="s">
        <v>202</v>
      </c>
      <c r="E9" s="7" t="s">
        <v>7</v>
      </c>
      <c r="F9" s="76">
        <v>4500</v>
      </c>
      <c r="G9" s="17" t="s">
        <v>8</v>
      </c>
      <c r="H9" s="11" t="s">
        <v>9</v>
      </c>
      <c r="I9" s="150"/>
      <c r="J9" s="186"/>
      <c r="K9" s="54"/>
    </row>
    <row r="10" spans="2:11" ht="15" customHeight="1" x14ac:dyDescent="0.25">
      <c r="B10" s="5" t="s">
        <v>10</v>
      </c>
      <c r="C10" s="6">
        <v>356</v>
      </c>
      <c r="D10" s="32" t="s">
        <v>15</v>
      </c>
      <c r="E10" s="7" t="s">
        <v>7</v>
      </c>
      <c r="F10" s="76">
        <v>4014</v>
      </c>
      <c r="G10" s="17" t="s">
        <v>8</v>
      </c>
      <c r="H10" s="11" t="s">
        <v>9</v>
      </c>
      <c r="I10" s="150"/>
      <c r="J10" s="186"/>
      <c r="K10" s="54"/>
    </row>
    <row r="11" spans="2:11" ht="15" customHeight="1" x14ac:dyDescent="0.25">
      <c r="B11" s="5" t="s">
        <v>10</v>
      </c>
      <c r="C11" s="6">
        <v>671</v>
      </c>
      <c r="D11" s="32" t="s">
        <v>15</v>
      </c>
      <c r="E11" s="7" t="s">
        <v>7</v>
      </c>
      <c r="F11" s="76">
        <v>985</v>
      </c>
      <c r="G11" s="17" t="s">
        <v>8</v>
      </c>
      <c r="H11" s="11" t="s">
        <v>9</v>
      </c>
      <c r="I11" s="150"/>
      <c r="J11" s="186"/>
      <c r="K11" s="54"/>
    </row>
    <row r="12" spans="2:11" ht="15" customHeight="1" x14ac:dyDescent="0.25">
      <c r="B12" s="5" t="s">
        <v>10</v>
      </c>
      <c r="C12" s="6" t="s">
        <v>120</v>
      </c>
      <c r="D12" s="10" t="s">
        <v>121</v>
      </c>
      <c r="E12" s="7" t="s">
        <v>7</v>
      </c>
      <c r="F12" s="76">
        <v>3200</v>
      </c>
      <c r="G12" s="17" t="s">
        <v>8</v>
      </c>
      <c r="H12" s="11" t="s">
        <v>9</v>
      </c>
      <c r="I12" s="150"/>
      <c r="J12" s="186"/>
      <c r="K12" s="54"/>
    </row>
    <row r="13" spans="2:11" ht="15" customHeight="1" x14ac:dyDescent="0.25">
      <c r="B13" s="5" t="s">
        <v>10</v>
      </c>
      <c r="C13" s="6" t="s">
        <v>16</v>
      </c>
      <c r="D13" s="10" t="s">
        <v>122</v>
      </c>
      <c r="E13" s="7" t="s">
        <v>7</v>
      </c>
      <c r="F13" s="76">
        <v>600</v>
      </c>
      <c r="G13" s="17" t="s">
        <v>8</v>
      </c>
      <c r="H13" s="11" t="s">
        <v>9</v>
      </c>
      <c r="I13" s="150"/>
      <c r="J13" s="186"/>
      <c r="K13" s="54"/>
    </row>
    <row r="14" spans="2:11" ht="24.95" customHeight="1" thickBot="1" x14ac:dyDescent="0.3">
      <c r="B14" s="8" t="s">
        <v>30</v>
      </c>
      <c r="C14" s="9" t="s">
        <v>31</v>
      </c>
      <c r="D14" s="32" t="s">
        <v>32</v>
      </c>
      <c r="E14" s="10" t="s">
        <v>7</v>
      </c>
      <c r="F14" s="76">
        <v>6120</v>
      </c>
      <c r="G14" s="17" t="s">
        <v>13</v>
      </c>
      <c r="H14" s="11" t="s">
        <v>9</v>
      </c>
      <c r="I14" s="150"/>
      <c r="J14" s="186"/>
      <c r="K14" s="54"/>
    </row>
    <row r="15" spans="2:11" ht="16.5" customHeight="1" thickTop="1" x14ac:dyDescent="0.25">
      <c r="B15" s="177" t="s">
        <v>17</v>
      </c>
      <c r="C15" s="174" t="s">
        <v>19</v>
      </c>
      <c r="D15" s="178" t="s">
        <v>18</v>
      </c>
      <c r="E15" s="12" t="s">
        <v>171</v>
      </c>
      <c r="F15" s="77">
        <v>5600</v>
      </c>
      <c r="G15" s="152" t="s">
        <v>8</v>
      </c>
      <c r="H15" s="152" t="s">
        <v>9</v>
      </c>
      <c r="I15" s="139" t="s">
        <v>179</v>
      </c>
      <c r="J15" s="186"/>
      <c r="K15" s="54"/>
    </row>
    <row r="16" spans="2:11" ht="16.5" customHeight="1" x14ac:dyDescent="0.25">
      <c r="B16" s="165"/>
      <c r="C16" s="136"/>
      <c r="D16" s="162"/>
      <c r="E16" s="4" t="s">
        <v>162</v>
      </c>
      <c r="F16" s="75">
        <v>2400</v>
      </c>
      <c r="G16" s="136"/>
      <c r="H16" s="136"/>
      <c r="I16" s="150"/>
      <c r="J16" s="186"/>
      <c r="K16" s="54"/>
    </row>
    <row r="17" spans="2:11" ht="16.5" customHeight="1" x14ac:dyDescent="0.25">
      <c r="B17" s="40" t="s">
        <v>104</v>
      </c>
      <c r="C17" s="14" t="s">
        <v>103</v>
      </c>
      <c r="D17" s="13" t="s">
        <v>105</v>
      </c>
      <c r="E17" s="4" t="s">
        <v>7</v>
      </c>
      <c r="F17" s="75">
        <v>800</v>
      </c>
      <c r="G17" s="66" t="s">
        <v>8</v>
      </c>
      <c r="H17" s="66" t="s">
        <v>9</v>
      </c>
      <c r="I17" s="150"/>
      <c r="J17" s="186"/>
      <c r="K17" s="54"/>
    </row>
    <row r="18" spans="2:11" ht="16.5" customHeight="1" x14ac:dyDescent="0.25">
      <c r="B18" s="166" t="s">
        <v>107</v>
      </c>
      <c r="C18" s="143" t="s">
        <v>106</v>
      </c>
      <c r="D18" s="157" t="s">
        <v>136</v>
      </c>
      <c r="E18" s="7" t="s">
        <v>169</v>
      </c>
      <c r="F18" s="76">
        <v>950</v>
      </c>
      <c r="G18" s="135" t="s">
        <v>8</v>
      </c>
      <c r="H18" s="135" t="s">
        <v>9</v>
      </c>
      <c r="I18" s="150"/>
      <c r="J18" s="186"/>
      <c r="K18" s="54"/>
    </row>
    <row r="19" spans="2:11" x14ac:dyDescent="0.25">
      <c r="B19" s="167"/>
      <c r="C19" s="144"/>
      <c r="D19" s="158"/>
      <c r="E19" s="7" t="s">
        <v>159</v>
      </c>
      <c r="F19" s="76">
        <v>950</v>
      </c>
      <c r="G19" s="136"/>
      <c r="H19" s="136"/>
      <c r="I19" s="150"/>
      <c r="J19" s="186"/>
      <c r="K19" s="54"/>
    </row>
    <row r="20" spans="2:11" ht="15" customHeight="1" x14ac:dyDescent="0.25">
      <c r="B20" s="28" t="s">
        <v>107</v>
      </c>
      <c r="C20" s="9" t="s">
        <v>106</v>
      </c>
      <c r="D20" s="15" t="s">
        <v>137</v>
      </c>
      <c r="E20" s="16" t="s">
        <v>7</v>
      </c>
      <c r="F20" s="78">
        <v>800</v>
      </c>
      <c r="G20" s="17" t="s">
        <v>8</v>
      </c>
      <c r="H20" s="17" t="s">
        <v>9</v>
      </c>
      <c r="I20" s="150"/>
      <c r="J20" s="186"/>
      <c r="K20" s="54"/>
    </row>
    <row r="21" spans="2:11" ht="16.5" customHeight="1" x14ac:dyDescent="0.25">
      <c r="B21" s="166" t="s">
        <v>107</v>
      </c>
      <c r="C21" s="143" t="s">
        <v>108</v>
      </c>
      <c r="D21" s="157" t="s">
        <v>138</v>
      </c>
      <c r="E21" s="18" t="s">
        <v>169</v>
      </c>
      <c r="F21" s="78">
        <v>115</v>
      </c>
      <c r="G21" s="135" t="s">
        <v>8</v>
      </c>
      <c r="H21" s="135" t="s">
        <v>9</v>
      </c>
      <c r="I21" s="150"/>
      <c r="J21" s="186"/>
      <c r="K21" s="54"/>
    </row>
    <row r="22" spans="2:11" ht="16.5" customHeight="1" x14ac:dyDescent="0.25">
      <c r="B22" s="167"/>
      <c r="C22" s="144"/>
      <c r="D22" s="158"/>
      <c r="E22" s="7" t="s">
        <v>159</v>
      </c>
      <c r="F22" s="78">
        <v>115</v>
      </c>
      <c r="G22" s="136"/>
      <c r="H22" s="136"/>
      <c r="I22" s="150"/>
      <c r="J22" s="186"/>
      <c r="K22" s="54"/>
    </row>
    <row r="23" spans="2:11" ht="16.5" customHeight="1" x14ac:dyDescent="0.25">
      <c r="B23" s="166" t="s">
        <v>107</v>
      </c>
      <c r="C23" s="143" t="s">
        <v>106</v>
      </c>
      <c r="D23" s="157" t="s">
        <v>139</v>
      </c>
      <c r="E23" s="18" t="s">
        <v>174</v>
      </c>
      <c r="F23" s="78">
        <v>184</v>
      </c>
      <c r="G23" s="135" t="s">
        <v>8</v>
      </c>
      <c r="H23" s="66" t="s">
        <v>9</v>
      </c>
      <c r="I23" s="150"/>
      <c r="J23" s="186"/>
      <c r="K23" s="54"/>
    </row>
    <row r="24" spans="2:11" x14ac:dyDescent="0.25">
      <c r="B24" s="167"/>
      <c r="C24" s="144"/>
      <c r="D24" s="158"/>
      <c r="E24" s="18" t="s">
        <v>158</v>
      </c>
      <c r="F24" s="78">
        <v>46</v>
      </c>
      <c r="G24" s="136"/>
      <c r="H24" s="66" t="s">
        <v>9</v>
      </c>
      <c r="I24" s="150"/>
      <c r="J24" s="186"/>
      <c r="K24" s="54"/>
    </row>
    <row r="25" spans="2:11" ht="15" customHeight="1" x14ac:dyDescent="0.25">
      <c r="B25" s="28" t="s">
        <v>109</v>
      </c>
      <c r="C25" s="9" t="s">
        <v>111</v>
      </c>
      <c r="D25" s="15" t="s">
        <v>112</v>
      </c>
      <c r="E25" s="16" t="s">
        <v>7</v>
      </c>
      <c r="F25" s="78">
        <v>500</v>
      </c>
      <c r="G25" s="17" t="s">
        <v>8</v>
      </c>
      <c r="H25" s="66" t="s">
        <v>9</v>
      </c>
      <c r="I25" s="150"/>
      <c r="J25" s="186"/>
      <c r="K25" s="54"/>
    </row>
    <row r="26" spans="2:11" ht="15" customHeight="1" x14ac:dyDescent="0.25">
      <c r="B26" s="41" t="s">
        <v>110</v>
      </c>
      <c r="C26" s="9" t="s">
        <v>113</v>
      </c>
      <c r="D26" s="19" t="s">
        <v>114</v>
      </c>
      <c r="E26" s="16" t="s">
        <v>7</v>
      </c>
      <c r="F26" s="76">
        <v>3800</v>
      </c>
      <c r="G26" s="17" t="s">
        <v>8</v>
      </c>
      <c r="H26" s="17" t="s">
        <v>9</v>
      </c>
      <c r="I26" s="150"/>
      <c r="J26" s="186"/>
      <c r="K26" s="54"/>
    </row>
    <row r="27" spans="2:11" ht="15" customHeight="1" x14ac:dyDescent="0.25">
      <c r="B27" s="28" t="s">
        <v>131</v>
      </c>
      <c r="C27" s="9" t="s">
        <v>135</v>
      </c>
      <c r="D27" s="15" t="s">
        <v>134</v>
      </c>
      <c r="E27" s="7" t="s">
        <v>7</v>
      </c>
      <c r="F27" s="76">
        <v>410</v>
      </c>
      <c r="G27" s="17" t="s">
        <v>8</v>
      </c>
      <c r="H27" s="17" t="s">
        <v>9</v>
      </c>
      <c r="I27" s="150"/>
      <c r="J27" s="186"/>
      <c r="K27" s="54"/>
    </row>
    <row r="28" spans="2:11" s="37" customFormat="1" ht="15.75" thickBot="1" x14ac:dyDescent="0.3">
      <c r="B28" s="41" t="s">
        <v>131</v>
      </c>
      <c r="C28" s="6" t="s">
        <v>133</v>
      </c>
      <c r="D28" s="10" t="s">
        <v>132</v>
      </c>
      <c r="E28" s="7" t="s">
        <v>7</v>
      </c>
      <c r="F28" s="108">
        <v>450</v>
      </c>
      <c r="G28" s="17" t="s">
        <v>8</v>
      </c>
      <c r="H28" s="17" t="s">
        <v>9</v>
      </c>
      <c r="I28" s="150"/>
      <c r="J28" s="186"/>
      <c r="K28" s="56"/>
    </row>
    <row r="29" spans="2:11" s="67" customFormat="1" ht="15.75" thickBot="1" x14ac:dyDescent="0.3">
      <c r="B29" s="70"/>
      <c r="C29" s="71"/>
      <c r="D29" s="72" t="s">
        <v>203</v>
      </c>
      <c r="E29" s="73"/>
      <c r="F29" s="107">
        <f>SUM(F4:F28)</f>
        <v>60594</v>
      </c>
      <c r="G29" s="84">
        <f>F29-F6-F7-F8-F14</f>
        <v>34019</v>
      </c>
      <c r="H29" s="85"/>
      <c r="I29" s="69"/>
      <c r="J29" s="186"/>
      <c r="K29" s="68"/>
    </row>
    <row r="30" spans="2:11" s="67" customFormat="1" x14ac:dyDescent="0.25">
      <c r="B30" s="137" t="s">
        <v>88</v>
      </c>
      <c r="C30" s="135" t="s">
        <v>91</v>
      </c>
      <c r="D30" s="161" t="s">
        <v>189</v>
      </c>
      <c r="E30" s="18" t="s">
        <v>169</v>
      </c>
      <c r="F30" s="75">
        <v>500</v>
      </c>
      <c r="G30" s="17" t="s">
        <v>8</v>
      </c>
      <c r="H30" s="93" t="s">
        <v>9</v>
      </c>
      <c r="I30" s="148" t="s">
        <v>178</v>
      </c>
      <c r="J30" s="186"/>
      <c r="K30" s="95"/>
    </row>
    <row r="31" spans="2:11" s="67" customFormat="1" x14ac:dyDescent="0.25">
      <c r="B31" s="138"/>
      <c r="C31" s="153"/>
      <c r="D31" s="163"/>
      <c r="E31" s="7" t="s">
        <v>159</v>
      </c>
      <c r="F31" s="75">
        <v>500</v>
      </c>
      <c r="G31" s="17" t="s">
        <v>8</v>
      </c>
      <c r="H31" s="22" t="s">
        <v>9</v>
      </c>
      <c r="I31" s="155"/>
      <c r="J31" s="186"/>
      <c r="K31" s="95"/>
    </row>
    <row r="32" spans="2:11" ht="15" customHeight="1" x14ac:dyDescent="0.25">
      <c r="B32" s="20" t="s">
        <v>88</v>
      </c>
      <c r="C32" s="21" t="s">
        <v>91</v>
      </c>
      <c r="D32" s="13" t="s">
        <v>93</v>
      </c>
      <c r="E32" s="4" t="s">
        <v>7</v>
      </c>
      <c r="F32" s="75">
        <v>4000</v>
      </c>
      <c r="G32" s="66" t="s">
        <v>8</v>
      </c>
      <c r="H32" s="22" t="s">
        <v>9</v>
      </c>
      <c r="I32" s="155"/>
      <c r="J32" s="186"/>
      <c r="K32" s="54"/>
    </row>
    <row r="33" spans="2:11" x14ac:dyDescent="0.25">
      <c r="B33" s="166" t="s">
        <v>88</v>
      </c>
      <c r="C33" s="135" t="s">
        <v>91</v>
      </c>
      <c r="D33" s="161" t="s">
        <v>190</v>
      </c>
      <c r="E33" s="7" t="s">
        <v>191</v>
      </c>
      <c r="F33" s="76">
        <v>180</v>
      </c>
      <c r="G33" s="17" t="s">
        <v>13</v>
      </c>
      <c r="H33" s="22" t="s">
        <v>9</v>
      </c>
      <c r="I33" s="155"/>
      <c r="J33" s="186"/>
      <c r="K33" s="54"/>
    </row>
    <row r="34" spans="2:11" x14ac:dyDescent="0.25">
      <c r="B34" s="169"/>
      <c r="C34" s="153"/>
      <c r="D34" s="168"/>
      <c r="E34" s="7" t="s">
        <v>192</v>
      </c>
      <c r="F34" s="76">
        <v>1620</v>
      </c>
      <c r="G34" s="17" t="s">
        <v>13</v>
      </c>
      <c r="H34" s="22" t="s">
        <v>9</v>
      </c>
      <c r="I34" s="155"/>
      <c r="J34" s="186"/>
      <c r="K34" s="54"/>
    </row>
    <row r="35" spans="2:11" x14ac:dyDescent="0.25">
      <c r="B35" s="5" t="s">
        <v>89</v>
      </c>
      <c r="C35" s="6" t="s">
        <v>92</v>
      </c>
      <c r="D35" s="10" t="s">
        <v>119</v>
      </c>
      <c r="E35" s="7" t="s">
        <v>7</v>
      </c>
      <c r="F35" s="76">
        <v>750</v>
      </c>
      <c r="G35" s="17" t="s">
        <v>8</v>
      </c>
      <c r="H35" s="22" t="s">
        <v>9</v>
      </c>
      <c r="I35" s="155"/>
      <c r="J35" s="186"/>
      <c r="K35" s="54"/>
    </row>
    <row r="36" spans="2:11" x14ac:dyDescent="0.25">
      <c r="B36" s="5" t="s">
        <v>89</v>
      </c>
      <c r="C36" s="6" t="s">
        <v>92</v>
      </c>
      <c r="D36" s="10" t="s">
        <v>94</v>
      </c>
      <c r="E36" s="7" t="s">
        <v>7</v>
      </c>
      <c r="F36" s="76">
        <v>1500</v>
      </c>
      <c r="G36" s="17" t="s">
        <v>8</v>
      </c>
      <c r="H36" s="17" t="s">
        <v>9</v>
      </c>
      <c r="I36" s="155"/>
      <c r="J36" s="186"/>
      <c r="K36" s="54"/>
    </row>
    <row r="37" spans="2:11" ht="21.75" customHeight="1" x14ac:dyDescent="0.25">
      <c r="B37" s="137" t="s">
        <v>89</v>
      </c>
      <c r="C37" s="135" t="s">
        <v>38</v>
      </c>
      <c r="D37" s="161" t="s">
        <v>200</v>
      </c>
      <c r="E37" s="7" t="s">
        <v>198</v>
      </c>
      <c r="F37" s="76">
        <v>2000</v>
      </c>
      <c r="G37" s="135" t="s">
        <v>8</v>
      </c>
      <c r="H37" s="141" t="s">
        <v>9</v>
      </c>
      <c r="I37" s="155"/>
      <c r="J37" s="186"/>
      <c r="K37" s="54"/>
    </row>
    <row r="38" spans="2:11" x14ac:dyDescent="0.25">
      <c r="B38" s="138"/>
      <c r="C38" s="153"/>
      <c r="D38" s="163"/>
      <c r="E38" s="7" t="s">
        <v>199</v>
      </c>
      <c r="F38" s="76">
        <v>2000</v>
      </c>
      <c r="G38" s="153"/>
      <c r="H38" s="142"/>
      <c r="I38" s="155"/>
      <c r="J38" s="186"/>
      <c r="K38" s="54"/>
    </row>
    <row r="39" spans="2:11" ht="15" customHeight="1" x14ac:dyDescent="0.25">
      <c r="B39" s="166" t="s">
        <v>20</v>
      </c>
      <c r="C39" s="135">
        <v>2123</v>
      </c>
      <c r="D39" s="160" t="s">
        <v>21</v>
      </c>
      <c r="E39" s="4" t="s">
        <v>173</v>
      </c>
      <c r="F39" s="75">
        <v>715.4</v>
      </c>
      <c r="G39" s="135" t="s">
        <v>8</v>
      </c>
      <c r="H39" s="135" t="s">
        <v>9</v>
      </c>
      <c r="I39" s="155"/>
      <c r="J39" s="186"/>
      <c r="K39" s="54"/>
    </row>
    <row r="40" spans="2:11" x14ac:dyDescent="0.25">
      <c r="B40" s="167"/>
      <c r="C40" s="136"/>
      <c r="D40" s="164"/>
      <c r="E40" s="7" t="s">
        <v>157</v>
      </c>
      <c r="F40" s="76">
        <v>308.8</v>
      </c>
      <c r="G40" s="136"/>
      <c r="H40" s="136"/>
      <c r="I40" s="155"/>
      <c r="J40" s="186"/>
      <c r="K40" s="54"/>
    </row>
    <row r="41" spans="2:11" ht="24.95" customHeight="1" x14ac:dyDescent="0.25">
      <c r="B41" s="8" t="s">
        <v>20</v>
      </c>
      <c r="C41" s="17" t="s">
        <v>35</v>
      </c>
      <c r="D41" s="32" t="s">
        <v>153</v>
      </c>
      <c r="E41" s="10" t="s">
        <v>7</v>
      </c>
      <c r="F41" s="76">
        <v>2000</v>
      </c>
      <c r="G41" s="17" t="s">
        <v>8</v>
      </c>
      <c r="H41" s="11" t="s">
        <v>9</v>
      </c>
      <c r="I41" s="155"/>
      <c r="J41" s="186"/>
      <c r="K41" s="54"/>
    </row>
    <row r="42" spans="2:11" x14ac:dyDescent="0.25">
      <c r="B42" s="137" t="s">
        <v>117</v>
      </c>
      <c r="C42" s="135">
        <v>2413</v>
      </c>
      <c r="D42" s="161" t="s">
        <v>163</v>
      </c>
      <c r="E42" s="10" t="s">
        <v>165</v>
      </c>
      <c r="F42" s="76">
        <v>750</v>
      </c>
      <c r="G42" s="135" t="s">
        <v>13</v>
      </c>
      <c r="H42" s="135" t="s">
        <v>9</v>
      </c>
      <c r="I42" s="155"/>
      <c r="J42" s="186"/>
      <c r="K42" s="54"/>
    </row>
    <row r="43" spans="2:11" x14ac:dyDescent="0.25">
      <c r="B43" s="165"/>
      <c r="C43" s="136"/>
      <c r="D43" s="162"/>
      <c r="E43" s="10" t="s">
        <v>164</v>
      </c>
      <c r="F43" s="76">
        <v>1750</v>
      </c>
      <c r="G43" s="136"/>
      <c r="H43" s="136"/>
      <c r="I43" s="155"/>
      <c r="J43" s="186"/>
      <c r="K43" s="54"/>
    </row>
    <row r="44" spans="2:11" ht="15.75" customHeight="1" x14ac:dyDescent="0.25">
      <c r="B44" s="5" t="s">
        <v>20</v>
      </c>
      <c r="C44" s="6" t="s">
        <v>35</v>
      </c>
      <c r="D44" s="10" t="s">
        <v>118</v>
      </c>
      <c r="E44" s="7" t="s">
        <v>7</v>
      </c>
      <c r="F44" s="76">
        <v>1300</v>
      </c>
      <c r="G44" s="17" t="s">
        <v>8</v>
      </c>
      <c r="H44" s="11" t="s">
        <v>9</v>
      </c>
      <c r="I44" s="155"/>
      <c r="J44" s="186"/>
    </row>
    <row r="45" spans="2:11" s="37" customFormat="1" ht="15" customHeight="1" thickBot="1" x14ac:dyDescent="0.3">
      <c r="B45" s="119" t="s">
        <v>90</v>
      </c>
      <c r="C45" s="120">
        <v>30</v>
      </c>
      <c r="D45" s="125" t="s">
        <v>201</v>
      </c>
      <c r="E45" s="125" t="s">
        <v>7</v>
      </c>
      <c r="F45" s="108">
        <v>2880</v>
      </c>
      <c r="G45" s="113" t="s">
        <v>8</v>
      </c>
      <c r="H45" s="114" t="s">
        <v>9</v>
      </c>
      <c r="I45" s="156"/>
      <c r="J45" s="186"/>
      <c r="K45" s="56"/>
    </row>
    <row r="46" spans="2:11" s="67" customFormat="1" ht="15.75" thickBot="1" x14ac:dyDescent="0.3">
      <c r="B46" s="115"/>
      <c r="C46" s="116"/>
      <c r="D46" s="117" t="s">
        <v>204</v>
      </c>
      <c r="E46" s="118"/>
      <c r="F46" s="107">
        <f>SUM(F32:F45)</f>
        <v>21754.199999999997</v>
      </c>
      <c r="G46" s="109">
        <f>F46-F33-F34-F42-F43</f>
        <v>17454.199999999997</v>
      </c>
      <c r="H46" s="110"/>
      <c r="I46" s="111"/>
      <c r="J46" s="186"/>
      <c r="K46" s="68"/>
    </row>
    <row r="47" spans="2:11" ht="15.75" customHeight="1" x14ac:dyDescent="0.25">
      <c r="B47" s="20" t="s">
        <v>22</v>
      </c>
      <c r="C47" s="21" t="s">
        <v>24</v>
      </c>
      <c r="D47" s="13" t="s">
        <v>152</v>
      </c>
      <c r="E47" s="4" t="s">
        <v>23</v>
      </c>
      <c r="F47" s="75">
        <v>2780</v>
      </c>
      <c r="G47" s="112" t="s">
        <v>8</v>
      </c>
      <c r="H47" s="112" t="s">
        <v>9</v>
      </c>
      <c r="I47" s="148" t="s">
        <v>34</v>
      </c>
      <c r="J47" s="186"/>
      <c r="K47" s="54"/>
    </row>
    <row r="48" spans="2:11" ht="15" customHeight="1" x14ac:dyDescent="0.25">
      <c r="B48" s="137" t="s">
        <v>22</v>
      </c>
      <c r="C48" s="135" t="s">
        <v>26</v>
      </c>
      <c r="D48" s="161" t="s">
        <v>25</v>
      </c>
      <c r="E48" s="7" t="s">
        <v>175</v>
      </c>
      <c r="F48" s="76">
        <v>4250</v>
      </c>
      <c r="G48" s="135" t="s">
        <v>8</v>
      </c>
      <c r="H48" s="141" t="s">
        <v>9</v>
      </c>
      <c r="I48" s="150"/>
      <c r="J48" s="186"/>
      <c r="K48" s="54"/>
    </row>
    <row r="49" spans="2:11" ht="15" customHeight="1" x14ac:dyDescent="0.25">
      <c r="B49" s="165"/>
      <c r="C49" s="136"/>
      <c r="D49" s="162"/>
      <c r="E49" s="26" t="s">
        <v>161</v>
      </c>
      <c r="F49" s="86">
        <v>750</v>
      </c>
      <c r="G49" s="136"/>
      <c r="H49" s="142"/>
      <c r="I49" s="150"/>
      <c r="J49" s="186"/>
      <c r="K49" s="54"/>
    </row>
    <row r="50" spans="2:11" ht="15" customHeight="1" x14ac:dyDescent="0.25">
      <c r="B50" s="166" t="s">
        <v>22</v>
      </c>
      <c r="C50" s="170" t="s">
        <v>180</v>
      </c>
      <c r="D50" s="160" t="s">
        <v>142</v>
      </c>
      <c r="E50" s="18" t="s">
        <v>176</v>
      </c>
      <c r="F50" s="78">
        <v>1520</v>
      </c>
      <c r="G50" s="135" t="s">
        <v>8</v>
      </c>
      <c r="H50" s="141" t="s">
        <v>9</v>
      </c>
      <c r="I50" s="150"/>
      <c r="J50" s="186"/>
      <c r="K50" s="54"/>
    </row>
    <row r="51" spans="2:11" ht="15" customHeight="1" x14ac:dyDescent="0.25">
      <c r="B51" s="167"/>
      <c r="C51" s="171"/>
      <c r="D51" s="164"/>
      <c r="E51" s="18" t="s">
        <v>160</v>
      </c>
      <c r="F51" s="78">
        <v>120</v>
      </c>
      <c r="G51" s="136"/>
      <c r="H51" s="142"/>
      <c r="I51" s="150"/>
      <c r="J51" s="186"/>
      <c r="K51" s="54"/>
    </row>
    <row r="52" spans="2:11" ht="15" customHeight="1" x14ac:dyDescent="0.25">
      <c r="B52" s="166" t="s">
        <v>70</v>
      </c>
      <c r="C52" s="135" t="s">
        <v>71</v>
      </c>
      <c r="D52" s="157" t="s">
        <v>145</v>
      </c>
      <c r="E52" s="13" t="s">
        <v>177</v>
      </c>
      <c r="F52" s="75">
        <v>2152</v>
      </c>
      <c r="G52" s="135" t="s">
        <v>8</v>
      </c>
      <c r="H52" s="135" t="s">
        <v>9</v>
      </c>
      <c r="I52" s="150"/>
      <c r="J52" s="186"/>
      <c r="K52" s="54"/>
    </row>
    <row r="53" spans="2:11" ht="15" customHeight="1" x14ac:dyDescent="0.25">
      <c r="B53" s="167"/>
      <c r="C53" s="136"/>
      <c r="D53" s="158"/>
      <c r="E53" s="7" t="s">
        <v>167</v>
      </c>
      <c r="F53" s="75">
        <v>110</v>
      </c>
      <c r="G53" s="136"/>
      <c r="H53" s="136"/>
      <c r="I53" s="150"/>
      <c r="J53" s="186"/>
      <c r="K53" s="54"/>
    </row>
    <row r="54" spans="2:11" ht="15" customHeight="1" x14ac:dyDescent="0.25">
      <c r="B54" s="166" t="s">
        <v>70</v>
      </c>
      <c r="C54" s="135" t="s">
        <v>71</v>
      </c>
      <c r="D54" s="157" t="s">
        <v>72</v>
      </c>
      <c r="E54" s="26" t="s">
        <v>176</v>
      </c>
      <c r="F54" s="75">
        <v>260</v>
      </c>
      <c r="G54" s="135" t="s">
        <v>8</v>
      </c>
      <c r="H54" s="135" t="s">
        <v>9</v>
      </c>
      <c r="I54" s="150"/>
      <c r="J54" s="186"/>
      <c r="K54" s="54"/>
    </row>
    <row r="55" spans="2:11" ht="15" customHeight="1" x14ac:dyDescent="0.25">
      <c r="B55" s="167"/>
      <c r="C55" s="136"/>
      <c r="D55" s="158"/>
      <c r="E55" s="7" t="s">
        <v>160</v>
      </c>
      <c r="F55" s="76">
        <v>26</v>
      </c>
      <c r="G55" s="136"/>
      <c r="H55" s="136"/>
      <c r="I55" s="150"/>
      <c r="J55" s="186"/>
      <c r="K55" s="54"/>
    </row>
    <row r="56" spans="2:11" ht="15" customHeight="1" x14ac:dyDescent="0.25">
      <c r="B56" s="166" t="s">
        <v>181</v>
      </c>
      <c r="C56" s="17" t="s">
        <v>182</v>
      </c>
      <c r="D56" s="15" t="s">
        <v>185</v>
      </c>
      <c r="E56" s="4" t="s">
        <v>7</v>
      </c>
      <c r="F56" s="76">
        <v>210</v>
      </c>
      <c r="G56" s="17" t="s">
        <v>8</v>
      </c>
      <c r="H56" s="93" t="s">
        <v>9</v>
      </c>
      <c r="I56" s="150"/>
      <c r="J56" s="186"/>
      <c r="K56" s="54"/>
    </row>
    <row r="57" spans="2:11" ht="15" customHeight="1" x14ac:dyDescent="0.25">
      <c r="B57" s="172"/>
      <c r="C57" s="135" t="s">
        <v>183</v>
      </c>
      <c r="D57" s="160" t="s">
        <v>184</v>
      </c>
      <c r="E57" s="18" t="s">
        <v>176</v>
      </c>
      <c r="F57" s="75">
        <v>405</v>
      </c>
      <c r="G57" s="135" t="s">
        <v>8</v>
      </c>
      <c r="H57" s="141" t="s">
        <v>9</v>
      </c>
      <c r="I57" s="150"/>
      <c r="J57" s="186"/>
      <c r="K57" s="54"/>
    </row>
    <row r="58" spans="2:11" ht="15" customHeight="1" x14ac:dyDescent="0.25">
      <c r="B58" s="173"/>
      <c r="C58" s="159"/>
      <c r="D58" s="159"/>
      <c r="E58" s="7" t="s">
        <v>160</v>
      </c>
      <c r="F58" s="76">
        <v>45</v>
      </c>
      <c r="G58" s="153"/>
      <c r="H58" s="142"/>
      <c r="I58" s="150"/>
      <c r="J58" s="186"/>
      <c r="K58" s="54"/>
    </row>
    <row r="59" spans="2:11" ht="15" customHeight="1" x14ac:dyDescent="0.25">
      <c r="B59" s="137" t="s">
        <v>49</v>
      </c>
      <c r="C59" s="135" t="s">
        <v>50</v>
      </c>
      <c r="D59" s="161" t="s">
        <v>51</v>
      </c>
      <c r="E59" s="18" t="s">
        <v>176</v>
      </c>
      <c r="F59" s="75">
        <v>1890</v>
      </c>
      <c r="G59" s="135" t="s">
        <v>8</v>
      </c>
      <c r="H59" s="135" t="s">
        <v>9</v>
      </c>
      <c r="I59" s="150"/>
      <c r="J59" s="186"/>
      <c r="K59" s="54"/>
    </row>
    <row r="60" spans="2:11" ht="15" customHeight="1" x14ac:dyDescent="0.25">
      <c r="B60" s="165"/>
      <c r="C60" s="136"/>
      <c r="D60" s="162"/>
      <c r="E60" s="7" t="s">
        <v>160</v>
      </c>
      <c r="F60" s="76">
        <v>210</v>
      </c>
      <c r="G60" s="136"/>
      <c r="H60" s="136"/>
      <c r="I60" s="150"/>
      <c r="J60" s="186"/>
      <c r="K60" s="54"/>
    </row>
    <row r="61" spans="2:11" ht="15" customHeight="1" x14ac:dyDescent="0.25">
      <c r="B61" s="166" t="s">
        <v>73</v>
      </c>
      <c r="C61" s="135" t="s">
        <v>50</v>
      </c>
      <c r="D61" s="157" t="s">
        <v>146</v>
      </c>
      <c r="E61" s="13" t="s">
        <v>177</v>
      </c>
      <c r="F61" s="76">
        <v>750</v>
      </c>
      <c r="G61" s="135" t="s">
        <v>8</v>
      </c>
      <c r="H61" s="135" t="s">
        <v>9</v>
      </c>
      <c r="I61" s="150"/>
      <c r="J61" s="186"/>
      <c r="K61" s="54"/>
    </row>
    <row r="62" spans="2:11" ht="15" customHeight="1" x14ac:dyDescent="0.25">
      <c r="B62" s="167"/>
      <c r="C62" s="136"/>
      <c r="D62" s="158"/>
      <c r="E62" s="7" t="s">
        <v>167</v>
      </c>
      <c r="F62" s="76">
        <v>40</v>
      </c>
      <c r="G62" s="136"/>
      <c r="H62" s="136"/>
      <c r="I62" s="150"/>
      <c r="J62" s="186"/>
      <c r="K62" s="54"/>
    </row>
    <row r="63" spans="2:11" ht="15" customHeight="1" x14ac:dyDescent="0.25">
      <c r="B63" s="166" t="s">
        <v>73</v>
      </c>
      <c r="C63" s="135" t="s">
        <v>50</v>
      </c>
      <c r="D63" s="157" t="s">
        <v>186</v>
      </c>
      <c r="E63" s="13" t="s">
        <v>177</v>
      </c>
      <c r="F63" s="76">
        <v>1140</v>
      </c>
      <c r="G63" s="135" t="s">
        <v>8</v>
      </c>
      <c r="H63" s="135" t="s">
        <v>9</v>
      </c>
      <c r="I63" s="150"/>
      <c r="J63" s="186"/>
      <c r="K63" s="54"/>
    </row>
    <row r="64" spans="2:11" ht="15" customHeight="1" x14ac:dyDescent="0.25">
      <c r="B64" s="167"/>
      <c r="C64" s="136"/>
      <c r="D64" s="158"/>
      <c r="E64" s="7" t="s">
        <v>167</v>
      </c>
      <c r="F64" s="76">
        <v>60</v>
      </c>
      <c r="G64" s="136"/>
      <c r="H64" s="136"/>
      <c r="I64" s="150"/>
      <c r="J64" s="186"/>
      <c r="K64" s="54"/>
    </row>
    <row r="65" spans="2:11" ht="15" customHeight="1" x14ac:dyDescent="0.25">
      <c r="B65" s="166" t="s">
        <v>73</v>
      </c>
      <c r="C65" s="135" t="s">
        <v>50</v>
      </c>
      <c r="D65" s="157" t="s">
        <v>74</v>
      </c>
      <c r="E65" s="13" t="s">
        <v>177</v>
      </c>
      <c r="F65" s="76">
        <v>161</v>
      </c>
      <c r="G65" s="135" t="s">
        <v>8</v>
      </c>
      <c r="H65" s="135" t="s">
        <v>9</v>
      </c>
      <c r="I65" s="150"/>
      <c r="J65" s="186"/>
      <c r="K65" s="54"/>
    </row>
    <row r="66" spans="2:11" ht="15" customHeight="1" x14ac:dyDescent="0.25">
      <c r="B66" s="167"/>
      <c r="C66" s="136"/>
      <c r="D66" s="158"/>
      <c r="E66" s="7" t="s">
        <v>167</v>
      </c>
      <c r="F66" s="76">
        <v>9</v>
      </c>
      <c r="G66" s="136"/>
      <c r="H66" s="136"/>
      <c r="I66" s="150"/>
      <c r="J66" s="186"/>
      <c r="K66" s="54"/>
    </row>
    <row r="67" spans="2:11" ht="15" customHeight="1" x14ac:dyDescent="0.25">
      <c r="B67" s="166" t="s">
        <v>27</v>
      </c>
      <c r="C67" s="135" t="s">
        <v>37</v>
      </c>
      <c r="D67" s="160" t="s">
        <v>143</v>
      </c>
      <c r="E67" s="18" t="s">
        <v>176</v>
      </c>
      <c r="F67" s="78">
        <v>9656</v>
      </c>
      <c r="G67" s="135" t="s">
        <v>8</v>
      </c>
      <c r="H67" s="135" t="s">
        <v>9</v>
      </c>
      <c r="I67" s="150"/>
      <c r="J67" s="186"/>
      <c r="K67" s="54"/>
    </row>
    <row r="68" spans="2:11" ht="15" customHeight="1" x14ac:dyDescent="0.25">
      <c r="B68" s="167"/>
      <c r="C68" s="136"/>
      <c r="D68" s="164"/>
      <c r="E68" s="18" t="s">
        <v>160</v>
      </c>
      <c r="F68" s="78">
        <v>950</v>
      </c>
      <c r="G68" s="136"/>
      <c r="H68" s="136"/>
      <c r="I68" s="150"/>
      <c r="J68" s="186"/>
      <c r="K68" s="54"/>
    </row>
    <row r="69" spans="2:11" ht="15" customHeight="1" x14ac:dyDescent="0.25">
      <c r="B69" s="166" t="s">
        <v>27</v>
      </c>
      <c r="C69" s="135" t="s">
        <v>37</v>
      </c>
      <c r="D69" s="160" t="s">
        <v>36</v>
      </c>
      <c r="E69" s="18" t="s">
        <v>176</v>
      </c>
      <c r="F69" s="78">
        <v>965</v>
      </c>
      <c r="G69" s="135" t="s">
        <v>8</v>
      </c>
      <c r="H69" s="135" t="s">
        <v>9</v>
      </c>
      <c r="I69" s="150"/>
      <c r="J69" s="186"/>
      <c r="K69" s="54"/>
    </row>
    <row r="70" spans="2:11" ht="15" customHeight="1" x14ac:dyDescent="0.25">
      <c r="B70" s="167"/>
      <c r="C70" s="136"/>
      <c r="D70" s="164"/>
      <c r="E70" s="18" t="s">
        <v>160</v>
      </c>
      <c r="F70" s="76">
        <v>96</v>
      </c>
      <c r="G70" s="136"/>
      <c r="H70" s="136"/>
      <c r="I70" s="150"/>
      <c r="J70" s="186"/>
      <c r="K70" s="54"/>
    </row>
    <row r="71" spans="2:11" ht="15" customHeight="1" x14ac:dyDescent="0.25">
      <c r="B71" s="166" t="s">
        <v>27</v>
      </c>
      <c r="C71" s="135" t="s">
        <v>37</v>
      </c>
      <c r="D71" s="160" t="s">
        <v>144</v>
      </c>
      <c r="E71" s="18" t="s">
        <v>174</v>
      </c>
      <c r="F71" s="75">
        <v>9622</v>
      </c>
      <c r="G71" s="135" t="s">
        <v>8</v>
      </c>
      <c r="H71" s="135" t="s">
        <v>9</v>
      </c>
      <c r="I71" s="150"/>
      <c r="J71" s="186"/>
      <c r="K71" s="54"/>
    </row>
    <row r="72" spans="2:11" ht="15" customHeight="1" x14ac:dyDescent="0.25">
      <c r="B72" s="167"/>
      <c r="C72" s="136"/>
      <c r="D72" s="164"/>
      <c r="E72" s="7" t="s">
        <v>158</v>
      </c>
      <c r="F72" s="75">
        <v>2905</v>
      </c>
      <c r="G72" s="136"/>
      <c r="H72" s="136"/>
      <c r="I72" s="150"/>
      <c r="J72" s="186"/>
      <c r="K72" s="54"/>
    </row>
    <row r="73" spans="2:11" ht="15" customHeight="1" x14ac:dyDescent="0.25">
      <c r="B73" s="137" t="s">
        <v>27</v>
      </c>
      <c r="C73" s="135" t="s">
        <v>44</v>
      </c>
      <c r="D73" s="161" t="s">
        <v>46</v>
      </c>
      <c r="E73" s="18" t="s">
        <v>176</v>
      </c>
      <c r="F73" s="75">
        <v>1723</v>
      </c>
      <c r="G73" s="135" t="s">
        <v>8</v>
      </c>
      <c r="H73" s="135" t="s">
        <v>9</v>
      </c>
      <c r="I73" s="150"/>
      <c r="J73" s="186"/>
      <c r="K73" s="54"/>
    </row>
    <row r="74" spans="2:11" ht="15" customHeight="1" x14ac:dyDescent="0.25">
      <c r="B74" s="165"/>
      <c r="C74" s="136"/>
      <c r="D74" s="162"/>
      <c r="E74" s="18" t="s">
        <v>160</v>
      </c>
      <c r="F74" s="76">
        <v>191</v>
      </c>
      <c r="G74" s="136"/>
      <c r="H74" s="136"/>
      <c r="I74" s="150"/>
      <c r="J74" s="186"/>
      <c r="K74" s="54"/>
    </row>
    <row r="75" spans="2:11" ht="15" customHeight="1" x14ac:dyDescent="0.25">
      <c r="B75" s="137" t="s">
        <v>27</v>
      </c>
      <c r="C75" s="135" t="s">
        <v>45</v>
      </c>
      <c r="D75" s="161" t="s">
        <v>46</v>
      </c>
      <c r="E75" s="18" t="s">
        <v>176</v>
      </c>
      <c r="F75" s="75">
        <v>52</v>
      </c>
      <c r="G75" s="135" t="s">
        <v>8</v>
      </c>
      <c r="H75" s="135" t="s">
        <v>9</v>
      </c>
      <c r="I75" s="150"/>
      <c r="J75" s="186"/>
      <c r="K75" s="54"/>
    </row>
    <row r="76" spans="2:11" ht="15" customHeight="1" x14ac:dyDescent="0.25">
      <c r="B76" s="165"/>
      <c r="C76" s="136"/>
      <c r="D76" s="162"/>
      <c r="E76" s="18" t="s">
        <v>160</v>
      </c>
      <c r="F76" s="75">
        <v>6</v>
      </c>
      <c r="G76" s="136"/>
      <c r="H76" s="136"/>
      <c r="I76" s="150"/>
      <c r="J76" s="186"/>
      <c r="K76" s="54"/>
    </row>
    <row r="77" spans="2:11" ht="15" customHeight="1" x14ac:dyDescent="0.25">
      <c r="B77" s="166" t="s">
        <v>148</v>
      </c>
      <c r="C77" s="135" t="s">
        <v>151</v>
      </c>
      <c r="D77" s="160" t="s">
        <v>147</v>
      </c>
      <c r="E77" s="26" t="s">
        <v>176</v>
      </c>
      <c r="F77" s="86">
        <v>1860</v>
      </c>
      <c r="G77" s="135" t="s">
        <v>8</v>
      </c>
      <c r="H77" s="135" t="s">
        <v>9</v>
      </c>
      <c r="I77" s="150"/>
      <c r="J77" s="186"/>
      <c r="K77" s="54"/>
    </row>
    <row r="78" spans="2:11" ht="15" customHeight="1" x14ac:dyDescent="0.25">
      <c r="B78" s="167"/>
      <c r="C78" s="136"/>
      <c r="D78" s="164"/>
      <c r="E78" s="7" t="s">
        <v>160</v>
      </c>
      <c r="F78" s="76">
        <v>170</v>
      </c>
      <c r="G78" s="136"/>
      <c r="H78" s="136"/>
      <c r="I78" s="150"/>
      <c r="J78" s="186"/>
      <c r="K78" s="54"/>
    </row>
    <row r="79" spans="2:11" ht="15" customHeight="1" x14ac:dyDescent="0.25">
      <c r="B79" s="166" t="s">
        <v>27</v>
      </c>
      <c r="C79" s="135" t="s">
        <v>151</v>
      </c>
      <c r="D79" s="160" t="s">
        <v>149</v>
      </c>
      <c r="E79" s="26" t="s">
        <v>176</v>
      </c>
      <c r="F79" s="86">
        <v>2800</v>
      </c>
      <c r="G79" s="135" t="s">
        <v>8</v>
      </c>
      <c r="H79" s="135" t="s">
        <v>9</v>
      </c>
      <c r="I79" s="150"/>
      <c r="J79" s="186"/>
      <c r="K79" s="54"/>
    </row>
    <row r="80" spans="2:11" ht="15" customHeight="1" x14ac:dyDescent="0.25">
      <c r="B80" s="167"/>
      <c r="C80" s="136"/>
      <c r="D80" s="164"/>
      <c r="E80" s="7" t="s">
        <v>160</v>
      </c>
      <c r="F80" s="76">
        <v>280</v>
      </c>
      <c r="G80" s="136"/>
      <c r="H80" s="136"/>
      <c r="I80" s="150"/>
      <c r="J80" s="186"/>
      <c r="K80" s="54"/>
    </row>
    <row r="81" spans="2:11" ht="15" customHeight="1" x14ac:dyDescent="0.25">
      <c r="B81" s="166" t="s">
        <v>27</v>
      </c>
      <c r="C81" s="135" t="s">
        <v>151</v>
      </c>
      <c r="D81" s="160" t="s">
        <v>150</v>
      </c>
      <c r="E81" s="26" t="s">
        <v>176</v>
      </c>
      <c r="F81" s="86">
        <v>3107</v>
      </c>
      <c r="G81" s="135" t="s">
        <v>8</v>
      </c>
      <c r="H81" s="135" t="s">
        <v>9</v>
      </c>
      <c r="I81" s="150"/>
      <c r="J81" s="186"/>
      <c r="K81" s="54"/>
    </row>
    <row r="82" spans="2:11" ht="15" customHeight="1" x14ac:dyDescent="0.25">
      <c r="B82" s="167"/>
      <c r="C82" s="136"/>
      <c r="D82" s="164"/>
      <c r="E82" s="7" t="s">
        <v>160</v>
      </c>
      <c r="F82" s="76">
        <v>305</v>
      </c>
      <c r="G82" s="136"/>
      <c r="H82" s="136"/>
      <c r="I82" s="150"/>
      <c r="J82" s="186"/>
      <c r="K82" s="54"/>
    </row>
    <row r="83" spans="2:11" ht="15" customHeight="1" x14ac:dyDescent="0.25">
      <c r="B83" s="166" t="s">
        <v>75</v>
      </c>
      <c r="C83" s="135" t="s">
        <v>76</v>
      </c>
      <c r="D83" s="157" t="s">
        <v>116</v>
      </c>
      <c r="E83" s="13" t="s">
        <v>177</v>
      </c>
      <c r="F83" s="76">
        <v>3430</v>
      </c>
      <c r="G83" s="135" t="s">
        <v>8</v>
      </c>
      <c r="H83" s="135" t="s">
        <v>9</v>
      </c>
      <c r="I83" s="150"/>
      <c r="J83" s="186"/>
      <c r="K83" s="54"/>
    </row>
    <row r="84" spans="2:11" ht="15" customHeight="1" x14ac:dyDescent="0.25">
      <c r="B84" s="167"/>
      <c r="C84" s="136"/>
      <c r="D84" s="158"/>
      <c r="E84" s="7" t="s">
        <v>167</v>
      </c>
      <c r="F84" s="76">
        <v>179</v>
      </c>
      <c r="G84" s="136"/>
      <c r="H84" s="136"/>
      <c r="I84" s="150"/>
      <c r="J84" s="186"/>
      <c r="K84" s="54"/>
    </row>
    <row r="85" spans="2:11" ht="15" customHeight="1" x14ac:dyDescent="0.25">
      <c r="B85" s="166" t="s">
        <v>77</v>
      </c>
      <c r="C85" s="135" t="s">
        <v>78</v>
      </c>
      <c r="D85" s="157" t="s">
        <v>115</v>
      </c>
      <c r="E85" s="13" t="s">
        <v>177</v>
      </c>
      <c r="F85" s="76">
        <v>9405</v>
      </c>
      <c r="G85" s="135" t="s">
        <v>8</v>
      </c>
      <c r="H85" s="135" t="s">
        <v>9</v>
      </c>
      <c r="I85" s="150"/>
      <c r="J85" s="186"/>
      <c r="K85" s="54"/>
    </row>
    <row r="86" spans="2:11" ht="15" customHeight="1" x14ac:dyDescent="0.25">
      <c r="B86" s="167"/>
      <c r="C86" s="136"/>
      <c r="D86" s="158"/>
      <c r="E86" s="7" t="s">
        <v>167</v>
      </c>
      <c r="F86" s="76">
        <v>495</v>
      </c>
      <c r="G86" s="136"/>
      <c r="H86" s="136"/>
      <c r="I86" s="150"/>
      <c r="J86" s="186"/>
      <c r="K86" s="54"/>
    </row>
    <row r="87" spans="2:11" ht="15" customHeight="1" x14ac:dyDescent="0.25">
      <c r="B87" s="166" t="s">
        <v>77</v>
      </c>
      <c r="C87" s="135" t="s">
        <v>78</v>
      </c>
      <c r="D87" s="160" t="s">
        <v>79</v>
      </c>
      <c r="E87" s="10" t="s">
        <v>177</v>
      </c>
      <c r="F87" s="76">
        <v>1093</v>
      </c>
      <c r="G87" s="135" t="s">
        <v>8</v>
      </c>
      <c r="H87" s="135" t="s">
        <v>9</v>
      </c>
      <c r="I87" s="150"/>
      <c r="J87" s="186"/>
      <c r="K87" s="54"/>
    </row>
    <row r="88" spans="2:11" ht="15" customHeight="1" x14ac:dyDescent="0.25">
      <c r="B88" s="167"/>
      <c r="C88" s="136"/>
      <c r="D88" s="164"/>
      <c r="E88" s="7" t="s">
        <v>167</v>
      </c>
      <c r="F88" s="76">
        <v>57</v>
      </c>
      <c r="G88" s="136"/>
      <c r="H88" s="136"/>
      <c r="I88" s="150"/>
      <c r="J88" s="186"/>
      <c r="K88" s="54"/>
    </row>
    <row r="89" spans="2:11" ht="15" customHeight="1" x14ac:dyDescent="0.25">
      <c r="B89" s="23" t="s">
        <v>80</v>
      </c>
      <c r="C89" s="25" t="s">
        <v>82</v>
      </c>
      <c r="D89" s="24" t="s">
        <v>81</v>
      </c>
      <c r="E89" s="7" t="s">
        <v>7</v>
      </c>
      <c r="F89" s="76">
        <v>312</v>
      </c>
      <c r="G89" s="65" t="s">
        <v>8</v>
      </c>
      <c r="H89" s="22" t="s">
        <v>9</v>
      </c>
      <c r="I89" s="150"/>
      <c r="J89" s="186"/>
      <c r="K89" s="54"/>
    </row>
    <row r="90" spans="2:11" ht="15" customHeight="1" x14ac:dyDescent="0.25">
      <c r="B90" s="166" t="s">
        <v>80</v>
      </c>
      <c r="C90" s="143" t="s">
        <v>84</v>
      </c>
      <c r="D90" s="160" t="s">
        <v>83</v>
      </c>
      <c r="E90" s="10" t="s">
        <v>177</v>
      </c>
      <c r="F90" s="76">
        <v>931</v>
      </c>
      <c r="G90" s="135" t="s">
        <v>8</v>
      </c>
      <c r="H90" s="135" t="s">
        <v>9</v>
      </c>
      <c r="I90" s="150"/>
      <c r="J90" s="186"/>
      <c r="K90" s="54"/>
    </row>
    <row r="91" spans="2:11" ht="15" customHeight="1" x14ac:dyDescent="0.25">
      <c r="B91" s="167"/>
      <c r="C91" s="144"/>
      <c r="D91" s="164"/>
      <c r="E91" s="7" t="s">
        <v>167</v>
      </c>
      <c r="F91" s="76">
        <v>49</v>
      </c>
      <c r="G91" s="136"/>
      <c r="H91" s="136"/>
      <c r="I91" s="150"/>
      <c r="J91" s="186"/>
      <c r="K91" s="54"/>
    </row>
    <row r="92" spans="2:11" s="37" customFormat="1" x14ac:dyDescent="0.25">
      <c r="B92" s="166" t="s">
        <v>85</v>
      </c>
      <c r="C92" s="143" t="s">
        <v>87</v>
      </c>
      <c r="D92" s="160" t="s">
        <v>86</v>
      </c>
      <c r="E92" s="13" t="s">
        <v>177</v>
      </c>
      <c r="F92" s="76">
        <v>247</v>
      </c>
      <c r="G92" s="135" t="s">
        <v>8</v>
      </c>
      <c r="H92" s="135" t="s">
        <v>9</v>
      </c>
      <c r="I92" s="150"/>
      <c r="J92" s="186"/>
      <c r="K92" s="56"/>
    </row>
    <row r="93" spans="2:11" s="37" customFormat="1" ht="15.75" thickBot="1" x14ac:dyDescent="0.3">
      <c r="B93" s="184"/>
      <c r="C93" s="145"/>
      <c r="D93" s="183"/>
      <c r="E93" s="4" t="s">
        <v>167</v>
      </c>
      <c r="F93" s="87">
        <v>13</v>
      </c>
      <c r="G93" s="180"/>
      <c r="H93" s="180"/>
      <c r="I93" s="154"/>
      <c r="J93" s="186"/>
      <c r="K93" s="56"/>
    </row>
    <row r="94" spans="2:11" s="67" customFormat="1" ht="15.75" thickBot="1" x14ac:dyDescent="0.3">
      <c r="B94" s="115"/>
      <c r="C94" s="116"/>
      <c r="D94" s="117" t="s">
        <v>205</v>
      </c>
      <c r="E94" s="73"/>
      <c r="F94" s="83">
        <f>SUM(F47:F93)</f>
        <v>67787</v>
      </c>
      <c r="G94" s="109">
        <f>F94</f>
        <v>67787</v>
      </c>
      <c r="H94" s="110"/>
      <c r="I94" s="111"/>
      <c r="J94" s="186"/>
      <c r="K94" s="68"/>
    </row>
    <row r="95" spans="2:11" ht="15" customHeight="1" x14ac:dyDescent="0.25">
      <c r="B95" s="127" t="s">
        <v>52</v>
      </c>
      <c r="C95" s="112" t="s">
        <v>66</v>
      </c>
      <c r="D95" s="128" t="s">
        <v>67</v>
      </c>
      <c r="E95" s="128" t="s">
        <v>7</v>
      </c>
      <c r="F95" s="74">
        <v>2200</v>
      </c>
      <c r="G95" s="112" t="s">
        <v>8</v>
      </c>
      <c r="H95" s="94" t="s">
        <v>9</v>
      </c>
      <c r="I95" s="148" t="s">
        <v>39</v>
      </c>
      <c r="J95" s="186"/>
      <c r="K95" s="54"/>
    </row>
    <row r="96" spans="2:11" ht="15" customHeight="1" thickBot="1" x14ac:dyDescent="0.3">
      <c r="B96" s="20" t="s">
        <v>88</v>
      </c>
      <c r="C96" s="129" t="s">
        <v>187</v>
      </c>
      <c r="D96" s="130" t="s">
        <v>188</v>
      </c>
      <c r="E96" s="131" t="s">
        <v>7</v>
      </c>
      <c r="F96" s="132">
        <v>270</v>
      </c>
      <c r="G96" s="133" t="s">
        <v>8</v>
      </c>
      <c r="H96" s="134" t="s">
        <v>9</v>
      </c>
      <c r="I96" s="149"/>
      <c r="J96" s="186"/>
      <c r="K96" s="54"/>
    </row>
    <row r="97" spans="2:11" ht="15" customHeight="1" thickTop="1" x14ac:dyDescent="0.25">
      <c r="B97" s="179" t="s">
        <v>40</v>
      </c>
      <c r="C97" s="146" t="s">
        <v>42</v>
      </c>
      <c r="D97" s="181" t="s">
        <v>155</v>
      </c>
      <c r="E97" s="13" t="s">
        <v>169</v>
      </c>
      <c r="F97" s="75">
        <v>3200</v>
      </c>
      <c r="G97" s="146" t="s">
        <v>8</v>
      </c>
      <c r="H97" s="146" t="s">
        <v>9</v>
      </c>
      <c r="I97" s="139" t="s">
        <v>41</v>
      </c>
      <c r="J97" s="186"/>
      <c r="K97" s="54"/>
    </row>
    <row r="98" spans="2:11" ht="15" customHeight="1" thickBot="1" x14ac:dyDescent="0.3">
      <c r="B98" s="189"/>
      <c r="C98" s="147"/>
      <c r="D98" s="182"/>
      <c r="E98" s="27" t="s">
        <v>168</v>
      </c>
      <c r="F98" s="86">
        <v>3200</v>
      </c>
      <c r="G98" s="147"/>
      <c r="H98" s="147"/>
      <c r="I98" s="140"/>
      <c r="J98" s="186"/>
      <c r="K98" s="54"/>
    </row>
    <row r="99" spans="2:11" ht="15" customHeight="1" thickTop="1" x14ac:dyDescent="0.25">
      <c r="B99" s="179" t="s">
        <v>64</v>
      </c>
      <c r="C99" s="152" t="s">
        <v>56</v>
      </c>
      <c r="D99" s="188" t="s">
        <v>63</v>
      </c>
      <c r="E99" s="12" t="s">
        <v>170</v>
      </c>
      <c r="F99" s="77">
        <v>504</v>
      </c>
      <c r="G99" s="152" t="s">
        <v>8</v>
      </c>
      <c r="H99" s="152" t="s">
        <v>9</v>
      </c>
      <c r="I99" s="139" t="s">
        <v>53</v>
      </c>
      <c r="J99" s="186"/>
      <c r="K99" s="54"/>
    </row>
    <row r="100" spans="2:11" ht="15" customHeight="1" x14ac:dyDescent="0.25">
      <c r="B100" s="167"/>
      <c r="C100" s="136"/>
      <c r="D100" s="158"/>
      <c r="E100" s="7" t="s">
        <v>166</v>
      </c>
      <c r="F100" s="76">
        <v>336</v>
      </c>
      <c r="G100" s="136"/>
      <c r="H100" s="136"/>
      <c r="I100" s="150"/>
      <c r="J100" s="186"/>
      <c r="K100" s="54"/>
    </row>
    <row r="101" spans="2:11" ht="15" customHeight="1" x14ac:dyDescent="0.25">
      <c r="B101" s="166" t="s">
        <v>54</v>
      </c>
      <c r="C101" s="135" t="s">
        <v>57</v>
      </c>
      <c r="D101" s="157" t="s">
        <v>61</v>
      </c>
      <c r="E101" s="7" t="s">
        <v>170</v>
      </c>
      <c r="F101" s="76">
        <v>504</v>
      </c>
      <c r="G101" s="135" t="s">
        <v>8</v>
      </c>
      <c r="H101" s="135" t="s">
        <v>9</v>
      </c>
      <c r="I101" s="150"/>
      <c r="J101" s="186"/>
      <c r="K101" s="54"/>
    </row>
    <row r="102" spans="2:11" ht="15" customHeight="1" x14ac:dyDescent="0.25">
      <c r="B102" s="167"/>
      <c r="C102" s="136"/>
      <c r="D102" s="158"/>
      <c r="E102" s="7" t="s">
        <v>166</v>
      </c>
      <c r="F102" s="76">
        <v>336</v>
      </c>
      <c r="G102" s="136"/>
      <c r="H102" s="136"/>
      <c r="I102" s="150"/>
      <c r="J102" s="186"/>
      <c r="K102" s="54"/>
    </row>
    <row r="103" spans="2:11" ht="15" customHeight="1" x14ac:dyDescent="0.25">
      <c r="B103" s="166" t="s">
        <v>65</v>
      </c>
      <c r="C103" s="135" t="s">
        <v>59</v>
      </c>
      <c r="D103" s="157" t="s">
        <v>60</v>
      </c>
      <c r="E103" s="7" t="s">
        <v>170</v>
      </c>
      <c r="F103" s="76">
        <v>930</v>
      </c>
      <c r="G103" s="135" t="s">
        <v>8</v>
      </c>
      <c r="H103" s="135" t="s">
        <v>9</v>
      </c>
      <c r="I103" s="150"/>
      <c r="J103" s="186"/>
      <c r="K103" s="54"/>
    </row>
    <row r="104" spans="2:11" ht="15" customHeight="1" x14ac:dyDescent="0.25">
      <c r="B104" s="167"/>
      <c r="C104" s="136"/>
      <c r="D104" s="158"/>
      <c r="E104" s="7" t="s">
        <v>166</v>
      </c>
      <c r="F104" s="76">
        <v>620</v>
      </c>
      <c r="G104" s="136"/>
      <c r="H104" s="136"/>
      <c r="I104" s="150"/>
      <c r="J104" s="186"/>
      <c r="K104" s="54"/>
    </row>
    <row r="105" spans="2:11" ht="15" customHeight="1" x14ac:dyDescent="0.25">
      <c r="B105" s="166" t="s">
        <v>55</v>
      </c>
      <c r="C105" s="135" t="s">
        <v>58</v>
      </c>
      <c r="D105" s="157" t="s">
        <v>62</v>
      </c>
      <c r="E105" s="7" t="s">
        <v>170</v>
      </c>
      <c r="F105" s="76">
        <v>930</v>
      </c>
      <c r="G105" s="135" t="s">
        <v>8</v>
      </c>
      <c r="H105" s="135" t="s">
        <v>9</v>
      </c>
      <c r="I105" s="150"/>
      <c r="J105" s="186"/>
      <c r="K105" s="54"/>
    </row>
    <row r="106" spans="2:11" ht="15" customHeight="1" x14ac:dyDescent="0.25">
      <c r="B106" s="167"/>
      <c r="C106" s="136"/>
      <c r="D106" s="158"/>
      <c r="E106" s="7" t="s">
        <v>166</v>
      </c>
      <c r="F106" s="76">
        <v>620</v>
      </c>
      <c r="G106" s="136"/>
      <c r="H106" s="136"/>
      <c r="I106" s="150"/>
      <c r="J106" s="186"/>
      <c r="K106" s="54"/>
    </row>
    <row r="107" spans="2:11" ht="15" customHeight="1" x14ac:dyDescent="0.25">
      <c r="B107" s="166" t="s">
        <v>22</v>
      </c>
      <c r="C107" s="135">
        <v>1210</v>
      </c>
      <c r="D107" s="157" t="s">
        <v>99</v>
      </c>
      <c r="E107" s="7" t="s">
        <v>169</v>
      </c>
      <c r="F107" s="76">
        <v>8000</v>
      </c>
      <c r="G107" s="135" t="s">
        <v>8</v>
      </c>
      <c r="H107" s="135" t="s">
        <v>9</v>
      </c>
      <c r="I107" s="150"/>
      <c r="J107" s="186"/>
      <c r="K107" s="54"/>
    </row>
    <row r="108" spans="2:11" ht="15" customHeight="1" x14ac:dyDescent="0.25">
      <c r="B108" s="167"/>
      <c r="C108" s="136"/>
      <c r="D108" s="158"/>
      <c r="E108" s="10" t="s">
        <v>168</v>
      </c>
      <c r="F108" s="76">
        <v>8000</v>
      </c>
      <c r="G108" s="136"/>
      <c r="H108" s="136"/>
      <c r="I108" s="150"/>
      <c r="J108" s="186"/>
      <c r="K108" s="54"/>
    </row>
    <row r="109" spans="2:11" ht="15" customHeight="1" x14ac:dyDescent="0.25">
      <c r="B109" s="166" t="s">
        <v>22</v>
      </c>
      <c r="C109" s="135">
        <v>1373</v>
      </c>
      <c r="D109" s="157" t="s">
        <v>100</v>
      </c>
      <c r="E109" s="7" t="s">
        <v>174</v>
      </c>
      <c r="F109" s="76">
        <v>512</v>
      </c>
      <c r="G109" s="135" t="s">
        <v>8</v>
      </c>
      <c r="H109" s="135" t="s">
        <v>9</v>
      </c>
      <c r="I109" s="150"/>
      <c r="J109" s="186"/>
      <c r="K109" s="54"/>
    </row>
    <row r="110" spans="2:11" ht="15" customHeight="1" x14ac:dyDescent="0.25">
      <c r="B110" s="167"/>
      <c r="C110" s="136"/>
      <c r="D110" s="158"/>
      <c r="E110" s="7" t="s">
        <v>158</v>
      </c>
      <c r="F110" s="76">
        <v>128</v>
      </c>
      <c r="G110" s="136"/>
      <c r="H110" s="136"/>
      <c r="I110" s="150"/>
      <c r="J110" s="186"/>
      <c r="K110" s="54"/>
    </row>
    <row r="111" spans="2:11" ht="15" customHeight="1" x14ac:dyDescent="0.25">
      <c r="B111" s="28" t="s">
        <v>22</v>
      </c>
      <c r="C111" s="17">
        <v>1206</v>
      </c>
      <c r="D111" s="15" t="s">
        <v>101</v>
      </c>
      <c r="E111" s="7" t="s">
        <v>7</v>
      </c>
      <c r="F111" s="76">
        <v>500</v>
      </c>
      <c r="G111" s="65" t="s">
        <v>8</v>
      </c>
      <c r="H111" s="22" t="s">
        <v>9</v>
      </c>
      <c r="I111" s="150"/>
      <c r="J111" s="186"/>
      <c r="K111" s="54"/>
    </row>
    <row r="112" spans="2:11" s="37" customFormat="1" x14ac:dyDescent="0.25">
      <c r="B112" s="166" t="s">
        <v>22</v>
      </c>
      <c r="C112" s="135">
        <v>1204</v>
      </c>
      <c r="D112" s="160" t="s">
        <v>102</v>
      </c>
      <c r="E112" s="7" t="s">
        <v>162</v>
      </c>
      <c r="F112" s="76">
        <v>375</v>
      </c>
      <c r="G112" s="135" t="s">
        <v>8</v>
      </c>
      <c r="H112" s="135" t="s">
        <v>9</v>
      </c>
      <c r="I112" s="150"/>
      <c r="J112" s="186"/>
      <c r="K112" s="56"/>
    </row>
    <row r="113" spans="2:11" s="37" customFormat="1" ht="15.75" thickBot="1" x14ac:dyDescent="0.3">
      <c r="B113" s="184"/>
      <c r="C113" s="180"/>
      <c r="D113" s="183"/>
      <c r="E113" s="122" t="s">
        <v>172</v>
      </c>
      <c r="F113" s="108">
        <v>875</v>
      </c>
      <c r="G113" s="180"/>
      <c r="H113" s="180"/>
      <c r="I113" s="154"/>
      <c r="J113" s="186"/>
      <c r="K113" s="56"/>
    </row>
    <row r="114" spans="2:11" s="67" customFormat="1" ht="15.75" thickBot="1" x14ac:dyDescent="0.3">
      <c r="B114" s="115"/>
      <c r="C114" s="116"/>
      <c r="D114" s="117" t="s">
        <v>206</v>
      </c>
      <c r="E114" s="118"/>
      <c r="F114" s="107">
        <f>SUM(F95:F113)</f>
        <v>32040</v>
      </c>
      <c r="G114" s="121">
        <f>F114</f>
        <v>32040</v>
      </c>
      <c r="H114" s="110"/>
      <c r="I114" s="111"/>
      <c r="J114" s="186"/>
      <c r="K114" s="68"/>
    </row>
    <row r="115" spans="2:11" ht="35.1" customHeight="1" x14ac:dyDescent="0.25">
      <c r="B115" s="97" t="s">
        <v>48</v>
      </c>
      <c r="C115" s="30" t="s">
        <v>43</v>
      </c>
      <c r="D115" s="29" t="s">
        <v>156</v>
      </c>
      <c r="E115" s="31" t="s">
        <v>7</v>
      </c>
      <c r="F115" s="86">
        <v>23000</v>
      </c>
      <c r="G115" s="30" t="s">
        <v>13</v>
      </c>
      <c r="H115" s="35" t="s">
        <v>9</v>
      </c>
      <c r="I115" s="148" t="s">
        <v>47</v>
      </c>
      <c r="J115" s="186"/>
      <c r="K115" s="54"/>
    </row>
    <row r="116" spans="2:11" ht="15" customHeight="1" x14ac:dyDescent="0.25">
      <c r="B116" s="98" t="s">
        <v>95</v>
      </c>
      <c r="C116" s="102" t="s">
        <v>196</v>
      </c>
      <c r="D116" s="99" t="s">
        <v>96</v>
      </c>
      <c r="E116" s="10" t="s">
        <v>7</v>
      </c>
      <c r="F116" s="76">
        <v>1400</v>
      </c>
      <c r="G116" s="17" t="s">
        <v>8</v>
      </c>
      <c r="H116" s="11" t="s">
        <v>9</v>
      </c>
      <c r="I116" s="150"/>
      <c r="J116" s="186"/>
      <c r="K116" s="54"/>
    </row>
    <row r="117" spans="2:11" ht="15" customHeight="1" x14ac:dyDescent="0.25">
      <c r="B117" s="100" t="s">
        <v>193</v>
      </c>
      <c r="C117" s="103" t="s">
        <v>98</v>
      </c>
      <c r="D117" s="101" t="s">
        <v>97</v>
      </c>
      <c r="E117" s="16" t="s">
        <v>7</v>
      </c>
      <c r="F117" s="78">
        <v>600</v>
      </c>
      <c r="G117" s="65" t="s">
        <v>8</v>
      </c>
      <c r="H117" s="22" t="s">
        <v>9</v>
      </c>
      <c r="I117" s="150"/>
      <c r="J117" s="186"/>
      <c r="K117" s="54"/>
    </row>
    <row r="118" spans="2:11" ht="15" customHeight="1" x14ac:dyDescent="0.25">
      <c r="B118" s="96" t="s">
        <v>129</v>
      </c>
      <c r="C118" s="65" t="s">
        <v>130</v>
      </c>
      <c r="D118" s="33" t="s">
        <v>140</v>
      </c>
      <c r="E118" s="16" t="s">
        <v>7</v>
      </c>
      <c r="F118" s="78">
        <v>2800</v>
      </c>
      <c r="G118" s="65" t="s">
        <v>8</v>
      </c>
      <c r="H118" s="22" t="s">
        <v>9</v>
      </c>
      <c r="I118" s="150"/>
      <c r="J118" s="186"/>
      <c r="K118" s="54"/>
    </row>
    <row r="119" spans="2:11" ht="15" customHeight="1" x14ac:dyDescent="0.25">
      <c r="B119" s="28" t="s">
        <v>123</v>
      </c>
      <c r="C119" s="17" t="s">
        <v>125</v>
      </c>
      <c r="D119" s="10" t="s">
        <v>124</v>
      </c>
      <c r="E119" s="10" t="s">
        <v>7</v>
      </c>
      <c r="F119" s="78">
        <v>2100</v>
      </c>
      <c r="G119" s="17" t="s">
        <v>13</v>
      </c>
      <c r="H119" s="11" t="s">
        <v>9</v>
      </c>
      <c r="I119" s="150"/>
      <c r="J119" s="186"/>
      <c r="K119" s="54"/>
    </row>
    <row r="120" spans="2:11" ht="15" customHeight="1" x14ac:dyDescent="0.25">
      <c r="B120" s="8" t="s">
        <v>126</v>
      </c>
      <c r="C120" s="17" t="s">
        <v>127</v>
      </c>
      <c r="D120" s="10" t="s">
        <v>124</v>
      </c>
      <c r="E120" s="10" t="s">
        <v>7</v>
      </c>
      <c r="F120" s="78">
        <v>5900</v>
      </c>
      <c r="G120" s="17" t="s">
        <v>13</v>
      </c>
      <c r="H120" s="11" t="s">
        <v>9</v>
      </c>
      <c r="I120" s="150"/>
      <c r="J120" s="186"/>
      <c r="K120" s="54"/>
    </row>
    <row r="121" spans="2:11" ht="15" customHeight="1" thickBot="1" x14ac:dyDescent="0.3">
      <c r="B121" s="123" t="s">
        <v>194</v>
      </c>
      <c r="C121" s="124" t="s">
        <v>128</v>
      </c>
      <c r="D121" s="125" t="s">
        <v>195</v>
      </c>
      <c r="E121" s="125" t="s">
        <v>7</v>
      </c>
      <c r="F121" s="108">
        <v>1100</v>
      </c>
      <c r="G121" s="113" t="s">
        <v>13</v>
      </c>
      <c r="H121" s="126" t="s">
        <v>9</v>
      </c>
      <c r="I121" s="150"/>
      <c r="J121" s="186"/>
      <c r="K121" s="54"/>
    </row>
    <row r="122" spans="2:11" s="67" customFormat="1" ht="15.75" thickBot="1" x14ac:dyDescent="0.3">
      <c r="B122" s="115"/>
      <c r="C122" s="116"/>
      <c r="D122" s="117" t="s">
        <v>207</v>
      </c>
      <c r="E122" s="118"/>
      <c r="F122" s="107">
        <f>SUM(F115:F121)+F123+F124</f>
        <v>39400</v>
      </c>
      <c r="G122" s="121">
        <f>F116+F117+F118+F123+F124</f>
        <v>7300</v>
      </c>
      <c r="H122" s="110"/>
      <c r="I122" s="69"/>
      <c r="J122" s="187"/>
      <c r="K122" s="68"/>
    </row>
    <row r="123" spans="2:11" ht="15" customHeight="1" thickTop="1" x14ac:dyDescent="0.25">
      <c r="B123" s="59"/>
      <c r="C123" s="60"/>
      <c r="D123" s="43" t="s">
        <v>69</v>
      </c>
      <c r="E123" s="36" t="s">
        <v>154</v>
      </c>
      <c r="F123" s="79">
        <v>1250</v>
      </c>
      <c r="G123" s="80" t="s">
        <v>8</v>
      </c>
      <c r="H123" s="80" t="s">
        <v>9</v>
      </c>
      <c r="I123" s="63"/>
      <c r="J123" s="104"/>
      <c r="K123" s="54"/>
    </row>
    <row r="124" spans="2:11" ht="15.75" customHeight="1" thickBot="1" x14ac:dyDescent="0.3">
      <c r="B124" s="61"/>
      <c r="C124" s="62"/>
      <c r="D124" s="44" t="s">
        <v>69</v>
      </c>
      <c r="E124" s="38" t="s">
        <v>159</v>
      </c>
      <c r="F124" s="81">
        <v>1250</v>
      </c>
      <c r="G124" s="82" t="s">
        <v>8</v>
      </c>
      <c r="H124" s="82" t="s">
        <v>9</v>
      </c>
      <c r="I124" s="64"/>
      <c r="J124" s="105"/>
      <c r="K124" s="54"/>
    </row>
    <row r="126" spans="2:11" x14ac:dyDescent="0.25">
      <c r="B126" s="57"/>
      <c r="C126" s="57"/>
      <c r="D126" s="58"/>
      <c r="E126" s="106"/>
      <c r="H126" s="90"/>
    </row>
    <row r="127" spans="2:11" x14ac:dyDescent="0.25">
      <c r="B127" s="57"/>
      <c r="C127" s="57"/>
      <c r="D127" s="58" t="s">
        <v>28</v>
      </c>
      <c r="E127" s="57"/>
      <c r="H127" s="58"/>
    </row>
    <row r="128" spans="2:11" outlineLevel="1" x14ac:dyDescent="0.25">
      <c r="F128" s="88"/>
      <c r="G128" s="89"/>
      <c r="H128" s="42"/>
    </row>
    <row r="129" spans="6:9" outlineLevel="1" x14ac:dyDescent="0.25">
      <c r="F129" s="91"/>
      <c r="G129" s="92"/>
      <c r="H129" s="42"/>
    </row>
    <row r="132" spans="6:9" x14ac:dyDescent="0.25">
      <c r="H132" s="34"/>
    </row>
    <row r="133" spans="6:9" x14ac:dyDescent="0.25">
      <c r="F133" s="2"/>
    </row>
    <row r="134" spans="6:9" x14ac:dyDescent="0.25">
      <c r="G134" s="2"/>
      <c r="I134" s="2"/>
    </row>
    <row r="135" spans="6:9" x14ac:dyDescent="0.25">
      <c r="F135" s="2"/>
    </row>
    <row r="136" spans="6:9" x14ac:dyDescent="0.25">
      <c r="F136" s="2"/>
      <c r="G136" s="2"/>
      <c r="I136" s="2"/>
    </row>
    <row r="137" spans="6:9" x14ac:dyDescent="0.25">
      <c r="F137" s="2"/>
      <c r="G137" s="2"/>
      <c r="I137" s="2"/>
    </row>
    <row r="138" spans="6:9" x14ac:dyDescent="0.25">
      <c r="F138" s="2"/>
      <c r="G138" s="2"/>
      <c r="I138" s="2"/>
    </row>
    <row r="139" spans="6:9" x14ac:dyDescent="0.25">
      <c r="F139" s="2"/>
      <c r="G139" s="2"/>
      <c r="I139" s="2"/>
    </row>
    <row r="140" spans="6:9" x14ac:dyDescent="0.25">
      <c r="F140" s="2"/>
      <c r="G140" s="2"/>
      <c r="I140" s="2"/>
    </row>
    <row r="141" spans="6:9" x14ac:dyDescent="0.25">
      <c r="F141" s="2"/>
      <c r="G141" s="2"/>
      <c r="I141" s="2"/>
    </row>
    <row r="142" spans="6:9" x14ac:dyDescent="0.25">
      <c r="F142" s="2"/>
      <c r="G142" s="2"/>
      <c r="I142" s="2"/>
    </row>
    <row r="143" spans="6:9" x14ac:dyDescent="0.25">
      <c r="F143" s="2"/>
      <c r="G143" s="2"/>
      <c r="I143" s="2"/>
    </row>
    <row r="144" spans="6:9" x14ac:dyDescent="0.25">
      <c r="F144" s="2"/>
      <c r="G144" s="2"/>
      <c r="I144" s="2"/>
    </row>
    <row r="145" spans="6:9" x14ac:dyDescent="0.25">
      <c r="F145" s="2"/>
      <c r="G145" s="2"/>
      <c r="I145" s="2"/>
    </row>
    <row r="146" spans="6:9" x14ac:dyDescent="0.25">
      <c r="F146" s="2"/>
      <c r="G146" s="2"/>
      <c r="I146" s="2"/>
    </row>
    <row r="147" spans="6:9" x14ac:dyDescent="0.25">
      <c r="F147" s="2"/>
      <c r="G147" s="2"/>
      <c r="I147" s="2"/>
    </row>
    <row r="148" spans="6:9" x14ac:dyDescent="0.25">
      <c r="F148" s="2"/>
      <c r="G148" s="2"/>
      <c r="I148" s="2"/>
    </row>
    <row r="149" spans="6:9" x14ac:dyDescent="0.25">
      <c r="F149" s="2"/>
      <c r="G149" s="2"/>
      <c r="I149" s="2"/>
    </row>
    <row r="150" spans="6:9" x14ac:dyDescent="0.25">
      <c r="F150" s="2"/>
      <c r="G150" s="2"/>
      <c r="I150" s="2"/>
    </row>
    <row r="151" spans="6:9" x14ac:dyDescent="0.25">
      <c r="F151" s="2"/>
      <c r="G151" s="2"/>
      <c r="I151" s="2"/>
    </row>
    <row r="152" spans="6:9" x14ac:dyDescent="0.25">
      <c r="F152" s="2"/>
      <c r="G152" s="2"/>
      <c r="I152" s="2"/>
    </row>
    <row r="153" spans="6:9" x14ac:dyDescent="0.25">
      <c r="F153" s="2"/>
      <c r="G153" s="2"/>
      <c r="I153" s="2"/>
    </row>
    <row r="154" spans="6:9" x14ac:dyDescent="0.25">
      <c r="F154" s="2"/>
      <c r="G154" s="2"/>
      <c r="I154" s="2"/>
    </row>
    <row r="155" spans="6:9" x14ac:dyDescent="0.25">
      <c r="F155" s="2"/>
      <c r="G155" s="2"/>
      <c r="I155" s="2"/>
    </row>
    <row r="156" spans="6:9" x14ac:dyDescent="0.25">
      <c r="F156" s="2"/>
      <c r="G156" s="2"/>
      <c r="I156" s="2"/>
    </row>
    <row r="157" spans="6:9" x14ac:dyDescent="0.25">
      <c r="F157" s="2"/>
      <c r="G157" s="2"/>
      <c r="I157" s="2"/>
    </row>
    <row r="158" spans="6:9" x14ac:dyDescent="0.25">
      <c r="F158" s="2"/>
      <c r="G158" s="2"/>
      <c r="I158" s="2"/>
    </row>
    <row r="159" spans="6:9" x14ac:dyDescent="0.25">
      <c r="F159" s="2"/>
      <c r="G159" s="2"/>
      <c r="I159" s="2"/>
    </row>
    <row r="160" spans="6:9" x14ac:dyDescent="0.25">
      <c r="F160" s="2"/>
      <c r="G160" s="2"/>
      <c r="I160" s="2"/>
    </row>
    <row r="161" spans="6:9" x14ac:dyDescent="0.25">
      <c r="F161" s="2"/>
      <c r="G161" s="2"/>
      <c r="I161" s="2"/>
    </row>
    <row r="162" spans="6:9" x14ac:dyDescent="0.25">
      <c r="F162" s="2"/>
      <c r="G162" s="2"/>
      <c r="I162" s="2"/>
    </row>
    <row r="163" spans="6:9" x14ac:dyDescent="0.25">
      <c r="F163" s="2"/>
      <c r="G163" s="2"/>
      <c r="I163" s="2"/>
    </row>
    <row r="164" spans="6:9" x14ac:dyDescent="0.25">
      <c r="F164" s="2"/>
      <c r="G164" s="2"/>
      <c r="I164" s="2"/>
    </row>
    <row r="165" spans="6:9" x14ac:dyDescent="0.25">
      <c r="F165" s="2"/>
      <c r="G165" s="2"/>
      <c r="I165" s="2"/>
    </row>
    <row r="166" spans="6:9" x14ac:dyDescent="0.25">
      <c r="F166" s="2"/>
      <c r="G166" s="2"/>
      <c r="I166" s="2"/>
    </row>
    <row r="167" spans="6:9" x14ac:dyDescent="0.25">
      <c r="F167" s="2"/>
      <c r="G167" s="2"/>
      <c r="I167" s="2"/>
    </row>
    <row r="168" spans="6:9" x14ac:dyDescent="0.25">
      <c r="F168" s="2"/>
      <c r="G168" s="2"/>
      <c r="I168" s="2"/>
    </row>
    <row r="169" spans="6:9" x14ac:dyDescent="0.25">
      <c r="F169" s="2"/>
      <c r="G169" s="2"/>
      <c r="I169" s="2"/>
    </row>
    <row r="170" spans="6:9" x14ac:dyDescent="0.25">
      <c r="F170" s="2"/>
      <c r="G170" s="2"/>
      <c r="I170" s="2"/>
    </row>
    <row r="171" spans="6:9" x14ac:dyDescent="0.25">
      <c r="F171" s="2"/>
      <c r="G171" s="2"/>
      <c r="I171" s="2"/>
    </row>
    <row r="172" spans="6:9" x14ac:dyDescent="0.25">
      <c r="F172" s="2"/>
      <c r="G172" s="2"/>
      <c r="I172" s="2"/>
    </row>
    <row r="173" spans="6:9" x14ac:dyDescent="0.25">
      <c r="F173" s="2"/>
      <c r="G173" s="2"/>
      <c r="I173" s="2"/>
    </row>
    <row r="174" spans="6:9" x14ac:dyDescent="0.25">
      <c r="F174" s="2"/>
      <c r="G174" s="2"/>
      <c r="I174" s="2"/>
    </row>
    <row r="175" spans="6:9" x14ac:dyDescent="0.25">
      <c r="F175" s="2"/>
      <c r="G175" s="2"/>
      <c r="I175" s="2"/>
    </row>
    <row r="176" spans="6:9" x14ac:dyDescent="0.25">
      <c r="F176" s="2"/>
      <c r="G176" s="2"/>
      <c r="I176" s="2"/>
    </row>
    <row r="177" spans="6:9" x14ac:dyDescent="0.25">
      <c r="F177" s="2"/>
      <c r="G177" s="2"/>
      <c r="I177" s="2"/>
    </row>
    <row r="178" spans="6:9" x14ac:dyDescent="0.25">
      <c r="F178" s="2"/>
      <c r="G178" s="2"/>
      <c r="I178" s="2"/>
    </row>
    <row r="179" spans="6:9" x14ac:dyDescent="0.25">
      <c r="F179" s="2"/>
      <c r="G179" s="2"/>
      <c r="I179" s="2"/>
    </row>
    <row r="180" spans="6:9" x14ac:dyDescent="0.25">
      <c r="F180" s="2"/>
      <c r="G180" s="2"/>
      <c r="I180" s="2"/>
    </row>
    <row r="181" spans="6:9" x14ac:dyDescent="0.25">
      <c r="F181" s="2"/>
      <c r="G181" s="2"/>
      <c r="I181" s="2"/>
    </row>
    <row r="182" spans="6:9" x14ac:dyDescent="0.25">
      <c r="F182" s="2"/>
      <c r="G182" s="2"/>
      <c r="I182" s="2"/>
    </row>
    <row r="183" spans="6:9" x14ac:dyDescent="0.25">
      <c r="F183" s="2"/>
      <c r="G183" s="2"/>
      <c r="I183" s="2"/>
    </row>
    <row r="184" spans="6:9" x14ac:dyDescent="0.25">
      <c r="F184" s="2"/>
      <c r="G184" s="2"/>
      <c r="I184" s="2"/>
    </row>
    <row r="185" spans="6:9" x14ac:dyDescent="0.25">
      <c r="F185" s="2"/>
      <c r="G185" s="2"/>
      <c r="I185" s="2"/>
    </row>
    <row r="186" spans="6:9" x14ac:dyDescent="0.25">
      <c r="F186" s="2"/>
      <c r="G186" s="2"/>
      <c r="I186" s="2"/>
    </row>
    <row r="187" spans="6:9" x14ac:dyDescent="0.25">
      <c r="F187" s="2"/>
      <c r="G187" s="2"/>
      <c r="I187" s="2"/>
    </row>
    <row r="188" spans="6:9" x14ac:dyDescent="0.25">
      <c r="F188" s="2"/>
      <c r="G188" s="2"/>
      <c r="I188" s="2"/>
    </row>
    <row r="189" spans="6:9" x14ac:dyDescent="0.25">
      <c r="F189" s="2"/>
      <c r="G189" s="2"/>
      <c r="I189" s="2"/>
    </row>
    <row r="190" spans="6:9" x14ac:dyDescent="0.25">
      <c r="F190" s="2"/>
      <c r="G190" s="2"/>
      <c r="I190" s="2"/>
    </row>
    <row r="191" spans="6:9" x14ac:dyDescent="0.25">
      <c r="F191" s="2"/>
      <c r="G191" s="2"/>
      <c r="I191" s="2"/>
    </row>
    <row r="192" spans="6:9" x14ac:dyDescent="0.25">
      <c r="F192" s="2"/>
      <c r="G192" s="2"/>
      <c r="I192" s="2"/>
    </row>
    <row r="193" spans="6:9" x14ac:dyDescent="0.25">
      <c r="F193" s="2"/>
      <c r="G193" s="2"/>
      <c r="I193" s="2"/>
    </row>
    <row r="194" spans="6:9" x14ac:dyDescent="0.25">
      <c r="F194" s="2"/>
      <c r="G194" s="2"/>
      <c r="I194" s="2"/>
    </row>
    <row r="195" spans="6:9" x14ac:dyDescent="0.25">
      <c r="F195" s="2"/>
      <c r="G195" s="2"/>
      <c r="I195" s="2"/>
    </row>
    <row r="196" spans="6:9" x14ac:dyDescent="0.25">
      <c r="F196" s="2"/>
      <c r="G196" s="2"/>
      <c r="I196" s="2"/>
    </row>
    <row r="197" spans="6:9" x14ac:dyDescent="0.25">
      <c r="F197" s="2"/>
      <c r="G197" s="2"/>
      <c r="I197" s="2"/>
    </row>
    <row r="198" spans="6:9" x14ac:dyDescent="0.25">
      <c r="F198" s="2"/>
      <c r="G198" s="2"/>
      <c r="I198" s="2"/>
    </row>
    <row r="199" spans="6:9" x14ac:dyDescent="0.25">
      <c r="F199" s="2"/>
      <c r="G199" s="2"/>
      <c r="I199" s="2"/>
    </row>
    <row r="200" spans="6:9" x14ac:dyDescent="0.25">
      <c r="F200" s="2"/>
      <c r="G200" s="2"/>
      <c r="I200" s="2"/>
    </row>
    <row r="201" spans="6:9" x14ac:dyDescent="0.25">
      <c r="F201" s="2"/>
      <c r="G201" s="2"/>
      <c r="I201" s="2"/>
    </row>
    <row r="202" spans="6:9" x14ac:dyDescent="0.25">
      <c r="F202" s="2"/>
      <c r="G202" s="2"/>
      <c r="I202" s="2"/>
    </row>
    <row r="203" spans="6:9" x14ac:dyDescent="0.25">
      <c r="F203" s="2"/>
      <c r="G203" s="2"/>
      <c r="I203" s="2"/>
    </row>
    <row r="204" spans="6:9" x14ac:dyDescent="0.25">
      <c r="F204" s="2"/>
      <c r="G204" s="2"/>
      <c r="I204" s="2"/>
    </row>
    <row r="205" spans="6:9" x14ac:dyDescent="0.25">
      <c r="F205" s="2"/>
      <c r="G205" s="2"/>
      <c r="I205" s="2"/>
    </row>
    <row r="206" spans="6:9" x14ac:dyDescent="0.25">
      <c r="F206" s="2"/>
      <c r="G206" s="2"/>
      <c r="I206" s="2"/>
    </row>
    <row r="207" spans="6:9" x14ac:dyDescent="0.25">
      <c r="F207" s="2"/>
      <c r="G207" s="2"/>
      <c r="I207" s="2"/>
    </row>
    <row r="208" spans="6:9" x14ac:dyDescent="0.25">
      <c r="F208" s="2"/>
      <c r="G208" s="2"/>
      <c r="I208" s="2"/>
    </row>
    <row r="209" spans="6:9" x14ac:dyDescent="0.25">
      <c r="F209" s="2"/>
      <c r="G209" s="2"/>
      <c r="I209" s="2"/>
    </row>
    <row r="210" spans="6:9" x14ac:dyDescent="0.25">
      <c r="F210" s="2"/>
      <c r="G210" s="2"/>
      <c r="I210" s="2"/>
    </row>
    <row r="211" spans="6:9" x14ac:dyDescent="0.25">
      <c r="F211" s="2"/>
      <c r="G211" s="2"/>
      <c r="I211" s="2"/>
    </row>
    <row r="212" spans="6:9" x14ac:dyDescent="0.25">
      <c r="F212" s="2"/>
      <c r="G212" s="2"/>
      <c r="I212" s="2"/>
    </row>
    <row r="213" spans="6:9" x14ac:dyDescent="0.25">
      <c r="F213" s="2"/>
      <c r="G213" s="2"/>
      <c r="I213" s="2"/>
    </row>
    <row r="214" spans="6:9" x14ac:dyDescent="0.25">
      <c r="F214" s="2"/>
      <c r="G214" s="2"/>
      <c r="I214" s="2"/>
    </row>
    <row r="215" spans="6:9" x14ac:dyDescent="0.25">
      <c r="F215" s="2"/>
      <c r="G215" s="2"/>
      <c r="I215" s="2"/>
    </row>
    <row r="216" spans="6:9" x14ac:dyDescent="0.25">
      <c r="F216" s="2"/>
      <c r="G216" s="2"/>
      <c r="I216" s="2"/>
    </row>
    <row r="217" spans="6:9" x14ac:dyDescent="0.25">
      <c r="F217" s="2"/>
      <c r="G217" s="2"/>
      <c r="I217" s="2"/>
    </row>
    <row r="218" spans="6:9" x14ac:dyDescent="0.25">
      <c r="F218" s="2"/>
      <c r="G218" s="2"/>
      <c r="I218" s="2"/>
    </row>
    <row r="219" spans="6:9" x14ac:dyDescent="0.25">
      <c r="F219" s="2"/>
      <c r="G219" s="2"/>
      <c r="I219" s="2"/>
    </row>
    <row r="220" spans="6:9" x14ac:dyDescent="0.25">
      <c r="F220" s="2"/>
      <c r="G220" s="2"/>
      <c r="I220" s="2"/>
    </row>
    <row r="221" spans="6:9" x14ac:dyDescent="0.25">
      <c r="F221" s="2"/>
      <c r="G221" s="2"/>
      <c r="I221" s="2"/>
    </row>
    <row r="222" spans="6:9" x14ac:dyDescent="0.25">
      <c r="F222" s="2"/>
      <c r="G222" s="2"/>
      <c r="I222" s="2"/>
    </row>
    <row r="223" spans="6:9" x14ac:dyDescent="0.25">
      <c r="F223" s="2"/>
      <c r="G223" s="2"/>
      <c r="I223" s="2"/>
    </row>
    <row r="224" spans="6:9" x14ac:dyDescent="0.25">
      <c r="F224" s="2"/>
      <c r="G224" s="2"/>
      <c r="I224" s="2"/>
    </row>
    <row r="225" spans="6:9" x14ac:dyDescent="0.25">
      <c r="F225" s="2"/>
      <c r="G225" s="2"/>
      <c r="I225" s="2"/>
    </row>
    <row r="226" spans="6:9" x14ac:dyDescent="0.25">
      <c r="F226" s="2"/>
      <c r="G226" s="2"/>
      <c r="I226" s="2"/>
    </row>
    <row r="227" spans="6:9" x14ac:dyDescent="0.25">
      <c r="F227" s="2"/>
      <c r="G227" s="2"/>
      <c r="I227" s="2"/>
    </row>
    <row r="228" spans="6:9" x14ac:dyDescent="0.25">
      <c r="F228" s="2"/>
      <c r="G228" s="2"/>
      <c r="I228" s="2"/>
    </row>
    <row r="229" spans="6:9" x14ac:dyDescent="0.25">
      <c r="F229" s="2"/>
      <c r="G229" s="2"/>
      <c r="I229" s="2"/>
    </row>
    <row r="230" spans="6:9" x14ac:dyDescent="0.25">
      <c r="F230" s="2"/>
      <c r="G230" s="2"/>
      <c r="I230" s="2"/>
    </row>
    <row r="231" spans="6:9" x14ac:dyDescent="0.25">
      <c r="F231" s="2"/>
      <c r="G231" s="2"/>
      <c r="I231" s="2"/>
    </row>
    <row r="232" spans="6:9" x14ac:dyDescent="0.25">
      <c r="F232" s="2"/>
      <c r="G232" s="2"/>
      <c r="I232" s="2"/>
    </row>
    <row r="233" spans="6:9" x14ac:dyDescent="0.25">
      <c r="F233" s="2"/>
      <c r="G233" s="2"/>
      <c r="I233" s="2"/>
    </row>
    <row r="234" spans="6:9" x14ac:dyDescent="0.25">
      <c r="F234" s="2"/>
      <c r="G234" s="2"/>
      <c r="I234" s="2"/>
    </row>
    <row r="235" spans="6:9" x14ac:dyDescent="0.25">
      <c r="F235" s="2"/>
      <c r="G235" s="2"/>
      <c r="I235" s="2"/>
    </row>
    <row r="236" spans="6:9" x14ac:dyDescent="0.25">
      <c r="F236" s="2"/>
      <c r="G236" s="2"/>
      <c r="I236" s="2"/>
    </row>
    <row r="237" spans="6:9" x14ac:dyDescent="0.25">
      <c r="F237" s="2"/>
      <c r="G237" s="2"/>
      <c r="I237" s="2"/>
    </row>
    <row r="238" spans="6:9" x14ac:dyDescent="0.25">
      <c r="F238" s="2"/>
      <c r="G238" s="2"/>
      <c r="I238" s="2"/>
    </row>
    <row r="239" spans="6:9" x14ac:dyDescent="0.25">
      <c r="F239" s="2"/>
      <c r="G239" s="2"/>
      <c r="I239" s="2"/>
    </row>
    <row r="240" spans="6:9" x14ac:dyDescent="0.25">
      <c r="F240" s="2"/>
      <c r="G240" s="2"/>
      <c r="I240" s="2"/>
    </row>
    <row r="241" spans="6:9" x14ac:dyDescent="0.25">
      <c r="F241" s="2"/>
      <c r="G241" s="2"/>
      <c r="I241" s="2"/>
    </row>
    <row r="242" spans="6:9" x14ac:dyDescent="0.25">
      <c r="F242" s="2"/>
      <c r="G242" s="2"/>
      <c r="I242" s="2"/>
    </row>
    <row r="243" spans="6:9" x14ac:dyDescent="0.25">
      <c r="F243" s="2"/>
      <c r="G243" s="2"/>
      <c r="I243" s="2"/>
    </row>
    <row r="244" spans="6:9" x14ac:dyDescent="0.25">
      <c r="F244" s="2"/>
      <c r="G244" s="2"/>
      <c r="I244" s="2"/>
    </row>
    <row r="245" spans="6:9" x14ac:dyDescent="0.25">
      <c r="F245" s="2"/>
      <c r="G245" s="2"/>
      <c r="I245" s="2"/>
    </row>
    <row r="246" spans="6:9" x14ac:dyDescent="0.25">
      <c r="F246" s="2"/>
      <c r="G246" s="2"/>
      <c r="I246" s="2"/>
    </row>
    <row r="247" spans="6:9" x14ac:dyDescent="0.25">
      <c r="F247" s="2"/>
      <c r="G247" s="2"/>
      <c r="I247" s="2"/>
    </row>
    <row r="248" spans="6:9" x14ac:dyDescent="0.25">
      <c r="F248" s="2"/>
      <c r="G248" s="2"/>
      <c r="I248" s="2"/>
    </row>
    <row r="249" spans="6:9" x14ac:dyDescent="0.25">
      <c r="F249" s="2"/>
      <c r="G249" s="2"/>
      <c r="I249" s="2"/>
    </row>
    <row r="250" spans="6:9" x14ac:dyDescent="0.25">
      <c r="F250" s="2"/>
      <c r="G250" s="2"/>
      <c r="I250" s="2"/>
    </row>
    <row r="251" spans="6:9" x14ac:dyDescent="0.25">
      <c r="F251" s="2"/>
      <c r="G251" s="2"/>
      <c r="I251" s="2"/>
    </row>
    <row r="252" spans="6:9" x14ac:dyDescent="0.25">
      <c r="F252" s="2"/>
      <c r="G252" s="2"/>
      <c r="I252" s="2"/>
    </row>
    <row r="253" spans="6:9" x14ac:dyDescent="0.25">
      <c r="F253" s="2"/>
      <c r="G253" s="2"/>
      <c r="I253" s="2"/>
    </row>
    <row r="254" spans="6:9" x14ac:dyDescent="0.25">
      <c r="F254" s="2"/>
      <c r="G254" s="2"/>
      <c r="I254" s="2"/>
    </row>
    <row r="255" spans="6:9" x14ac:dyDescent="0.25">
      <c r="F255" s="2"/>
      <c r="G255" s="2"/>
      <c r="I255" s="2"/>
    </row>
    <row r="256" spans="6:9" x14ac:dyDescent="0.25">
      <c r="F256" s="2"/>
      <c r="G256" s="2"/>
      <c r="I256" s="2"/>
    </row>
    <row r="257" spans="6:9" x14ac:dyDescent="0.25">
      <c r="F257" s="2"/>
      <c r="G257" s="2"/>
      <c r="I257" s="2"/>
    </row>
    <row r="258" spans="6:9" x14ac:dyDescent="0.25">
      <c r="F258" s="2"/>
      <c r="G258" s="2"/>
      <c r="I258" s="2"/>
    </row>
    <row r="259" spans="6:9" x14ac:dyDescent="0.25">
      <c r="F259" s="2"/>
      <c r="G259" s="2"/>
      <c r="I259" s="2"/>
    </row>
    <row r="260" spans="6:9" x14ac:dyDescent="0.25">
      <c r="F260" s="2"/>
      <c r="G260" s="2"/>
      <c r="I260" s="2"/>
    </row>
    <row r="261" spans="6:9" x14ac:dyDescent="0.25">
      <c r="F261" s="2"/>
      <c r="G261" s="2"/>
      <c r="I261" s="2"/>
    </row>
    <row r="262" spans="6:9" x14ac:dyDescent="0.25">
      <c r="F262" s="2"/>
      <c r="G262" s="2"/>
      <c r="I262" s="2"/>
    </row>
    <row r="263" spans="6:9" x14ac:dyDescent="0.25">
      <c r="F263" s="2"/>
      <c r="G263" s="2"/>
      <c r="I263" s="2"/>
    </row>
    <row r="264" spans="6:9" x14ac:dyDescent="0.25">
      <c r="F264" s="2"/>
      <c r="G264" s="2"/>
      <c r="I264" s="2"/>
    </row>
    <row r="265" spans="6:9" x14ac:dyDescent="0.25">
      <c r="F265" s="2"/>
      <c r="G265" s="2"/>
      <c r="I265" s="2"/>
    </row>
    <row r="266" spans="6:9" x14ac:dyDescent="0.25">
      <c r="F266" s="2"/>
      <c r="G266" s="2"/>
      <c r="I266" s="2"/>
    </row>
    <row r="267" spans="6:9" x14ac:dyDescent="0.25">
      <c r="F267" s="2"/>
      <c r="G267" s="2"/>
      <c r="I267" s="2"/>
    </row>
    <row r="268" spans="6:9" x14ac:dyDescent="0.25">
      <c r="F268" s="2"/>
      <c r="G268" s="2"/>
      <c r="I268" s="2"/>
    </row>
    <row r="269" spans="6:9" x14ac:dyDescent="0.25">
      <c r="F269" s="2"/>
      <c r="G269" s="2"/>
      <c r="I269" s="2"/>
    </row>
    <row r="270" spans="6:9" x14ac:dyDescent="0.25">
      <c r="F270" s="2"/>
      <c r="G270" s="2"/>
      <c r="I270" s="2"/>
    </row>
    <row r="271" spans="6:9" x14ac:dyDescent="0.25">
      <c r="F271" s="2"/>
      <c r="G271" s="2"/>
      <c r="I271" s="2"/>
    </row>
    <row r="272" spans="6:9" x14ac:dyDescent="0.25">
      <c r="F272" s="2"/>
      <c r="G272" s="2"/>
      <c r="I272" s="2"/>
    </row>
    <row r="273" spans="6:9" x14ac:dyDescent="0.25">
      <c r="F273" s="2"/>
      <c r="G273" s="2"/>
      <c r="I273" s="2"/>
    </row>
    <row r="274" spans="6:9" x14ac:dyDescent="0.25">
      <c r="F274" s="2"/>
      <c r="G274" s="2"/>
      <c r="I274" s="2"/>
    </row>
    <row r="275" spans="6:9" x14ac:dyDescent="0.25">
      <c r="F275" s="2"/>
      <c r="G275" s="2"/>
      <c r="I275" s="2"/>
    </row>
    <row r="276" spans="6:9" x14ac:dyDescent="0.25">
      <c r="F276" s="2"/>
      <c r="G276" s="2"/>
      <c r="I276" s="2"/>
    </row>
    <row r="277" spans="6:9" x14ac:dyDescent="0.25">
      <c r="F277" s="2"/>
      <c r="G277" s="2"/>
      <c r="I277" s="2"/>
    </row>
    <row r="278" spans="6:9" x14ac:dyDescent="0.25">
      <c r="F278" s="2"/>
      <c r="G278" s="2"/>
      <c r="I278" s="2"/>
    </row>
    <row r="279" spans="6:9" x14ac:dyDescent="0.25">
      <c r="F279" s="2"/>
      <c r="G279" s="2"/>
      <c r="I279" s="2"/>
    </row>
    <row r="280" spans="6:9" x14ac:dyDescent="0.25">
      <c r="F280" s="2"/>
      <c r="G280" s="2"/>
      <c r="I280" s="2"/>
    </row>
    <row r="281" spans="6:9" x14ac:dyDescent="0.25">
      <c r="F281" s="2"/>
      <c r="G281" s="2"/>
      <c r="I281" s="2"/>
    </row>
    <row r="282" spans="6:9" x14ac:dyDescent="0.25">
      <c r="G282" s="2"/>
      <c r="I282" s="2"/>
    </row>
  </sheetData>
  <mergeCells count="204">
    <mergeCell ref="J4:J122"/>
    <mergeCell ref="I99:I113"/>
    <mergeCell ref="B90:B91"/>
    <mergeCell ref="D90:D91"/>
    <mergeCell ref="G90:G91"/>
    <mergeCell ref="H90:H91"/>
    <mergeCell ref="D92:D93"/>
    <mergeCell ref="I115:I121"/>
    <mergeCell ref="H107:H108"/>
    <mergeCell ref="G99:G100"/>
    <mergeCell ref="D99:D100"/>
    <mergeCell ref="H101:H102"/>
    <mergeCell ref="C107:C108"/>
    <mergeCell ref="C109:C110"/>
    <mergeCell ref="C112:C113"/>
    <mergeCell ref="C97:C98"/>
    <mergeCell ref="B105:B106"/>
    <mergeCell ref="B97:B98"/>
    <mergeCell ref="D101:D102"/>
    <mergeCell ref="B103:B104"/>
    <mergeCell ref="H105:H106"/>
    <mergeCell ref="H112:H113"/>
    <mergeCell ref="B109:B110"/>
    <mergeCell ref="B112:B113"/>
    <mergeCell ref="D112:D113"/>
    <mergeCell ref="G112:G113"/>
    <mergeCell ref="B85:B86"/>
    <mergeCell ref="D85:D86"/>
    <mergeCell ref="B92:B93"/>
    <mergeCell ref="G92:G93"/>
    <mergeCell ref="C99:C100"/>
    <mergeCell ref="C101:C102"/>
    <mergeCell ref="B107:B108"/>
    <mergeCell ref="D107:D108"/>
    <mergeCell ref="G107:G108"/>
    <mergeCell ref="C105:C106"/>
    <mergeCell ref="C103:C104"/>
    <mergeCell ref="B101:B102"/>
    <mergeCell ref="H109:H110"/>
    <mergeCell ref="H83:H84"/>
    <mergeCell ref="H79:H80"/>
    <mergeCell ref="G81:G82"/>
    <mergeCell ref="H81:H82"/>
    <mergeCell ref="D105:D106"/>
    <mergeCell ref="G105:G106"/>
    <mergeCell ref="D79:D80"/>
    <mergeCell ref="D81:D82"/>
    <mergeCell ref="H92:H93"/>
    <mergeCell ref="D103:D104"/>
    <mergeCell ref="G103:G104"/>
    <mergeCell ref="H103:H104"/>
    <mergeCell ref="D109:D110"/>
    <mergeCell ref="G109:G110"/>
    <mergeCell ref="D97:D98"/>
    <mergeCell ref="B71:B72"/>
    <mergeCell ref="B65:B66"/>
    <mergeCell ref="D71:D72"/>
    <mergeCell ref="B73:B74"/>
    <mergeCell ref="D73:D74"/>
    <mergeCell ref="B52:B53"/>
    <mergeCell ref="G50:G51"/>
    <mergeCell ref="H99:H100"/>
    <mergeCell ref="D83:D84"/>
    <mergeCell ref="B54:B55"/>
    <mergeCell ref="D54:D55"/>
    <mergeCell ref="B63:B64"/>
    <mergeCell ref="C63:C64"/>
    <mergeCell ref="C52:C53"/>
    <mergeCell ref="D52:D53"/>
    <mergeCell ref="G52:G53"/>
    <mergeCell ref="H52:H53"/>
    <mergeCell ref="G65:G66"/>
    <mergeCell ref="H65:H66"/>
    <mergeCell ref="B59:B60"/>
    <mergeCell ref="B75:B76"/>
    <mergeCell ref="G97:G98"/>
    <mergeCell ref="B99:B100"/>
    <mergeCell ref="G73:G74"/>
    <mergeCell ref="B77:B78"/>
    <mergeCell ref="B79:B80"/>
    <mergeCell ref="B81:B82"/>
    <mergeCell ref="B87:B88"/>
    <mergeCell ref="D87:D88"/>
    <mergeCell ref="G87:G88"/>
    <mergeCell ref="G83:G84"/>
    <mergeCell ref="B83:B84"/>
    <mergeCell ref="G77:G78"/>
    <mergeCell ref="G79:G80"/>
    <mergeCell ref="C79:C80"/>
    <mergeCell ref="C81:C82"/>
    <mergeCell ref="C54:C55"/>
    <mergeCell ref="C48:C49"/>
    <mergeCell ref="C50:C51"/>
    <mergeCell ref="C73:C74"/>
    <mergeCell ref="D75:D76"/>
    <mergeCell ref="D77:D78"/>
    <mergeCell ref="B56:B58"/>
    <mergeCell ref="G101:G102"/>
    <mergeCell ref="C4:C5"/>
    <mergeCell ref="C15:C16"/>
    <mergeCell ref="B69:B70"/>
    <mergeCell ref="D69:D70"/>
    <mergeCell ref="B67:B68"/>
    <mergeCell ref="D67:D68"/>
    <mergeCell ref="B4:B5"/>
    <mergeCell ref="D4:D5"/>
    <mergeCell ref="B15:B16"/>
    <mergeCell ref="D15:D16"/>
    <mergeCell ref="B42:B43"/>
    <mergeCell ref="D42:D43"/>
    <mergeCell ref="B18:B19"/>
    <mergeCell ref="D18:D19"/>
    <mergeCell ref="B61:B62"/>
    <mergeCell ref="D61:D62"/>
    <mergeCell ref="D50:D51"/>
    <mergeCell ref="D30:D31"/>
    <mergeCell ref="C30:C31"/>
    <mergeCell ref="B48:B49"/>
    <mergeCell ref="D48:D49"/>
    <mergeCell ref="D21:D22"/>
    <mergeCell ref="B21:B22"/>
    <mergeCell ref="D33:D34"/>
    <mergeCell ref="B33:B34"/>
    <mergeCell ref="C33:C34"/>
    <mergeCell ref="C42:C43"/>
    <mergeCell ref="B39:B40"/>
    <mergeCell ref="D39:D40"/>
    <mergeCell ref="C39:C40"/>
    <mergeCell ref="B37:B38"/>
    <mergeCell ref="D23:D24"/>
    <mergeCell ref="B23:B24"/>
    <mergeCell ref="B50:B51"/>
    <mergeCell ref="C18:C19"/>
    <mergeCell ref="G18:G19"/>
    <mergeCell ref="H18:H19"/>
    <mergeCell ref="G71:G72"/>
    <mergeCell ref="H77:H78"/>
    <mergeCell ref="H71:H72"/>
    <mergeCell ref="G75:G76"/>
    <mergeCell ref="G59:G60"/>
    <mergeCell ref="H73:H74"/>
    <mergeCell ref="C75:C76"/>
    <mergeCell ref="G61:G62"/>
    <mergeCell ref="D65:D66"/>
    <mergeCell ref="D63:D64"/>
    <mergeCell ref="C57:C58"/>
    <mergeCell ref="D57:D58"/>
    <mergeCell ref="D59:D60"/>
    <mergeCell ref="C69:C70"/>
    <mergeCell ref="C71:C72"/>
    <mergeCell ref="H75:H76"/>
    <mergeCell ref="C21:C22"/>
    <mergeCell ref="C23:C24"/>
    <mergeCell ref="D37:D38"/>
    <mergeCell ref="C37:C38"/>
    <mergeCell ref="C59:C60"/>
    <mergeCell ref="I4:I14"/>
    <mergeCell ref="G48:G49"/>
    <mergeCell ref="G54:G55"/>
    <mergeCell ref="H54:H55"/>
    <mergeCell ref="G4:G5"/>
    <mergeCell ref="H4:H5"/>
    <mergeCell ref="I15:I28"/>
    <mergeCell ref="G63:G64"/>
    <mergeCell ref="H63:H64"/>
    <mergeCell ref="G15:G16"/>
    <mergeCell ref="H15:H16"/>
    <mergeCell ref="G21:G22"/>
    <mergeCell ref="G23:G24"/>
    <mergeCell ref="G42:G43"/>
    <mergeCell ref="H59:H60"/>
    <mergeCell ref="G57:G58"/>
    <mergeCell ref="H61:H62"/>
    <mergeCell ref="G39:G40"/>
    <mergeCell ref="H39:H40"/>
    <mergeCell ref="H21:H22"/>
    <mergeCell ref="I47:I93"/>
    <mergeCell ref="I30:I45"/>
    <mergeCell ref="G37:G38"/>
    <mergeCell ref="H37:H38"/>
    <mergeCell ref="C67:C68"/>
    <mergeCell ref="B30:B31"/>
    <mergeCell ref="I97:I98"/>
    <mergeCell ref="G85:G86"/>
    <mergeCell ref="H85:H86"/>
    <mergeCell ref="H42:H43"/>
    <mergeCell ref="G69:G70"/>
    <mergeCell ref="H57:H58"/>
    <mergeCell ref="H50:H51"/>
    <mergeCell ref="H48:H49"/>
    <mergeCell ref="C87:C88"/>
    <mergeCell ref="C90:C91"/>
    <mergeCell ref="C92:C93"/>
    <mergeCell ref="H87:H88"/>
    <mergeCell ref="H97:H98"/>
    <mergeCell ref="I95:I96"/>
    <mergeCell ref="C83:C84"/>
    <mergeCell ref="C85:C86"/>
    <mergeCell ref="C61:C62"/>
    <mergeCell ref="C65:C66"/>
    <mergeCell ref="C77:C78"/>
    <mergeCell ref="H69:H70"/>
    <mergeCell ref="G67:G68"/>
    <mergeCell ref="H67:H68"/>
  </mergeCells>
  <printOptions horizontalCentered="1"/>
  <pageMargins left="0.70866141732283472" right="0.70866141732283472" top="0.55118110236220474" bottom="0.55118110236220474" header="0.31496062992125984" footer="0.31496062992125984"/>
  <pageSetup paperSize="8" scale="82" fitToHeight="2" orientation="portrait" r:id="rId1"/>
  <rowBreaks count="1" manualBreakCount="1">
    <brk id="86" min="1" max="15" man="1"/>
  </rowBreaks>
  <ignoredErrors>
    <ignoredError sqref="C25 C15" numberStoredAsText="1"/>
    <ignoredError sqref="F4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Požadované pozemky</vt:lpstr>
      <vt:lpstr>'Požadované pozemky'!Oblast_tisku</vt:lpstr>
    </vt:vector>
  </TitlesOfParts>
  <Company>SŽDC s.o. SDC 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Helcl Tomáš, DiS.</dc:creator>
  <cp:lastModifiedBy>Šrédl Tomáš</cp:lastModifiedBy>
  <cp:lastPrinted>2021-05-20T08:14:27Z</cp:lastPrinted>
  <dcterms:created xsi:type="dcterms:W3CDTF">2012-05-11T07:38:27Z</dcterms:created>
  <dcterms:modified xsi:type="dcterms:W3CDTF">2023-02-14T11:06:15Z</dcterms:modified>
</cp:coreProperties>
</file>