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tavby\Výstavba nových fotovoltaických zdrojů v lokalitě Brandýs nad Labem, výpravní budova\Podklady pro zadání\VZ\"/>
    </mc:Choice>
  </mc:AlternateContent>
  <bookViews>
    <workbookView xWindow="0" yWindow="0" windowWidth="21540" windowHeight="14865" tabRatio="963" firstSheet="1" activeTab="3"/>
  </bookViews>
  <sheets>
    <sheet name="Rozdelovnik" sheetId="16" state="hidden" r:id="rId1"/>
    <sheet name="Rekapitulace D+B" sheetId="23" r:id="rId2"/>
    <sheet name="Požadavky na výkon a funkci D+B" sheetId="24" r:id="rId3"/>
    <sheet name="SO98-98_1" sheetId="3" r:id="rId4"/>
    <sheet name="SO98-98_2" sheetId="11" state="hidden" r:id="rId5"/>
    <sheet name="SO98-98_3" sheetId="12" state="hidden" r:id="rId6"/>
    <sheet name="SO98-98_4" sheetId="13" state="hidden" r:id="rId7"/>
    <sheet name="SO98-98_5" sheetId="14" state="hidden" r:id="rId8"/>
    <sheet name="SO98-98_6" sheetId="15" state="hidden" r:id="rId9"/>
  </sheets>
  <calcPr calcId="162913"/>
</workbook>
</file>

<file path=xl/calcChain.xml><?xml version="1.0" encoding="utf-8"?>
<calcChain xmlns="http://schemas.openxmlformats.org/spreadsheetml/2006/main">
  <c r="A1" i="23" l="1"/>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L26" i="11" l="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authors>
    <author>Janko Milan, Ing.</author>
  </authors>
  <commentList>
    <comment ref="D7" authorId="0" shapeId="0">
      <text>
        <r>
          <rPr>
            <b/>
            <sz val="9"/>
            <color indexed="81"/>
            <rFont val="Tahoma"/>
            <family val="2"/>
            <charset val="238"/>
          </rPr>
          <t>počet hodin</t>
        </r>
      </text>
    </comment>
    <comment ref="D18" authorId="0" shapeId="0">
      <text>
        <r>
          <rPr>
            <b/>
            <sz val="9"/>
            <color indexed="81"/>
            <rFont val="Tahoma"/>
            <family val="2"/>
            <charset val="238"/>
          </rPr>
          <t>počet hodin</t>
        </r>
        <r>
          <rPr>
            <sz val="9"/>
            <color indexed="81"/>
            <rFont val="Tahoma"/>
            <family val="2"/>
            <charset val="238"/>
          </rPr>
          <t xml:space="preserve">
</t>
        </r>
      </text>
    </comment>
    <comment ref="D29" authorId="0" shapeId="0">
      <text>
        <r>
          <rPr>
            <b/>
            <sz val="9"/>
            <color indexed="81"/>
            <rFont val="Tahoma"/>
            <family val="2"/>
            <charset val="238"/>
          </rPr>
          <t>počet hodin</t>
        </r>
      </text>
    </comment>
    <comment ref="D40" authorId="0" shapeId="0">
      <text>
        <r>
          <rPr>
            <b/>
            <sz val="9"/>
            <color indexed="81"/>
            <rFont val="Tahoma"/>
            <family val="2"/>
            <charset val="238"/>
          </rPr>
          <t>počet hodin</t>
        </r>
      </text>
    </comment>
    <comment ref="D51" authorId="0" shapeId="0">
      <text>
        <r>
          <rPr>
            <b/>
            <sz val="9"/>
            <color indexed="81"/>
            <rFont val="Tahoma"/>
            <family val="2"/>
            <charset val="238"/>
          </rPr>
          <t>počet hodin</t>
        </r>
      </text>
    </comment>
    <comment ref="D62" authorId="0" shapeId="0">
      <text>
        <r>
          <rPr>
            <b/>
            <sz val="9"/>
            <color indexed="81"/>
            <rFont val="Tahoma"/>
            <family val="2"/>
            <charset val="238"/>
          </rPr>
          <t>počet hodin</t>
        </r>
      </text>
    </comment>
  </commentList>
</comments>
</file>

<file path=xl/comments2.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<sst xmlns="http://schemas.openxmlformats.org/spreadsheetml/2006/main" count="703" uniqueCount="144">
  <si>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</si>
  <si>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</si>
  <si>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</si>
  <si>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</si>
  <si>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</si>
  <si>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</si>
  <si>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</si>
  <si>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</si>
  <si>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</si>
  <si>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</si>
  <si>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</si>
  <si>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</si>
  <si>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</si>
  <si>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</si>
  <si>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</si>
  <si>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</si>
  <si>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</si>
  <si>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</si>
  <si>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</si>
  <si>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</si>
  <si>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</si>
  <si>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</si>
  <si>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</si>
  <si>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</si>
  <si>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</si>
  <si>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</si>
  <si>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</si>
  <si>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</si>
  <si>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</si>
  <si>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</si>
  <si>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</si>
  <si>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</si>
  <si>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</si>
  <si>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</si>
  <si>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</si>
  <si>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</si>
  <si>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</si>
  <si>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</si>
  <si>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</si>
  <si>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</si>
  <si>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</si>
  <si>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</si>
  <si>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</si>
  <si>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</si>
  <si>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</si>
  <si>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</si>
  <si>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</si>
  <si>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</si>
  <si>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</si>
  <si>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</si>
  <si>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</si>
  <si>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</si>
  <si>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</si>
  <si>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</si>
  <si>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</si>
  <si>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</si>
  <si>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</si>
  <si>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</si>
  <si>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</si>
  <si>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</si>
  <si>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</si>
  <si>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</si>
  <si>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</si>
  <si>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</si>
  <si>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</si>
  <si>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</si>
  <si>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</si>
  <si>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</si>
  <si>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</si>
  <si>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</si>
  <si>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</si>
  <si>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</si>
  <si>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</si>
  <si>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</si>
  <si>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</si>
  <si>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</si>
  <si>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</si>
  <si>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</si>
  <si>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</si>
  <si>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</si>
  <si>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</si>
  <si>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</si>
  <si>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</si>
  <si>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</si>
  <si>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</si>
  <si>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Výstavba nových fotovoltaických zdrojů v lokalitě Hrdějovice (HZS), Pětidomí</t>
  </si>
  <si>
    <t>Výstavba nových fotovoltaických zdrojů v lokalitě Plzeň Koterov (provozní budova)</t>
  </si>
  <si>
    <t>Výstavba nových fotovoltaických zdrojů v lokalitě Plzeň, Ostruhová (stavědlo, triangl)</t>
  </si>
  <si>
    <t>Výstavba nových fotovoltaických zdrojů v lokalitě Veselí n/L (provozní budova)</t>
  </si>
  <si>
    <t>Výstavba nových fotovoltaických zdrojů v lokalitě České Budějovice, A. Trägera (administrativní budova)</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</si>
  <si>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</si>
  <si>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</si>
  <si>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</si>
  <si>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</si>
  <si>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</si>
  <si>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</si>
  <si>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</si>
  <si>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</si>
  <si>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</si>
  <si>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</si>
  <si>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</si>
  <si>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</si>
  <si>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</si>
  <si>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</si>
  <si>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</si>
  <si>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</si>
  <si>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</si>
  <si>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</si>
  <si>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</si>
  <si>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</si>
  <si>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</si>
  <si>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</si>
  <si>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</si>
  <si>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</si>
  <si>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</si>
  <si>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</si>
  <si>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</si>
  <si>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</si>
  <si>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</si>
  <si>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</si>
  <si>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</si>
  <si>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</si>
  <si>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</si>
  <si>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</si>
  <si>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</si>
  <si>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</si>
  <si>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</si>
  <si>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</si>
  <si>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</si>
  <si>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</si>
  <si>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</si>
  <si>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</si>
  <si>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</si>
  <si>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</si>
  <si>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</si>
  <si>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</si>
  <si>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Brandýs nad Labem, výpravní budova</t>
  </si>
  <si>
    <t>Projekt počítá s instalací fotovoltaických panelů o nominálním výkonu minimálně 450 Wp. Požadovaný maximální výkon FVE je 27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</si>
  <si>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</si>
  <si>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Jedná se o drobné sanační práce a úpravy krovů dle stavebně technického průzkumu, který je součástí statického posouzení.</t>
  </si>
  <si>
    <t>Výstavba nových fotovoltaických zdrojů v lokalitě OŘ Praha</t>
  </si>
  <si>
    <t>v předepsaném rozsahu a počtu dle ZTP</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</si>
  <si>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</si>
  <si>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 xml:space="preserve">Položka zahrnuje veškeré činnosti nezbytné k vypracování kompletní elketroniké dokumentace skutečného provedení dle SOD na zhotovení stavby a v rozsahu vyhlášky č. 499/2006 Sb. v platném znění a dle požadavků ZTP.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</si>
</sst>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09">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NumberFormat="1"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pplyProtection="1">
      <alignment horizontal="left" vertical="top"/>
    </xf>
    <xf numFmtId="49" fontId="34" fillId="2" borderId="15" xfId="0" applyNumberFormat="1" applyFont="1" applyFill="1" applyBorder="1" applyAlignment="1" applyProtection="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pplyProtection="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wrapText="1"/>
    </xf>
    <xf numFmtId="0" fontId="40" fillId="2" borderId="5" xfId="0" applyNumberFormat="1" applyFont="1" applyFill="1" applyBorder="1" applyAlignment="1" applyProtection="1">
      <alignment vertical="center" wrapText="1"/>
      <protection hidden="1"/>
    </xf>
    <xf numFmtId="49" fontId="40" fillId="2" borderId="5" xfId="0" applyNumberFormat="1" applyFont="1" applyFill="1" applyBorder="1" applyAlignment="1" applyProtection="1">
      <alignment vertical="center" wrapText="1"/>
    </xf>
    <xf numFmtId="49" fontId="40" fillId="2" borderId="20" xfId="0" applyNumberFormat="1" applyFont="1" applyFill="1" applyBorder="1" applyAlignment="1" applyProtection="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pplyProtection="1">
      <alignment vertical="center"/>
    </xf>
    <xf numFmtId="49" fontId="39" fillId="2" borderId="5" xfId="0" applyNumberFormat="1" applyFont="1" applyFill="1" applyBorder="1" applyAlignment="1" applyProtection="1">
      <alignment vertical="center"/>
    </xf>
    <xf numFmtId="0" fontId="39" fillId="2" borderId="5" xfId="0" applyNumberFormat="1" applyFont="1" applyFill="1" applyBorder="1" applyAlignment="1" applyProtection="1">
      <alignment vertical="center"/>
    </xf>
    <xf numFmtId="0" fontId="42" fillId="0" borderId="0" xfId="0" applyFont="1" applyAlignment="1" applyProtection="1">
      <alignment horizontal="center"/>
    </xf>
    <xf numFmtId="165" fontId="39" fillId="2" borderId="22" xfId="0" applyNumberFormat="1" applyFont="1" applyFill="1" applyBorder="1" applyAlignment="1" applyProtection="1">
      <alignment horizontal="left" vertical="center"/>
    </xf>
    <xf numFmtId="0" fontId="40" fillId="2" borderId="6" xfId="0" applyNumberFormat="1" applyFont="1" applyFill="1" applyBorder="1" applyAlignment="1" applyProtection="1">
      <alignment vertical="center"/>
    </xf>
    <xf numFmtId="0" fontId="43" fillId="0" borderId="0" xfId="0" applyFont="1" applyAlignment="1" applyProtection="1">
      <alignment horizontal="center"/>
    </xf>
    <xf numFmtId="165" fontId="39" fillId="2" borderId="23" xfId="0" applyNumberFormat="1" applyFont="1" applyFill="1" applyBorder="1" applyAlignment="1" applyProtection="1">
      <alignment horizontal="left" vertical="center"/>
    </xf>
    <xf numFmtId="165" fontId="44" fillId="0" borderId="24" xfId="0" applyNumberFormat="1" applyFont="1" applyFill="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pplyProtection="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pplyProtection="1">
      <alignment vertical="center"/>
    </xf>
    <xf numFmtId="0" fontId="40" fillId="10" borderId="31" xfId="0" applyFont="1" applyFill="1" applyBorder="1" applyAlignment="1" applyProtection="1">
      <alignment vertical="center"/>
    </xf>
    <xf numFmtId="0" fontId="40" fillId="10" borderId="32" xfId="0" applyFont="1" applyFill="1" applyBorder="1" applyAlignment="1" applyProtection="1">
      <alignment horizontal="center" vertical="center"/>
    </xf>
    <xf numFmtId="0" fontId="40" fillId="10" borderId="32" xfId="0" applyFont="1" applyFill="1" applyBorder="1" applyAlignment="1" applyProtection="1">
      <alignment vertical="center"/>
    </xf>
    <xf numFmtId="0" fontId="40" fillId="10" borderId="32" xfId="0" applyFont="1" applyFill="1" applyBorder="1" applyAlignment="1" applyProtection="1">
      <alignment horizontal="left" vertical="center"/>
    </xf>
    <xf numFmtId="0" fontId="40" fillId="10" borderId="33" xfId="0" applyFont="1" applyFill="1" applyBorder="1" applyAlignment="1" applyProtection="1">
      <alignment horizontal="center"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1" fillId="2" borderId="34" xfId="0" applyFont="1" applyFill="1" applyBorder="1" applyAlignment="1" applyProtection="1">
      <alignment horizontal="center" vertical="center"/>
    </xf>
    <xf numFmtId="49" fontId="31" fillId="0" borderId="35" xfId="0" applyNumberFormat="1" applyFont="1" applyFill="1" applyBorder="1" applyAlignment="1" applyProtection="1">
      <alignment horizontal="center" vertical="center"/>
    </xf>
    <xf numFmtId="0" fontId="31" fillId="2" borderId="35"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2" fillId="0" borderId="35" xfId="3" applyNumberFormat="1" applyFont="1" applyFill="1" applyBorder="1" applyAlignment="1" applyProtection="1">
      <alignment horizontal="left" vertical="center" wrapText="1"/>
    </xf>
    <xf numFmtId="166" fontId="31" fillId="0" borderId="35" xfId="0" applyNumberFormat="1" applyFont="1" applyFill="1" applyBorder="1" applyAlignment="1" applyProtection="1">
      <alignment horizontal="center" vertical="center"/>
    </xf>
    <xf numFmtId="2" fontId="31" fillId="0" borderId="35" xfId="0" applyNumberFormat="1" applyFont="1" applyFill="1" applyBorder="1" applyAlignment="1" applyProtection="1">
      <alignment horizontal="center" vertical="center"/>
    </xf>
    <xf numFmtId="4" fontId="3" fillId="0" borderId="35" xfId="3" applyNumberFormat="1" applyFont="1" applyFill="1" applyBorder="1" applyAlignment="1" applyProtection="1">
      <alignment horizontal="center" vertical="center"/>
    </xf>
    <xf numFmtId="164" fontId="3" fillId="0" borderId="36" xfId="3" applyNumberFormat="1" applyFont="1" applyFill="1" applyBorder="1" applyAlignment="1" applyProtection="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2" fillId="0" borderId="8" xfId="3" applyNumberFormat="1" applyFont="1" applyFill="1" applyBorder="1" applyAlignment="1" applyProtection="1">
      <alignment horizontal="left" vertical="center" wrapText="1"/>
    </xf>
    <xf numFmtId="0" fontId="31" fillId="2" borderId="0" xfId="0" applyFont="1" applyFill="1" applyBorder="1" applyAlignment="1" applyProtection="1">
      <alignment horizontal="center" vertical="center"/>
    </xf>
    <xf numFmtId="0" fontId="31" fillId="2" borderId="38" xfId="0" applyFont="1" applyFill="1" applyBorder="1" applyAlignment="1" applyProtection="1">
      <alignment horizontal="center" vertical="center"/>
    </xf>
    <xf numFmtId="0" fontId="4" fillId="0" borderId="7" xfId="3" applyNumberFormat="1" applyFont="1" applyFill="1" applyBorder="1" applyAlignment="1" applyProtection="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NumberFormat="1" applyFont="1" applyFill="1" applyBorder="1" applyAlignment="1" applyProtection="1">
      <alignment horizontal="left" vertical="center" wrapText="1" shrinkToFit="1"/>
    </xf>
    <xf numFmtId="0" fontId="31" fillId="2" borderId="40" xfId="0" applyFont="1" applyFill="1" applyBorder="1" applyAlignment="1" applyProtection="1">
      <alignment horizontal="center" vertical="center"/>
    </xf>
    <xf numFmtId="0" fontId="31" fillId="2" borderId="41" xfId="0" applyFont="1" applyFill="1" applyBorder="1" applyAlignment="1" applyProtection="1">
      <alignment horizontal="center" vertical="center"/>
    </xf>
    <xf numFmtId="0" fontId="31" fillId="2" borderId="37" xfId="0" applyFont="1" applyFill="1" applyBorder="1" applyAlignment="1" applyProtection="1">
      <alignment vertical="center"/>
    </xf>
    <xf numFmtId="0" fontId="31" fillId="2" borderId="0" xfId="0" applyFont="1" applyFill="1" applyBorder="1" applyAlignment="1" applyProtection="1">
      <alignment vertical="center"/>
    </xf>
    <xf numFmtId="0" fontId="31" fillId="2" borderId="39" xfId="0" applyFont="1" applyFill="1" applyBorder="1" applyAlignment="1" applyProtection="1">
      <alignment vertical="center"/>
    </xf>
    <xf numFmtId="0" fontId="31" fillId="2" borderId="40" xfId="0" applyFont="1" applyFill="1" applyBorder="1" applyAlignment="1" applyProtection="1">
      <alignment vertical="center"/>
    </xf>
    <xf numFmtId="0" fontId="31" fillId="11" borderId="0" xfId="0" applyFont="1" applyFill="1" applyAlignment="1" applyProtection="1">
      <alignment vertical="center"/>
    </xf>
    <xf numFmtId="0" fontId="40" fillId="11" borderId="31" xfId="0" applyFont="1" applyFill="1" applyBorder="1" applyAlignment="1" applyProtection="1">
      <alignment vertical="center"/>
    </xf>
    <xf numFmtId="0" fontId="40" fillId="11" borderId="32" xfId="0" applyFont="1" applyFill="1" applyBorder="1" applyAlignment="1" applyProtection="1">
      <alignment horizontal="center" vertical="center"/>
    </xf>
    <xf numFmtId="0" fontId="40" fillId="11" borderId="32" xfId="0" applyFont="1" applyFill="1" applyBorder="1" applyAlignment="1" applyProtection="1">
      <alignment vertical="center"/>
    </xf>
    <xf numFmtId="0" fontId="40" fillId="11" borderId="32" xfId="0" applyFont="1" applyFill="1" applyBorder="1" applyAlignment="1" applyProtection="1">
      <alignment horizontal="left" vertical="center"/>
    </xf>
    <xf numFmtId="164" fontId="40" fillId="11" borderId="33" xfId="0" applyNumberFormat="1" applyFont="1" applyFill="1" applyBorder="1" applyAlignment="1" applyProtection="1">
      <alignment horizontal="center" vertical="center"/>
    </xf>
    <xf numFmtId="0" fontId="31" fillId="0" borderId="0" xfId="0" applyFont="1" applyProtection="1"/>
    <xf numFmtId="0" fontId="31" fillId="0" borderId="0" xfId="0" applyFont="1" applyAlignment="1" applyProtection="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pplyProtection="1">
      <alignment horizontal="center" vertical="center"/>
    </xf>
    <xf numFmtId="0" fontId="55" fillId="0" borderId="53" xfId="0" applyFont="1" applyFill="1" applyBorder="1" applyAlignment="1" applyProtection="1">
      <alignment horizontal="left" vertical="center"/>
      <protection locked="0"/>
    </xf>
    <xf numFmtId="0" fontId="55" fillId="0" borderId="58" xfId="0" applyFont="1" applyFill="1" applyBorder="1" applyAlignment="1" applyProtection="1">
      <alignment horizontal="left" vertical="center"/>
      <protection locked="0"/>
    </xf>
    <xf numFmtId="0" fontId="55" fillId="0" borderId="20" xfId="0" applyFont="1" applyFill="1" applyBorder="1" applyAlignment="1" applyProtection="1">
      <alignment horizontal="center" vertical="center"/>
      <protection locked="0"/>
    </xf>
    <xf numFmtId="0" fontId="55" fillId="0" borderId="5" xfId="0" applyFont="1" applyFill="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Fill="1" applyBorder="1" applyAlignment="1" applyProtection="1">
      <alignment horizontal="center" vertical="center"/>
      <protection locked="0"/>
    </xf>
    <xf numFmtId="0" fontId="55" fillId="0" borderId="25" xfId="0" applyFont="1" applyFill="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Fill="1" applyBorder="1" applyAlignment="1">
      <alignment vertical="center"/>
    </xf>
    <xf numFmtId="0" fontId="60" fillId="0" borderId="67" xfId="0" applyFont="1" applyFill="1" applyBorder="1" applyAlignment="1">
      <alignment vertical="center" wrapText="1"/>
    </xf>
    <xf numFmtId="0" fontId="60" fillId="0" borderId="70"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0" fillId="0" borderId="0" xfId="0" applyFill="1"/>
    <xf numFmtId="0" fontId="0" fillId="0" borderId="0" xfId="0" applyFill="1" applyAlignment="1">
      <alignment wrapText="1"/>
    </xf>
    <xf numFmtId="3" fontId="55" fillId="0" borderId="53" xfId="0" applyNumberFormat="1" applyFont="1" applyFill="1" applyBorder="1" applyAlignment="1" applyProtection="1">
      <alignment horizontal="right" vertical="center" wrapText="1"/>
      <protection locked="0"/>
    </xf>
    <xf numFmtId="3" fontId="35" fillId="2" borderId="15" xfId="0" applyNumberFormat="1" applyFont="1" applyFill="1" applyBorder="1" applyAlignment="1" applyProtection="1">
      <alignment vertical="top" wrapText="1"/>
    </xf>
    <xf numFmtId="3" fontId="55" fillId="0" borderId="58" xfId="0" applyNumberFormat="1" applyFont="1" applyFill="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Fill="1" applyBorder="1" applyAlignment="1" applyProtection="1">
      <alignment horizontal="right" vertical="center" wrapText="1"/>
      <protection locked="0"/>
    </xf>
    <xf numFmtId="44" fontId="53" fillId="17" borderId="80" xfId="0" applyNumberFormat="1" applyFont="1" applyFill="1" applyBorder="1" applyAlignment="1" applyProtection="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Fill="1" applyBorder="1" applyAlignment="1" applyProtection="1">
      <alignment horizontal="center" vertical="center"/>
      <protection locked="0"/>
    </xf>
    <xf numFmtId="0" fontId="55" fillId="0" borderId="70" xfId="0" applyFont="1" applyFill="1" applyBorder="1" applyAlignment="1" applyProtection="1">
      <alignment horizontal="left" vertical="center"/>
      <protection locked="0"/>
    </xf>
    <xf numFmtId="0" fontId="55" fillId="0" borderId="83" xfId="0" applyFont="1" applyFill="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Fill="1" applyBorder="1" applyAlignment="1" applyProtection="1">
      <alignment horizontal="center" vertical="center"/>
      <protection locked="0"/>
    </xf>
    <xf numFmtId="0" fontId="60" fillId="0" borderId="69" xfId="0" applyFont="1" applyFill="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Fill="1" applyBorder="1" applyAlignment="1">
      <alignment horizontal="center" vertical="center"/>
    </xf>
    <xf numFmtId="0" fontId="0" fillId="0" borderId="0" xfId="0" applyAlignment="1">
      <alignment horizontal="center" vertical="center"/>
    </xf>
    <xf numFmtId="0" fontId="62" fillId="0" borderId="84" xfId="0" applyFont="1" applyFill="1" applyBorder="1" applyAlignment="1">
      <alignment horizontal="left" vertical="center" wrapText="1"/>
    </xf>
    <xf numFmtId="0" fontId="62" fillId="0" borderId="85" xfId="0" applyNumberFormat="1" applyFont="1" applyFill="1" applyBorder="1" applyAlignment="1">
      <alignment horizontal="left" vertical="center" wrapText="1"/>
    </xf>
    <xf numFmtId="0" fontId="0" fillId="0" borderId="85" xfId="0" applyFont="1" applyFill="1" applyBorder="1" applyAlignment="1">
      <alignment horizontal="left" vertical="center" wrapText="1"/>
    </xf>
    <xf numFmtId="0" fontId="0" fillId="0" borderId="86" xfId="0" applyFill="1"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Fill="1" applyBorder="1" applyAlignment="1">
      <alignment horizontal="left" vertical="center" wrapText="1"/>
    </xf>
    <xf numFmtId="0" fontId="62" fillId="0" borderId="7" xfId="0" applyNumberFormat="1"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53" xfId="0" applyFill="1"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Fill="1" applyBorder="1" applyAlignment="1">
      <alignment horizontal="left" vertical="center" wrapText="1"/>
    </xf>
    <xf numFmtId="0" fontId="62" fillId="0" borderId="90" xfId="0" applyNumberFormat="1"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70" xfId="0" applyFill="1" applyBorder="1" applyAlignment="1">
      <alignment horizontal="left" vertical="center" wrapText="1"/>
    </xf>
    <xf numFmtId="44" fontId="60" fillId="4" borderId="91" xfId="1" applyFont="1" applyFill="1" applyBorder="1" applyAlignment="1">
      <alignment horizontal="right" vertical="center"/>
    </xf>
    <xf numFmtId="0" fontId="65" fillId="13" borderId="0" xfId="0" applyFont="1" applyFill="1" applyAlignment="1">
      <alignment horizontal="left" vertical="center" wrapText="1"/>
    </xf>
    <xf numFmtId="0" fontId="63" fillId="16" borderId="76" xfId="0" applyFont="1" applyFill="1" applyBorder="1" applyAlignment="1" applyProtection="1">
      <alignment horizontal="right" vertical="center" wrapText="1"/>
    </xf>
    <xf numFmtId="0" fontId="63" fillId="16" borderId="0" xfId="0" applyFont="1" applyFill="1" applyBorder="1" applyAlignment="1" applyProtection="1">
      <alignment horizontal="right" vertical="center" wrapText="1"/>
    </xf>
    <xf numFmtId="0" fontId="63" fillId="16" borderId="79" xfId="0" applyFont="1" applyFill="1" applyBorder="1" applyAlignment="1" applyProtection="1">
      <alignment horizontal="right" vertical="center" wrapText="1"/>
    </xf>
    <xf numFmtId="3" fontId="51" fillId="16" borderId="42" xfId="0" applyNumberFormat="1" applyFont="1" applyFill="1" applyBorder="1" applyAlignment="1" applyProtection="1">
      <alignment horizontal="center" vertical="center" wrapText="1"/>
    </xf>
    <xf numFmtId="3" fontId="51" fillId="16" borderId="43" xfId="0" applyNumberFormat="1" applyFont="1" applyFill="1" applyBorder="1" applyAlignment="1" applyProtection="1">
      <alignment horizontal="center" vertical="center" wrapText="1"/>
    </xf>
    <xf numFmtId="3" fontId="51" fillId="16" borderId="44" xfId="0" applyNumberFormat="1" applyFont="1" applyFill="1" applyBorder="1" applyAlignment="1" applyProtection="1">
      <alignment horizontal="center" vertical="center" wrapText="1"/>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0" fillId="2" borderId="9" xfId="4" applyNumberFormat="1" applyFont="1" applyFill="1" applyBorder="1" applyAlignment="1" applyProtection="1">
      <alignment horizontal="center" vertical="center"/>
      <protection locked="0"/>
    </xf>
    <xf numFmtId="0" fontId="50" fillId="2" borderId="62" xfId="4" applyNumberFormat="1" applyFont="1" applyFill="1" applyBorder="1" applyAlignment="1" applyProtection="1">
      <alignment horizontal="center" vertical="center"/>
      <protection locked="0"/>
    </xf>
    <xf numFmtId="0" fontId="50" fillId="2" borderId="72" xfId="4" applyNumberFormat="1" applyFont="1" applyFill="1" applyBorder="1" applyAlignment="1" applyProtection="1">
      <alignment horizontal="center" vertical="center"/>
      <protection locked="0"/>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Border="1" applyAlignment="1" applyProtection="1">
      <alignment horizontal="left" vertical="center" wrapText="1"/>
      <protection locked="0"/>
    </xf>
    <xf numFmtId="0" fontId="50" fillId="2" borderId="2" xfId="4" applyNumberFormat="1" applyFont="1" applyFill="1" applyBorder="1" applyAlignment="1" applyProtection="1">
      <alignment horizontal="center" vertical="center"/>
      <protection locked="0"/>
    </xf>
    <xf numFmtId="0" fontId="55" fillId="2" borderId="63" xfId="0" applyFont="1" applyFill="1" applyBorder="1" applyAlignment="1" applyProtection="1">
      <alignment horizontal="center" vertical="center"/>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Fill="1" applyBorder="1" applyAlignment="1">
      <alignment horizontal="center" vertical="center" wrapText="1"/>
    </xf>
    <xf numFmtId="0" fontId="61" fillId="0" borderId="60" xfId="0" applyFont="1" applyFill="1" applyBorder="1" applyAlignment="1">
      <alignment horizontal="center" vertical="center" wrapText="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pplyProtection="1">
      <alignment horizontal="left" vertical="top"/>
    </xf>
    <xf numFmtId="0" fontId="34" fillId="2" borderId="15" xfId="0" applyFont="1" applyFill="1" applyBorder="1" applyAlignment="1" applyProtection="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pplyProtection="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0" fontId="41" fillId="2" borderId="17"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NumberFormat="1" applyFont="1" applyFill="1" applyBorder="1" applyAlignment="1" applyProtection="1">
      <alignment horizontal="left" vertical="center" wrapText="1"/>
      <protection hidden="1"/>
    </xf>
    <xf numFmtId="0" fontId="40" fillId="2" borderId="20" xfId="0" applyNumberFormat="1"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23" xfId="0" applyNumberFormat="1" applyFont="1" applyFill="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cellXfs>
  <cellStyles count="5">
    <cellStyle name="Měna" xfId="1" builtinId="4"/>
    <cellStyle name="Normální" xfId="0" builtinId="0"/>
    <cellStyle name="Normální 2" xfId="2"/>
    <cellStyle name="Normální 3" xfId="3"/>
    <cellStyle name="normální_celek" xfId="4"/>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C22"/>
  <sheetViews>
    <sheetView workbookViewId="0">
      <selection activeCell="C3" sqref="C3"/>
    </sheetView>
  </sheetViews>
  <sheetFormatPr defaultRowHeight="12.75" x14ac:dyDescent="0.2"/>
  <cols>
    <col min="2" max="2" width="28.75" bestFit="1" customWidth="1"/>
    <col min="3" max="3" width="97.375" customWidth="1"/>
  </cols>
  <sheetData>
    <row r="2" spans="2:3" ht="22.5" customHeight="1" x14ac:dyDescent="0.2">
      <c r="B2" s="84" t="s">
        <v>90</v>
      </c>
      <c r="C2" s="85" t="s">
        <v>140</v>
      </c>
    </row>
    <row r="3" spans="2:3" x14ac:dyDescent="0.2">
      <c r="B3" s="83" t="s">
        <v>93</v>
      </c>
      <c r="C3" s="86" t="s">
        <v>136</v>
      </c>
    </row>
    <row r="4" spans="2:3" hidden="1" x14ac:dyDescent="0.2">
      <c r="B4" s="83" t="s">
        <v>94</v>
      </c>
      <c r="C4" s="86" t="s">
        <v>85</v>
      </c>
    </row>
    <row r="5" spans="2:3" hidden="1" x14ac:dyDescent="0.2">
      <c r="B5" s="83" t="s">
        <v>95</v>
      </c>
      <c r="C5" s="86" t="s">
        <v>86</v>
      </c>
    </row>
    <row r="6" spans="2:3" hidden="1" x14ac:dyDescent="0.2">
      <c r="B6" s="83" t="s">
        <v>96</v>
      </c>
      <c r="C6" s="86" t="s">
        <v>87</v>
      </c>
    </row>
    <row r="7" spans="2:3" hidden="1" x14ac:dyDescent="0.2">
      <c r="B7" s="83" t="s">
        <v>97</v>
      </c>
      <c r="C7" s="86" t="s">
        <v>88</v>
      </c>
    </row>
    <row r="8" spans="2:3" hidden="1" x14ac:dyDescent="0.2">
      <c r="B8" s="83" t="s">
        <v>98</v>
      </c>
      <c r="C8" s="86" t="s">
        <v>89</v>
      </c>
    </row>
    <row r="10" spans="2:3" ht="12.75" customHeight="1" x14ac:dyDescent="0.2">
      <c r="B10" s="142" t="s">
        <v>135</v>
      </c>
      <c r="C10" s="142"/>
    </row>
    <row r="11" spans="2:3" ht="12.75" customHeight="1" x14ac:dyDescent="0.2">
      <c r="B11" s="142"/>
      <c r="C11" s="142"/>
    </row>
    <row r="12" spans="2:3" ht="12.75" customHeight="1" x14ac:dyDescent="0.2">
      <c r="B12" s="142"/>
      <c r="C12" s="142"/>
    </row>
    <row r="13" spans="2:3" ht="12.75" customHeight="1" x14ac:dyDescent="0.2">
      <c r="B13" s="142"/>
      <c r="C13" s="142"/>
    </row>
    <row r="14" spans="2:3" ht="12.75" customHeight="1" x14ac:dyDescent="0.2">
      <c r="B14" s="142"/>
      <c r="C14" s="142"/>
    </row>
    <row r="15" spans="2:3" ht="12.75" customHeight="1" x14ac:dyDescent="0.2">
      <c r="B15" s="142"/>
      <c r="C15" s="142"/>
    </row>
    <row r="16" spans="2:3" x14ac:dyDescent="0.2">
      <c r="B16" s="142"/>
      <c r="C16" s="142"/>
    </row>
    <row r="17" spans="2:3" x14ac:dyDescent="0.2">
      <c r="B17" s="142"/>
      <c r="C17" s="142"/>
    </row>
    <row r="18" spans="2:3" x14ac:dyDescent="0.2">
      <c r="B18" s="142"/>
      <c r="C18" s="142"/>
    </row>
    <row r="19" spans="2:3" x14ac:dyDescent="0.2">
      <c r="B19" s="142"/>
      <c r="C19" s="142"/>
    </row>
    <row r="20" spans="2:3" x14ac:dyDescent="0.2">
      <c r="B20" s="142"/>
      <c r="C20" s="142"/>
    </row>
    <row r="21" spans="2:3" x14ac:dyDescent="0.2">
      <c r="B21" s="142"/>
      <c r="C21" s="142"/>
    </row>
    <row r="22" spans="2:3" x14ac:dyDescent="0.2">
      <c r="B22" s="142"/>
      <c r="C22" s="142"/>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F69"/>
  <sheetViews>
    <sheetView showZeros="0" view="pageBreakPreview" zoomScale="85" zoomScaleNormal="100" zoomScaleSheetLayoutView="85" workbookViewId="0">
      <selection activeCell="R89" sqref="R89"/>
    </sheetView>
  </sheetViews>
  <sheetFormatPr defaultRowHeight="12.75" x14ac:dyDescent="0.2"/>
  <cols>
    <col min="1" max="1" width="8.25" style="95" customWidth="1"/>
    <col min="2" max="2" width="10.875" style="95" customWidth="1"/>
    <col min="3" max="3" width="28" style="95" customWidth="1"/>
    <col min="4" max="4" width="15.375" style="95" customWidth="1"/>
    <col min="5" max="5" width="24" style="96" customWidth="1"/>
    <col min="6" max="6" width="24" style="95" customWidth="1"/>
  </cols>
  <sheetData>
    <row r="1" spans="1:6" ht="45" customHeight="1" thickBot="1" x14ac:dyDescent="0.25">
      <c r="A1" s="146" t="str">
        <f>Rozdelovnik!C2</f>
        <v>Výstavba nových fotovoltaických zdrojů v lokalitě OŘ Praha</v>
      </c>
      <c r="B1" s="147"/>
      <c r="C1" s="147"/>
      <c r="D1" s="148"/>
      <c r="E1" s="87" t="s">
        <v>91</v>
      </c>
      <c r="F1" s="87" t="s">
        <v>0</v>
      </c>
    </row>
    <row r="2" spans="1:6" ht="24" thickTop="1" thickBot="1" x14ac:dyDescent="0.25">
      <c r="A2" s="143" t="s">
        <v>1</v>
      </c>
      <c r="B2" s="144"/>
      <c r="C2" s="144"/>
      <c r="D2" s="145"/>
      <c r="E2" s="109">
        <f>ROUND(SUM(E3:E100),2)</f>
        <v>0</v>
      </c>
      <c r="F2" s="110">
        <f>ROUND(SUM(F3:F100),2)</f>
        <v>0</v>
      </c>
    </row>
    <row r="3" spans="1:6" ht="19.5" thickTop="1" x14ac:dyDescent="0.2">
      <c r="A3" s="154" t="s">
        <v>129</v>
      </c>
      <c r="B3" s="155"/>
      <c r="C3" s="155"/>
      <c r="D3" s="155"/>
      <c r="E3" s="111" t="s">
        <v>2</v>
      </c>
      <c r="F3" s="112">
        <f>SUM(E5:E13)</f>
        <v>0</v>
      </c>
    </row>
    <row r="4" spans="1:6" ht="33" customHeight="1" x14ac:dyDescent="0.2">
      <c r="A4" s="156" t="str">
        <f>Rozdelovnik!C3</f>
        <v>Výstavba nových fotovoltaických zdrojů v lokalitě Brandýs nad Labem, výpravní budova</v>
      </c>
      <c r="B4" s="157"/>
      <c r="C4" s="157"/>
      <c r="D4" s="157"/>
      <c r="E4" s="107" t="s">
        <v>3</v>
      </c>
      <c r="F4" s="151"/>
    </row>
    <row r="5" spans="1:6" ht="15" x14ac:dyDescent="0.2">
      <c r="A5" s="149"/>
      <c r="B5" s="90"/>
      <c r="C5" s="88" t="s">
        <v>4</v>
      </c>
      <c r="D5" s="91"/>
      <c r="E5" s="92">
        <v>0</v>
      </c>
      <c r="F5" s="152"/>
    </row>
    <row r="6" spans="1:6" ht="15" x14ac:dyDescent="0.2">
      <c r="A6" s="149"/>
      <c r="B6" s="90"/>
      <c r="C6" s="88" t="s">
        <v>5</v>
      </c>
      <c r="D6" s="91"/>
      <c r="E6" s="92"/>
      <c r="F6" s="152"/>
    </row>
    <row r="7" spans="1:6" ht="15" x14ac:dyDescent="0.2">
      <c r="A7" s="149"/>
      <c r="B7" s="90"/>
      <c r="C7" s="88" t="s">
        <v>92</v>
      </c>
      <c r="D7" s="106">
        <v>0</v>
      </c>
      <c r="E7" s="92">
        <v>0</v>
      </c>
      <c r="F7" s="152"/>
    </row>
    <row r="8" spans="1:6" ht="15" x14ac:dyDescent="0.2">
      <c r="A8" s="149"/>
      <c r="B8" s="122" t="s">
        <v>103</v>
      </c>
      <c r="C8" s="88" t="s">
        <v>22</v>
      </c>
      <c r="D8" s="91"/>
      <c r="E8" s="103">
        <f>'SO98-98_1'!$K$2</f>
        <v>0</v>
      </c>
      <c r="F8" s="152"/>
    </row>
    <row r="9" spans="1:6" ht="15" x14ac:dyDescent="0.2">
      <c r="A9" s="149"/>
      <c r="B9" s="90" t="str">
        <f>'Požadavky na výkon a funkci D+B'!A5</f>
        <v>PS 01-01-01</v>
      </c>
      <c r="C9" s="88" t="str">
        <f>'Požadavky na výkon a funkci D+B'!B5</f>
        <v>Fotovoltaická elektrárna (FVE)</v>
      </c>
      <c r="D9" s="91"/>
      <c r="E9" s="103">
        <f>'Požadavky na výkon a funkci D+B'!E5</f>
        <v>0</v>
      </c>
      <c r="F9" s="152"/>
    </row>
    <row r="10" spans="1:6" ht="15" x14ac:dyDescent="0.2">
      <c r="A10" s="149"/>
      <c r="B10" s="90" t="str">
        <f>'Požadavky na výkon a funkci D+B'!A6</f>
        <v>PS 01-02-01</v>
      </c>
      <c r="C10" s="88" t="str">
        <f>'Požadavky na výkon a funkci D+B'!B6</f>
        <v>Systém kontroly, řízení a regulace</v>
      </c>
      <c r="D10" s="91"/>
      <c r="E10" s="103">
        <f>'Požadavky na výkon a funkci D+B'!E6</f>
        <v>0</v>
      </c>
      <c r="F10" s="152"/>
    </row>
    <row r="11" spans="1:6" ht="15" x14ac:dyDescent="0.2">
      <c r="A11" s="149"/>
      <c r="B11" s="90" t="str">
        <f>'Požadavky na výkon a funkci D+B'!A7</f>
        <v>PS 01-03-01</v>
      </c>
      <c r="C11" s="88" t="str">
        <f>'Požadavky na výkon a funkci D+B'!B7</f>
        <v>Úprava hromosvodu</v>
      </c>
      <c r="D11" s="91"/>
      <c r="E11" s="103">
        <f>'Požadavky na výkon a funkci D+B'!E7</f>
        <v>0</v>
      </c>
      <c r="F11" s="152"/>
    </row>
    <row r="12" spans="1:6" ht="15" x14ac:dyDescent="0.2">
      <c r="A12" s="149"/>
      <c r="B12" s="90" t="str">
        <f>'Požadavky na výkon a funkci D+B'!A8</f>
        <v>SO 01-01-01</v>
      </c>
      <c r="C12" s="88" t="str">
        <f>'Požadavky na výkon a funkci D+B'!B8</f>
        <v>Stavební  úpravy (úprava střechy, trafostanice, atd.)</v>
      </c>
      <c r="D12" s="91"/>
      <c r="E12" s="103">
        <f>'Požadavky na výkon a funkci D+B'!E8</f>
        <v>0</v>
      </c>
      <c r="F12" s="152"/>
    </row>
    <row r="13" spans="1:6" ht="15.75" thickBot="1" x14ac:dyDescent="0.25">
      <c r="A13" s="150"/>
      <c r="B13" s="113">
        <f>'Požadavky na výkon a funkci D+B'!A9</f>
        <v>0</v>
      </c>
      <c r="C13" s="88">
        <f>'Požadavky na výkon a funkci D+B'!B9</f>
        <v>0</v>
      </c>
      <c r="D13" s="115"/>
      <c r="E13" s="108">
        <f>'Požadavky na výkon a funkci D+B'!E9</f>
        <v>0</v>
      </c>
      <c r="F13" s="153"/>
    </row>
    <row r="14" spans="1:6" ht="19.5" hidden="1" thickTop="1" x14ac:dyDescent="0.2">
      <c r="A14" s="120" t="s">
        <v>130</v>
      </c>
      <c r="B14" s="121"/>
      <c r="C14" s="121"/>
      <c r="D14" s="121"/>
      <c r="E14" s="111" t="s">
        <v>2</v>
      </c>
      <c r="F14" s="112">
        <f>SUM(E16:E24)</f>
        <v>0</v>
      </c>
    </row>
    <row r="15" spans="1:6" ht="33" hidden="1" customHeight="1" x14ac:dyDescent="0.2">
      <c r="A15" s="156" t="str">
        <f>Rozdelovnik!C4</f>
        <v>Výstavba nových fotovoltaických zdrojů v lokalitě Hrdějovice (HZS), Pětidomí</v>
      </c>
      <c r="B15" s="157"/>
      <c r="C15" s="157"/>
      <c r="D15" s="157"/>
      <c r="E15" s="107" t="s">
        <v>3</v>
      </c>
      <c r="F15" s="151"/>
    </row>
    <row r="16" spans="1:6" ht="15" hidden="1" x14ac:dyDescent="0.2">
      <c r="A16" s="149"/>
      <c r="B16" s="90"/>
      <c r="C16" s="88" t="s">
        <v>4</v>
      </c>
      <c r="D16" s="91"/>
      <c r="E16" s="92">
        <v>0</v>
      </c>
      <c r="F16" s="152"/>
    </row>
    <row r="17" spans="1:6" ht="15" hidden="1" x14ac:dyDescent="0.2">
      <c r="A17" s="149"/>
      <c r="B17" s="90"/>
      <c r="C17" s="88" t="s">
        <v>5</v>
      </c>
      <c r="D17" s="91"/>
      <c r="E17" s="92"/>
      <c r="F17" s="152"/>
    </row>
    <row r="18" spans="1:6" ht="15" hidden="1" x14ac:dyDescent="0.2">
      <c r="A18" s="149"/>
      <c r="B18" s="90"/>
      <c r="C18" s="88" t="s">
        <v>92</v>
      </c>
      <c r="D18" s="106">
        <v>0</v>
      </c>
      <c r="E18" s="92">
        <v>0</v>
      </c>
      <c r="F18" s="152"/>
    </row>
    <row r="19" spans="1:6" ht="15" hidden="1" x14ac:dyDescent="0.2">
      <c r="A19" s="149"/>
      <c r="B19" s="122" t="s">
        <v>108</v>
      </c>
      <c r="C19" s="88" t="s">
        <v>22</v>
      </c>
      <c r="D19" s="91"/>
      <c r="E19" s="103">
        <f>'SO98-98_2'!$K$2</f>
        <v>0</v>
      </c>
      <c r="F19" s="152"/>
    </row>
    <row r="20" spans="1:6" ht="15" hidden="1" x14ac:dyDescent="0.2">
      <c r="A20" s="149"/>
      <c r="B20" s="90" t="str">
        <f>'Požadavky na výkon a funkci D+B'!A11</f>
        <v>PS 01-01-02</v>
      </c>
      <c r="C20" s="88" t="str">
        <f>'Požadavky na výkon a funkci D+B'!B11</f>
        <v>Fotovoltaická elektrárna (FVE)</v>
      </c>
      <c r="D20" s="91"/>
      <c r="E20" s="103">
        <f>'Požadavky na výkon a funkci D+B'!E11</f>
        <v>0</v>
      </c>
      <c r="F20" s="152"/>
    </row>
    <row r="21" spans="1:6" ht="15" hidden="1" x14ac:dyDescent="0.2">
      <c r="A21" s="149"/>
      <c r="B21" s="90" t="str">
        <f>'Požadavky na výkon a funkci D+B'!A12</f>
        <v>PS 01-02-02</v>
      </c>
      <c r="C21" s="88" t="str">
        <f>'Požadavky na výkon a funkci D+B'!B12</f>
        <v>Systém kontroly, řízení a regulace</v>
      </c>
      <c r="D21" s="91"/>
      <c r="E21" s="103">
        <f>'Požadavky na výkon a funkci D+B'!E12</f>
        <v>0</v>
      </c>
      <c r="F21" s="152"/>
    </row>
    <row r="22" spans="1:6" ht="15" hidden="1" x14ac:dyDescent="0.2">
      <c r="A22" s="149"/>
      <c r="B22" s="90" t="str">
        <f>'Požadavky na výkon a funkci D+B'!A13</f>
        <v>PS 01-03-02</v>
      </c>
      <c r="C22" s="88" t="str">
        <f>'Požadavky na výkon a funkci D+B'!B13</f>
        <v>Úprava hromosvodu</v>
      </c>
      <c r="D22" s="91"/>
      <c r="E22" s="103">
        <f>'Požadavky na výkon a funkci D+B'!E13</f>
        <v>0</v>
      </c>
      <c r="F22" s="152"/>
    </row>
    <row r="23" spans="1:6" ht="15" hidden="1" x14ac:dyDescent="0.2">
      <c r="A23" s="149"/>
      <c r="B23" s="90" t="str">
        <f>'Požadavky na výkon a funkci D+B'!A14</f>
        <v>SO 01-01-02</v>
      </c>
      <c r="C23" s="88" t="str">
        <f>'Požadavky na výkon a funkci D+B'!B14</f>
        <v>Stavební  úpravy (úprava střechy, trafostanice, atd.)</v>
      </c>
      <c r="D23" s="91"/>
      <c r="E23" s="103">
        <f>'Požadavky na výkon a funkci D+B'!E14</f>
        <v>0</v>
      </c>
      <c r="F23" s="152"/>
    </row>
    <row r="24" spans="1:6" ht="15.75" hidden="1" thickBot="1" x14ac:dyDescent="0.25">
      <c r="A24" s="150"/>
      <c r="B24" s="113">
        <f>'Požadavky na výkon a funkci D+B'!A15</f>
        <v>0</v>
      </c>
      <c r="C24" s="114">
        <f>'Požadavky na výkon a funkci D+B'!B15</f>
        <v>0</v>
      </c>
      <c r="D24" s="115"/>
      <c r="E24" s="108">
        <f>'Požadavky na výkon a funkci D+B'!E15</f>
        <v>0</v>
      </c>
      <c r="F24" s="153"/>
    </row>
    <row r="25" spans="1:6" ht="19.5" hidden="1" thickTop="1" x14ac:dyDescent="0.2">
      <c r="A25" s="120" t="s">
        <v>131</v>
      </c>
      <c r="B25" s="121"/>
      <c r="C25" s="121"/>
      <c r="D25" s="121"/>
      <c r="E25" s="111" t="s">
        <v>2</v>
      </c>
      <c r="F25" s="112">
        <f>SUM(E27:E35)</f>
        <v>0</v>
      </c>
    </row>
    <row r="26" spans="1:6" ht="33" hidden="1" customHeight="1" x14ac:dyDescent="0.2">
      <c r="A26" s="156" t="str">
        <f>Rozdelovnik!C5</f>
        <v>Výstavba nových fotovoltaických zdrojů v lokalitě Plzeň Koterov (provozní budova)</v>
      </c>
      <c r="B26" s="157"/>
      <c r="C26" s="157"/>
      <c r="D26" s="157"/>
      <c r="E26" s="107" t="s">
        <v>3</v>
      </c>
      <c r="F26" s="151"/>
    </row>
    <row r="27" spans="1:6" ht="15" hidden="1" x14ac:dyDescent="0.2">
      <c r="A27" s="149"/>
      <c r="B27" s="90"/>
      <c r="C27" s="88" t="s">
        <v>4</v>
      </c>
      <c r="D27" s="91"/>
      <c r="E27" s="92">
        <v>0</v>
      </c>
      <c r="F27" s="152"/>
    </row>
    <row r="28" spans="1:6" ht="15" hidden="1" x14ac:dyDescent="0.2">
      <c r="A28" s="149"/>
      <c r="B28" s="90"/>
      <c r="C28" s="88" t="s">
        <v>5</v>
      </c>
      <c r="D28" s="91"/>
      <c r="E28" s="92">
        <v>0</v>
      </c>
      <c r="F28" s="152"/>
    </row>
    <row r="29" spans="1:6" ht="15" hidden="1" x14ac:dyDescent="0.2">
      <c r="A29" s="149"/>
      <c r="B29" s="90"/>
      <c r="C29" s="88" t="s">
        <v>92</v>
      </c>
      <c r="D29" s="106">
        <v>0</v>
      </c>
      <c r="E29" s="92"/>
      <c r="F29" s="152"/>
    </row>
    <row r="30" spans="1:6" ht="15" hidden="1" x14ac:dyDescent="0.2">
      <c r="A30" s="149"/>
      <c r="B30" s="122" t="s">
        <v>113</v>
      </c>
      <c r="C30" s="88" t="s">
        <v>22</v>
      </c>
      <c r="D30" s="91"/>
      <c r="E30" s="103">
        <f>'SO98-98_3'!$K$2</f>
        <v>0</v>
      </c>
      <c r="F30" s="152"/>
    </row>
    <row r="31" spans="1:6" ht="15" hidden="1" x14ac:dyDescent="0.2">
      <c r="A31" s="149"/>
      <c r="B31" s="90" t="str">
        <f>'Požadavky na výkon a funkci D+B'!A17</f>
        <v>PS 01-01-03</v>
      </c>
      <c r="C31" s="88" t="str">
        <f>'Požadavky na výkon a funkci D+B'!B17</f>
        <v>Fotovoltaická elektrárna (FVE)</v>
      </c>
      <c r="D31" s="91"/>
      <c r="E31" s="103">
        <f>'Požadavky na výkon a funkci D+B'!E17</f>
        <v>0</v>
      </c>
      <c r="F31" s="152"/>
    </row>
    <row r="32" spans="1:6" ht="15" hidden="1" x14ac:dyDescent="0.2">
      <c r="A32" s="149"/>
      <c r="B32" s="90" t="str">
        <f>'Požadavky na výkon a funkci D+B'!A18</f>
        <v>PS 01-02-03</v>
      </c>
      <c r="C32" s="88" t="str">
        <f>'Požadavky na výkon a funkci D+B'!B18</f>
        <v>Systém kontroly, řízení a regulace</v>
      </c>
      <c r="D32" s="91"/>
      <c r="E32" s="103">
        <f>'Požadavky na výkon a funkci D+B'!E18</f>
        <v>0</v>
      </c>
      <c r="F32" s="152"/>
    </row>
    <row r="33" spans="1:6" ht="15" hidden="1" x14ac:dyDescent="0.2">
      <c r="A33" s="149"/>
      <c r="B33" s="90" t="str">
        <f>'Požadavky na výkon a funkci D+B'!A19</f>
        <v>PS 01-03-03</v>
      </c>
      <c r="C33" s="88" t="str">
        <f>'Požadavky na výkon a funkci D+B'!B19</f>
        <v>Úprava hromosvodu</v>
      </c>
      <c r="D33" s="91"/>
      <c r="E33" s="103">
        <f>'Požadavky na výkon a funkci D+B'!E19</f>
        <v>0</v>
      </c>
      <c r="F33" s="152"/>
    </row>
    <row r="34" spans="1:6" ht="15" hidden="1" x14ac:dyDescent="0.2">
      <c r="A34" s="149"/>
      <c r="B34" s="90" t="str">
        <f>'Požadavky na výkon a funkci D+B'!A20</f>
        <v>SO 01-01-03</v>
      </c>
      <c r="C34" s="88" t="str">
        <f>'Požadavky na výkon a funkci D+B'!B20</f>
        <v>Stavební  úpravy (úprava střechy, trafostanice, atd.)</v>
      </c>
      <c r="D34" s="91"/>
      <c r="E34" s="103">
        <f>'Požadavky na výkon a funkci D+B'!E20</f>
        <v>0</v>
      </c>
      <c r="F34" s="152"/>
    </row>
    <row r="35" spans="1:6" ht="15.75" hidden="1" thickBot="1" x14ac:dyDescent="0.25">
      <c r="A35" s="150"/>
      <c r="B35" s="113">
        <f>'Požadavky na výkon a funkci D+B'!A21</f>
        <v>0</v>
      </c>
      <c r="C35" s="114">
        <f>'Požadavky na výkon a funkci D+B'!B21</f>
        <v>0</v>
      </c>
      <c r="D35" s="115"/>
      <c r="E35" s="108">
        <f>'Požadavky na výkon a funkci D+B'!E21</f>
        <v>0</v>
      </c>
      <c r="F35" s="153"/>
    </row>
    <row r="36" spans="1:6" ht="19.5" hidden="1" thickTop="1" x14ac:dyDescent="0.2">
      <c r="A36" s="120" t="s">
        <v>132</v>
      </c>
      <c r="B36" s="121"/>
      <c r="C36" s="121"/>
      <c r="D36" s="121"/>
      <c r="E36" s="111" t="s">
        <v>2</v>
      </c>
      <c r="F36" s="112">
        <f>SUM(E38:E46)</f>
        <v>0</v>
      </c>
    </row>
    <row r="37" spans="1:6" ht="33" hidden="1" customHeight="1" x14ac:dyDescent="0.2">
      <c r="A37" s="156" t="str">
        <f>Rozdelovnik!C6</f>
        <v>Výstavba nových fotovoltaických zdrojů v lokalitě Plzeň, Ostruhová (stavědlo, triangl)</v>
      </c>
      <c r="B37" s="157"/>
      <c r="C37" s="157"/>
      <c r="D37" s="157"/>
      <c r="E37" s="107" t="s">
        <v>3</v>
      </c>
      <c r="F37" s="151"/>
    </row>
    <row r="38" spans="1:6" ht="15" hidden="1" x14ac:dyDescent="0.2">
      <c r="A38" s="149"/>
      <c r="B38" s="90"/>
      <c r="C38" s="88" t="s">
        <v>4</v>
      </c>
      <c r="D38" s="91"/>
      <c r="E38" s="92">
        <v>0</v>
      </c>
      <c r="F38" s="152"/>
    </row>
    <row r="39" spans="1:6" ht="15" hidden="1" x14ac:dyDescent="0.2">
      <c r="A39" s="149"/>
      <c r="B39" s="90"/>
      <c r="C39" s="88" t="s">
        <v>5</v>
      </c>
      <c r="D39" s="91"/>
      <c r="E39" s="92">
        <v>0</v>
      </c>
      <c r="F39" s="152"/>
    </row>
    <row r="40" spans="1:6" ht="15" hidden="1" x14ac:dyDescent="0.2">
      <c r="A40" s="149"/>
      <c r="B40" s="90"/>
      <c r="C40" s="88" t="s">
        <v>92</v>
      </c>
      <c r="D40" s="106">
        <v>0</v>
      </c>
      <c r="E40" s="92">
        <v>0</v>
      </c>
      <c r="F40" s="152"/>
    </row>
    <row r="41" spans="1:6" ht="15" hidden="1" x14ac:dyDescent="0.2">
      <c r="A41" s="149"/>
      <c r="B41" s="90" t="s">
        <v>120</v>
      </c>
      <c r="C41" s="88" t="s">
        <v>22</v>
      </c>
      <c r="D41" s="91"/>
      <c r="E41" s="103">
        <f>'SO98-98_4'!$K$2</f>
        <v>0</v>
      </c>
      <c r="F41" s="152"/>
    </row>
    <row r="42" spans="1:6" ht="15" hidden="1" x14ac:dyDescent="0.2">
      <c r="A42" s="149"/>
      <c r="B42" s="90" t="str">
        <f>'Požadavky na výkon a funkci D+B'!A23</f>
        <v>PS 01-01-04</v>
      </c>
      <c r="C42" s="88" t="str">
        <f>'Požadavky na výkon a funkci D+B'!B23</f>
        <v>Fotovoltaická elektrárna (FVE)</v>
      </c>
      <c r="D42" s="91"/>
      <c r="E42" s="103">
        <f>'Požadavky na výkon a funkci D+B'!E23</f>
        <v>0</v>
      </c>
      <c r="F42" s="152"/>
    </row>
    <row r="43" spans="1:6" ht="15" hidden="1" x14ac:dyDescent="0.2">
      <c r="A43" s="149"/>
      <c r="B43" s="90" t="str">
        <f>'Požadavky na výkon a funkci D+B'!A24</f>
        <v>PS 01-02-04</v>
      </c>
      <c r="C43" s="88" t="str">
        <f>'Požadavky na výkon a funkci D+B'!B24</f>
        <v>Systém kontroly, řízení a regulace</v>
      </c>
      <c r="D43" s="91"/>
      <c r="E43" s="103">
        <f>'Požadavky na výkon a funkci D+B'!E24</f>
        <v>0</v>
      </c>
      <c r="F43" s="152"/>
    </row>
    <row r="44" spans="1:6" ht="15" hidden="1" x14ac:dyDescent="0.2">
      <c r="A44" s="149"/>
      <c r="B44" s="90" t="str">
        <f>'Požadavky na výkon a funkci D+B'!A25</f>
        <v>PS 01-03-04</v>
      </c>
      <c r="C44" s="88" t="str">
        <f>'Požadavky na výkon a funkci D+B'!B25</f>
        <v>Úprava hromosvodu</v>
      </c>
      <c r="D44" s="91"/>
      <c r="E44" s="103">
        <f>'Požadavky na výkon a funkci D+B'!E25</f>
        <v>0</v>
      </c>
      <c r="F44" s="152"/>
    </row>
    <row r="45" spans="1:6" ht="15" hidden="1" x14ac:dyDescent="0.2">
      <c r="A45" s="149"/>
      <c r="B45" s="90" t="str">
        <f>'Požadavky na výkon a funkci D+B'!A26</f>
        <v>SO 01-01-04</v>
      </c>
      <c r="C45" s="88" t="str">
        <f>'Požadavky na výkon a funkci D+B'!B26</f>
        <v>Stavební  úpravy (úprava střechy, trafostanice, atd.)</v>
      </c>
      <c r="D45" s="91"/>
      <c r="E45" s="103">
        <f>'Požadavky na výkon a funkci D+B'!E26</f>
        <v>0</v>
      </c>
      <c r="F45" s="152"/>
    </row>
    <row r="46" spans="1:6" ht="15.75" hidden="1" thickBot="1" x14ac:dyDescent="0.25">
      <c r="A46" s="150"/>
      <c r="B46" s="113">
        <f>'Požadavky na výkon a funkci D+B'!A27</f>
        <v>0</v>
      </c>
      <c r="C46" s="114">
        <f>'Požadavky na výkon a funkci D+B'!B27</f>
        <v>0</v>
      </c>
      <c r="D46" s="115"/>
      <c r="E46" s="108">
        <f>'Požadavky na výkon a funkci D+B'!E27</f>
        <v>0</v>
      </c>
      <c r="F46" s="153"/>
    </row>
    <row r="47" spans="1:6" ht="19.5" hidden="1" thickTop="1" x14ac:dyDescent="0.2">
      <c r="A47" s="120" t="s">
        <v>133</v>
      </c>
      <c r="B47" s="121"/>
      <c r="C47" s="121"/>
      <c r="D47" s="121"/>
      <c r="E47" s="111" t="s">
        <v>2</v>
      </c>
      <c r="F47" s="112">
        <f>SUM(E49:E57)</f>
        <v>0</v>
      </c>
    </row>
    <row r="48" spans="1:6" ht="33" hidden="1" customHeight="1" x14ac:dyDescent="0.2">
      <c r="A48" s="156" t="str">
        <f>Rozdelovnik!C7</f>
        <v>Výstavba nových fotovoltaických zdrojů v lokalitě Veselí n/L (provozní budova)</v>
      </c>
      <c r="B48" s="157"/>
      <c r="C48" s="157"/>
      <c r="D48" s="157"/>
      <c r="E48" s="107" t="s">
        <v>3</v>
      </c>
      <c r="F48" s="151"/>
    </row>
    <row r="49" spans="1:6" ht="15" hidden="1" x14ac:dyDescent="0.2">
      <c r="A49" s="149"/>
      <c r="B49" s="90"/>
      <c r="C49" s="88" t="s">
        <v>4</v>
      </c>
      <c r="D49" s="91"/>
      <c r="E49" s="92">
        <v>0</v>
      </c>
      <c r="F49" s="152"/>
    </row>
    <row r="50" spans="1:6" ht="15" hidden="1" x14ac:dyDescent="0.2">
      <c r="A50" s="149"/>
      <c r="B50" s="90"/>
      <c r="C50" s="88" t="s">
        <v>5</v>
      </c>
      <c r="D50" s="91"/>
      <c r="E50" s="92">
        <v>0</v>
      </c>
      <c r="F50" s="152"/>
    </row>
    <row r="51" spans="1:6" ht="15" hidden="1" x14ac:dyDescent="0.2">
      <c r="A51" s="149"/>
      <c r="B51" s="90"/>
      <c r="C51" s="88" t="s">
        <v>92</v>
      </c>
      <c r="D51" s="106">
        <v>0</v>
      </c>
      <c r="E51" s="92">
        <v>0</v>
      </c>
      <c r="F51" s="152"/>
    </row>
    <row r="52" spans="1:6" ht="15" hidden="1" x14ac:dyDescent="0.2">
      <c r="A52" s="149"/>
      <c r="B52" s="90" t="s">
        <v>118</v>
      </c>
      <c r="C52" s="88" t="s">
        <v>22</v>
      </c>
      <c r="D52" s="91"/>
      <c r="E52" s="103">
        <f>'SO98-98_5'!$K$2</f>
        <v>0</v>
      </c>
      <c r="F52" s="152"/>
    </row>
    <row r="53" spans="1:6" ht="15" hidden="1" x14ac:dyDescent="0.2">
      <c r="A53" s="149"/>
      <c r="B53" s="90" t="str">
        <f>'Požadavky na výkon a funkci D+B'!A29</f>
        <v>PS 01-01-05</v>
      </c>
      <c r="C53" s="88" t="str">
        <f>'Požadavky na výkon a funkci D+B'!B29</f>
        <v>Fotovoltaická elektrárna (FVE)</v>
      </c>
      <c r="D53" s="91"/>
      <c r="E53" s="103">
        <f>'Požadavky na výkon a funkci D+B'!E29</f>
        <v>0</v>
      </c>
      <c r="F53" s="152"/>
    </row>
    <row r="54" spans="1:6" ht="15" hidden="1" x14ac:dyDescent="0.2">
      <c r="A54" s="149"/>
      <c r="B54" s="90" t="str">
        <f>'Požadavky na výkon a funkci D+B'!A30</f>
        <v>PS 01-02-05</v>
      </c>
      <c r="C54" s="88" t="str">
        <f>'Požadavky na výkon a funkci D+B'!B30</f>
        <v>Systém kontroly, řízení a regulace</v>
      </c>
      <c r="D54" s="91"/>
      <c r="E54" s="103">
        <f>'Požadavky na výkon a funkci D+B'!E30</f>
        <v>0</v>
      </c>
      <c r="F54" s="152"/>
    </row>
    <row r="55" spans="1:6" ht="15" hidden="1" x14ac:dyDescent="0.2">
      <c r="A55" s="149"/>
      <c r="B55" s="90" t="str">
        <f>'Požadavky na výkon a funkci D+B'!A31</f>
        <v>PS 01-03-05</v>
      </c>
      <c r="C55" s="88" t="str">
        <f>'Požadavky na výkon a funkci D+B'!B31</f>
        <v>Úprava hromosvodu</v>
      </c>
      <c r="D55" s="91"/>
      <c r="E55" s="103">
        <f>'Požadavky na výkon a funkci D+B'!E31</f>
        <v>0</v>
      </c>
      <c r="F55" s="152"/>
    </row>
    <row r="56" spans="1:6" ht="15" hidden="1" x14ac:dyDescent="0.2">
      <c r="A56" s="149"/>
      <c r="B56" s="90" t="str">
        <f>'Požadavky na výkon a funkci D+B'!A32</f>
        <v>SO 01-01-05</v>
      </c>
      <c r="C56" s="88" t="str">
        <f>'Požadavky na výkon a funkci D+B'!B32</f>
        <v>Stavební  úpravy (úprava střechy, trafostanice, atd.)</v>
      </c>
      <c r="D56" s="91"/>
      <c r="E56" s="103">
        <f>'Požadavky na výkon a funkci D+B'!E32</f>
        <v>0</v>
      </c>
      <c r="F56" s="152"/>
    </row>
    <row r="57" spans="1:6" ht="15.75" hidden="1" thickBot="1" x14ac:dyDescent="0.25">
      <c r="A57" s="150"/>
      <c r="B57" s="113">
        <f>'Požadavky na výkon a funkci D+B'!A33</f>
        <v>0</v>
      </c>
      <c r="C57" s="114">
        <f>'Požadavky na výkon a funkci D+B'!B33</f>
        <v>0</v>
      </c>
      <c r="D57" s="115"/>
      <c r="E57" s="108">
        <f>'Požadavky na výkon a funkci D+B'!E33</f>
        <v>0</v>
      </c>
      <c r="F57" s="153"/>
    </row>
    <row r="58" spans="1:6" ht="19.5" hidden="1" thickTop="1" x14ac:dyDescent="0.2">
      <c r="A58" s="120" t="s">
        <v>134</v>
      </c>
      <c r="B58" s="121"/>
      <c r="C58" s="121"/>
      <c r="D58" s="121"/>
      <c r="E58" s="111" t="s">
        <v>2</v>
      </c>
      <c r="F58" s="112">
        <f>SUM(E60:E68)</f>
        <v>0</v>
      </c>
    </row>
    <row r="59" spans="1:6" ht="33" hidden="1" customHeight="1" x14ac:dyDescent="0.2">
      <c r="A59" s="156" t="str">
        <f>Rozdelovnik!C8</f>
        <v>Výstavba nových fotovoltaických zdrojů v lokalitě České Budějovice, A. Trägera (administrativní budova)</v>
      </c>
      <c r="B59" s="157"/>
      <c r="C59" s="157"/>
      <c r="D59" s="157"/>
      <c r="E59" s="107" t="s">
        <v>3</v>
      </c>
      <c r="F59" s="151"/>
    </row>
    <row r="60" spans="1:6" ht="15" hidden="1" x14ac:dyDescent="0.2">
      <c r="A60" s="149"/>
      <c r="B60" s="90"/>
      <c r="C60" s="88" t="s">
        <v>4</v>
      </c>
      <c r="D60" s="91"/>
      <c r="E60" s="92">
        <v>0</v>
      </c>
      <c r="F60" s="152"/>
    </row>
    <row r="61" spans="1:6" ht="15" hidden="1" x14ac:dyDescent="0.2">
      <c r="A61" s="149"/>
      <c r="B61" s="90"/>
      <c r="C61" s="88" t="s">
        <v>5</v>
      </c>
      <c r="D61" s="91"/>
      <c r="E61" s="92">
        <v>0</v>
      </c>
      <c r="F61" s="152"/>
    </row>
    <row r="62" spans="1:6" ht="15" hidden="1" x14ac:dyDescent="0.2">
      <c r="A62" s="149"/>
      <c r="B62" s="90"/>
      <c r="C62" s="88" t="s">
        <v>92</v>
      </c>
      <c r="D62" s="106">
        <v>0</v>
      </c>
      <c r="E62" s="92">
        <v>0</v>
      </c>
      <c r="F62" s="152"/>
    </row>
    <row r="63" spans="1:6" ht="15" hidden="1" x14ac:dyDescent="0.2">
      <c r="A63" s="149"/>
      <c r="B63" s="90" t="s">
        <v>128</v>
      </c>
      <c r="C63" s="88" t="s">
        <v>22</v>
      </c>
      <c r="D63" s="91"/>
      <c r="E63" s="103">
        <f>'SO98-98_6'!$K$2</f>
        <v>0</v>
      </c>
      <c r="F63" s="152"/>
    </row>
    <row r="64" spans="1:6" ht="15" hidden="1" x14ac:dyDescent="0.2">
      <c r="A64" s="149"/>
      <c r="B64" s="90" t="str">
        <f>'Požadavky na výkon a funkci D+B'!A35</f>
        <v>PS 01-01-06</v>
      </c>
      <c r="C64" s="88" t="str">
        <f>'Požadavky na výkon a funkci D+B'!B35</f>
        <v>Fotovoltaická elektrárna (FVE)</v>
      </c>
      <c r="D64" s="91"/>
      <c r="E64" s="103">
        <f>'Požadavky na výkon a funkci D+B'!E35</f>
        <v>0</v>
      </c>
      <c r="F64" s="152"/>
    </row>
    <row r="65" spans="1:6" ht="15" hidden="1" x14ac:dyDescent="0.2">
      <c r="A65" s="149"/>
      <c r="B65" s="90" t="str">
        <f>'Požadavky na výkon a funkci D+B'!A36</f>
        <v>PS 01-02-06</v>
      </c>
      <c r="C65" s="88" t="str">
        <f>'Požadavky na výkon a funkci D+B'!B36</f>
        <v>Systém kontroly, řízení a regulace</v>
      </c>
      <c r="D65" s="91"/>
      <c r="E65" s="103">
        <f>'Požadavky na výkon a funkci D+B'!E36</f>
        <v>0</v>
      </c>
      <c r="F65" s="152"/>
    </row>
    <row r="66" spans="1:6" ht="15" hidden="1" x14ac:dyDescent="0.2">
      <c r="A66" s="149"/>
      <c r="B66" s="90" t="str">
        <f>'Požadavky na výkon a funkci D+B'!A37</f>
        <v>PS 01-03-06</v>
      </c>
      <c r="C66" s="88" t="str">
        <f>'Požadavky na výkon a funkci D+B'!B37</f>
        <v>Úprava hromosvodu</v>
      </c>
      <c r="D66" s="91"/>
      <c r="E66" s="103">
        <f>'Požadavky na výkon a funkci D+B'!E37</f>
        <v>0</v>
      </c>
      <c r="F66" s="152"/>
    </row>
    <row r="67" spans="1:6" ht="15" hidden="1" x14ac:dyDescent="0.2">
      <c r="A67" s="149"/>
      <c r="B67" s="90" t="str">
        <f>'Požadavky na výkon a funkci D+B'!A38</f>
        <v>SO 01-01-06</v>
      </c>
      <c r="C67" s="88" t="str">
        <f>'Požadavky na výkon a funkci D+B'!B38</f>
        <v>Stavební  úpravy (úprava střechy, trafostanice, atd.)</v>
      </c>
      <c r="D67" s="91"/>
      <c r="E67" s="103">
        <f>'Požadavky na výkon a funkci D+B'!E38</f>
        <v>0</v>
      </c>
      <c r="F67" s="152"/>
    </row>
    <row r="68" spans="1:6" ht="15.75" hidden="1" thickBot="1" x14ac:dyDescent="0.25">
      <c r="A68" s="159"/>
      <c r="B68" s="93">
        <f>'Požadavky na výkon a funkci D+B'!A39</f>
        <v>0</v>
      </c>
      <c r="C68" s="89">
        <f>'Požadavky na výkon a funkci D+B'!B39</f>
        <v>0</v>
      </c>
      <c r="D68" s="94"/>
      <c r="E68" s="105">
        <f>'Požadavky na výkon a funkci D+B'!E39</f>
        <v>0</v>
      </c>
      <c r="F68" s="158"/>
    </row>
    <row r="69" spans="1:6" ht="13.5" thickTop="1" x14ac:dyDescent="0.2"/>
  </sheetData>
  <mergeCells count="21">
    <mergeCell ref="F26:F35"/>
    <mergeCell ref="F37:F46"/>
    <mergeCell ref="F48:F57"/>
    <mergeCell ref="F59:F68"/>
    <mergeCell ref="A27:A35"/>
    <mergeCell ref="A38:A46"/>
    <mergeCell ref="A49:A57"/>
    <mergeCell ref="A60:A68"/>
    <mergeCell ref="A26:D26"/>
    <mergeCell ref="A37:D37"/>
    <mergeCell ref="A48:D48"/>
    <mergeCell ref="A59:D59"/>
    <mergeCell ref="A2:D2"/>
    <mergeCell ref="A1:D1"/>
    <mergeCell ref="A5:A13"/>
    <mergeCell ref="F4:F13"/>
    <mergeCell ref="F15:F24"/>
    <mergeCell ref="A3:D3"/>
    <mergeCell ref="A4:D4"/>
    <mergeCell ref="A15:D15"/>
    <mergeCell ref="A16:A24"/>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E40"/>
  <sheetViews>
    <sheetView view="pageBreakPreview" zoomScale="70" zoomScaleNormal="100" zoomScaleSheetLayoutView="70" workbookViewId="0">
      <selection activeCell="C8" sqref="C8"/>
    </sheetView>
  </sheetViews>
  <sheetFormatPr defaultRowHeight="12.75" x14ac:dyDescent="0.2"/>
  <cols>
    <col min="1" max="1" width="10.375" style="101" customWidth="1"/>
    <col min="2" max="2" width="13.625" style="102" customWidth="1"/>
    <col min="3" max="3" width="59.5" style="102" customWidth="1"/>
    <col min="4" max="4" width="15.25" style="102" customWidth="1"/>
    <col min="5" max="5" width="24" style="118" customWidth="1"/>
  </cols>
  <sheetData>
    <row r="1" spans="1:5" ht="39.75" customHeight="1" thickBot="1" x14ac:dyDescent="0.25">
      <c r="A1" s="163" t="s">
        <v>6</v>
      </c>
      <c r="B1" s="164"/>
      <c r="C1" s="164"/>
      <c r="D1" s="119" t="s">
        <v>16</v>
      </c>
      <c r="E1" s="116">
        <f>SUM(E4:E39)</f>
        <v>0</v>
      </c>
    </row>
    <row r="2" spans="1:5" ht="21" x14ac:dyDescent="0.2">
      <c r="A2" s="97"/>
      <c r="B2" s="98"/>
      <c r="C2" s="165"/>
      <c r="D2" s="166"/>
      <c r="E2" s="117"/>
    </row>
    <row r="3" spans="1:5" s="126" customFormat="1" ht="38.25" thickBot="1" x14ac:dyDescent="0.25">
      <c r="A3" s="125" t="s">
        <v>7</v>
      </c>
      <c r="B3" s="123" t="s">
        <v>8</v>
      </c>
      <c r="C3" s="99" t="s">
        <v>9</v>
      </c>
      <c r="D3" s="100" t="s">
        <v>10</v>
      </c>
      <c r="E3" s="124" t="s">
        <v>11</v>
      </c>
    </row>
    <row r="4" spans="1:5" ht="33" customHeight="1" thickTop="1" thickBot="1" x14ac:dyDescent="0.25">
      <c r="A4" s="160" t="str">
        <f>Rozdelovnik!C3</f>
        <v>Výstavba nových fotovoltaických zdrojů v lokalitě Brandýs nad Labem, výpravní budova</v>
      </c>
      <c r="B4" s="161"/>
      <c r="C4" s="161"/>
      <c r="D4" s="161"/>
      <c r="E4" s="162"/>
    </row>
    <row r="5" spans="1:5" ht="192" thickTop="1" x14ac:dyDescent="0.2">
      <c r="A5" s="127" t="s">
        <v>99</v>
      </c>
      <c r="B5" s="128" t="s">
        <v>12</v>
      </c>
      <c r="C5" s="129" t="s">
        <v>137</v>
      </c>
      <c r="D5" s="130"/>
      <c r="E5" s="131"/>
    </row>
    <row r="6" spans="1:5" ht="242.25" x14ac:dyDescent="0.2">
      <c r="A6" s="132" t="s">
        <v>100</v>
      </c>
      <c r="B6" s="133" t="s">
        <v>13</v>
      </c>
      <c r="C6" s="134" t="s">
        <v>138</v>
      </c>
      <c r="D6" s="135"/>
      <c r="E6" s="136"/>
    </row>
    <row r="7" spans="1:5" ht="51" x14ac:dyDescent="0.2">
      <c r="A7" s="132" t="s">
        <v>101</v>
      </c>
      <c r="B7" s="133" t="s">
        <v>14</v>
      </c>
      <c r="C7" s="134" t="s">
        <v>83</v>
      </c>
      <c r="D7" s="135"/>
      <c r="E7" s="136"/>
    </row>
    <row r="8" spans="1:5" ht="94.5" x14ac:dyDescent="0.2">
      <c r="A8" s="132" t="s">
        <v>102</v>
      </c>
      <c r="B8" s="133" t="s">
        <v>15</v>
      </c>
      <c r="C8" s="134" t="s">
        <v>139</v>
      </c>
      <c r="D8" s="135"/>
      <c r="E8" s="136"/>
    </row>
    <row r="9" spans="1:5" ht="19.5" thickBot="1" x14ac:dyDescent="0.25">
      <c r="A9" s="137"/>
      <c r="B9" s="138"/>
      <c r="C9" s="139"/>
      <c r="D9" s="140"/>
      <c r="E9" s="141"/>
    </row>
    <row r="10" spans="1:5" ht="33" hidden="1" customHeight="1" thickTop="1" thickBot="1" x14ac:dyDescent="0.25">
      <c r="A10" s="160" t="str">
        <f>Rozdelovnik!C4</f>
        <v>Výstavba nových fotovoltaických zdrojů v lokalitě Hrdějovice (HZS), Pětidomí</v>
      </c>
      <c r="B10" s="161"/>
      <c r="C10" s="161"/>
      <c r="D10" s="161"/>
      <c r="E10" s="162"/>
    </row>
    <row r="11" spans="1:5" ht="192" hidden="1" thickTop="1" x14ac:dyDescent="0.2">
      <c r="A11" s="127" t="s">
        <v>104</v>
      </c>
      <c r="B11" s="128" t="s">
        <v>12</v>
      </c>
      <c r="C11" s="129" t="s">
        <v>81</v>
      </c>
      <c r="D11" s="130"/>
      <c r="E11" s="131"/>
    </row>
    <row r="12" spans="1:5" ht="255" hidden="1" x14ac:dyDescent="0.2">
      <c r="A12" s="132" t="s">
        <v>105</v>
      </c>
      <c r="B12" s="133" t="s">
        <v>13</v>
      </c>
      <c r="C12" s="134" t="s">
        <v>82</v>
      </c>
      <c r="D12" s="135"/>
      <c r="E12" s="136"/>
    </row>
    <row r="13" spans="1:5" ht="51" hidden="1" x14ac:dyDescent="0.2">
      <c r="A13" s="132" t="s">
        <v>106</v>
      </c>
      <c r="B13" s="133" t="s">
        <v>14</v>
      </c>
      <c r="C13" s="134" t="s">
        <v>83</v>
      </c>
      <c r="D13" s="135"/>
      <c r="E13" s="136"/>
    </row>
    <row r="14" spans="1:5" ht="94.5" hidden="1" x14ac:dyDescent="0.2">
      <c r="A14" s="132" t="s">
        <v>107</v>
      </c>
      <c r="B14" s="133" t="s">
        <v>15</v>
      </c>
      <c r="C14" s="134" t="s">
        <v>84</v>
      </c>
      <c r="D14" s="135"/>
      <c r="E14" s="136"/>
    </row>
    <row r="15" spans="1:5" ht="19.5" hidden="1" thickBot="1" x14ac:dyDescent="0.25">
      <c r="A15" s="137"/>
      <c r="B15" s="138"/>
      <c r="C15" s="139"/>
      <c r="D15" s="140"/>
      <c r="E15" s="141"/>
    </row>
    <row r="16" spans="1:5" ht="33" hidden="1" customHeight="1" thickTop="1" thickBot="1" x14ac:dyDescent="0.25">
      <c r="A16" s="160" t="str">
        <f>Rozdelovnik!C5</f>
        <v>Výstavba nových fotovoltaických zdrojů v lokalitě Plzeň Koterov (provozní budova)</v>
      </c>
      <c r="B16" s="161"/>
      <c r="C16" s="161"/>
      <c r="D16" s="161"/>
      <c r="E16" s="162"/>
    </row>
    <row r="17" spans="1:5" ht="192" hidden="1" thickTop="1" x14ac:dyDescent="0.2">
      <c r="A17" s="127" t="s">
        <v>109</v>
      </c>
      <c r="B17" s="128" t="s">
        <v>12</v>
      </c>
      <c r="C17" s="129" t="s">
        <v>81</v>
      </c>
      <c r="D17" s="130"/>
      <c r="E17" s="131"/>
    </row>
    <row r="18" spans="1:5" ht="255" hidden="1" x14ac:dyDescent="0.2">
      <c r="A18" s="132" t="s">
        <v>110</v>
      </c>
      <c r="B18" s="133" t="s">
        <v>13</v>
      </c>
      <c r="C18" s="134" t="s">
        <v>82</v>
      </c>
      <c r="D18" s="135"/>
      <c r="E18" s="136"/>
    </row>
    <row r="19" spans="1:5" ht="51" hidden="1" x14ac:dyDescent="0.2">
      <c r="A19" s="132" t="s">
        <v>111</v>
      </c>
      <c r="B19" s="133" t="s">
        <v>14</v>
      </c>
      <c r="C19" s="134" t="s">
        <v>83</v>
      </c>
      <c r="D19" s="135"/>
      <c r="E19" s="136"/>
    </row>
    <row r="20" spans="1:5" ht="94.5" hidden="1" x14ac:dyDescent="0.2">
      <c r="A20" s="132" t="s">
        <v>112</v>
      </c>
      <c r="B20" s="133" t="s">
        <v>15</v>
      </c>
      <c r="C20" s="134" t="s">
        <v>84</v>
      </c>
      <c r="D20" s="135"/>
      <c r="E20" s="136"/>
    </row>
    <row r="21" spans="1:5" ht="19.5" hidden="1" thickBot="1" x14ac:dyDescent="0.25">
      <c r="A21" s="137"/>
      <c r="B21" s="138"/>
      <c r="C21" s="139"/>
      <c r="D21" s="140"/>
      <c r="E21" s="141"/>
    </row>
    <row r="22" spans="1:5" ht="33" hidden="1" customHeight="1" thickTop="1" thickBot="1" x14ac:dyDescent="0.25">
      <c r="A22" s="160" t="str">
        <f>Rozdelovnik!C6</f>
        <v>Výstavba nových fotovoltaických zdrojů v lokalitě Plzeň, Ostruhová (stavědlo, triangl)</v>
      </c>
      <c r="B22" s="161"/>
      <c r="C22" s="161"/>
      <c r="D22" s="161"/>
      <c r="E22" s="162"/>
    </row>
    <row r="23" spans="1:5" ht="192" hidden="1" thickTop="1" x14ac:dyDescent="0.2">
      <c r="A23" s="127" t="s">
        <v>114</v>
      </c>
      <c r="B23" s="128" t="s">
        <v>12</v>
      </c>
      <c r="C23" s="129" t="s">
        <v>81</v>
      </c>
      <c r="D23" s="130"/>
      <c r="E23" s="131"/>
    </row>
    <row r="24" spans="1:5" ht="255" hidden="1" x14ac:dyDescent="0.2">
      <c r="A24" s="132" t="s">
        <v>115</v>
      </c>
      <c r="B24" s="133" t="s">
        <v>13</v>
      </c>
      <c r="C24" s="134" t="s">
        <v>82</v>
      </c>
      <c r="D24" s="135"/>
      <c r="E24" s="136"/>
    </row>
    <row r="25" spans="1:5" ht="51" hidden="1" x14ac:dyDescent="0.2">
      <c r="A25" s="132" t="s">
        <v>116</v>
      </c>
      <c r="B25" s="133" t="s">
        <v>14</v>
      </c>
      <c r="C25" s="134" t="s">
        <v>83</v>
      </c>
      <c r="D25" s="135"/>
      <c r="E25" s="136"/>
    </row>
    <row r="26" spans="1:5" ht="94.5" hidden="1" x14ac:dyDescent="0.2">
      <c r="A26" s="132" t="s">
        <v>119</v>
      </c>
      <c r="B26" s="133" t="s">
        <v>15</v>
      </c>
      <c r="C26" s="134" t="s">
        <v>84</v>
      </c>
      <c r="D26" s="135"/>
      <c r="E26" s="136"/>
    </row>
    <row r="27" spans="1:5" ht="19.5" hidden="1" thickBot="1" x14ac:dyDescent="0.25">
      <c r="A27" s="137"/>
      <c r="B27" s="138"/>
      <c r="C27" s="139"/>
      <c r="D27" s="140"/>
      <c r="E27" s="141"/>
    </row>
    <row r="28" spans="1:5" ht="33" hidden="1" customHeight="1" thickTop="1" thickBot="1" x14ac:dyDescent="0.25">
      <c r="A28" s="160" t="str">
        <f>Rozdelovnik!C7</f>
        <v>Výstavba nových fotovoltaických zdrojů v lokalitě Veselí n/L (provozní budova)</v>
      </c>
      <c r="B28" s="161"/>
      <c r="C28" s="161"/>
      <c r="D28" s="161"/>
      <c r="E28" s="162"/>
    </row>
    <row r="29" spans="1:5" ht="192" hidden="1" thickTop="1" x14ac:dyDescent="0.2">
      <c r="A29" s="127" t="s">
        <v>121</v>
      </c>
      <c r="B29" s="128" t="s">
        <v>12</v>
      </c>
      <c r="C29" s="129" t="s">
        <v>81</v>
      </c>
      <c r="D29" s="130"/>
      <c r="E29" s="131"/>
    </row>
    <row r="30" spans="1:5" ht="255" hidden="1" x14ac:dyDescent="0.2">
      <c r="A30" s="132" t="s">
        <v>122</v>
      </c>
      <c r="B30" s="133" t="s">
        <v>13</v>
      </c>
      <c r="C30" s="134" t="s">
        <v>82</v>
      </c>
      <c r="D30" s="135"/>
      <c r="E30" s="136"/>
    </row>
    <row r="31" spans="1:5" ht="51" hidden="1" x14ac:dyDescent="0.2">
      <c r="A31" s="132" t="s">
        <v>123</v>
      </c>
      <c r="B31" s="133" t="s">
        <v>14</v>
      </c>
      <c r="C31" s="134" t="s">
        <v>83</v>
      </c>
      <c r="D31" s="135"/>
      <c r="E31" s="136"/>
    </row>
    <row r="32" spans="1:5" ht="94.5" hidden="1" x14ac:dyDescent="0.2">
      <c r="A32" s="132" t="s">
        <v>117</v>
      </c>
      <c r="B32" s="133" t="s">
        <v>15</v>
      </c>
      <c r="C32" s="134" t="s">
        <v>84</v>
      </c>
      <c r="D32" s="135"/>
      <c r="E32" s="136"/>
    </row>
    <row r="33" spans="1:5" ht="19.5" hidden="1" thickBot="1" x14ac:dyDescent="0.25">
      <c r="A33" s="137"/>
      <c r="B33" s="138"/>
      <c r="C33" s="139"/>
      <c r="D33" s="140"/>
      <c r="E33" s="141"/>
    </row>
    <row r="34" spans="1:5" ht="33" hidden="1" customHeight="1" thickTop="1" thickBot="1" x14ac:dyDescent="0.25">
      <c r="A34" s="160" t="str">
        <f>Rozdelovnik!C8</f>
        <v>Výstavba nových fotovoltaických zdrojů v lokalitě České Budějovice, A. Trägera (administrativní budova)</v>
      </c>
      <c r="B34" s="161"/>
      <c r="C34" s="161"/>
      <c r="D34" s="161"/>
      <c r="E34" s="162"/>
    </row>
    <row r="35" spans="1:5" ht="192" hidden="1" thickTop="1" x14ac:dyDescent="0.2">
      <c r="A35" s="127" t="s">
        <v>124</v>
      </c>
      <c r="B35" s="128" t="s">
        <v>12</v>
      </c>
      <c r="C35" s="129" t="s">
        <v>81</v>
      </c>
      <c r="D35" s="130"/>
      <c r="E35" s="131"/>
    </row>
    <row r="36" spans="1:5" ht="255" hidden="1" x14ac:dyDescent="0.2">
      <c r="A36" s="132" t="s">
        <v>125</v>
      </c>
      <c r="B36" s="133" t="s">
        <v>13</v>
      </c>
      <c r="C36" s="134" t="s">
        <v>82</v>
      </c>
      <c r="D36" s="135"/>
      <c r="E36" s="136"/>
    </row>
    <row r="37" spans="1:5" ht="51" hidden="1" x14ac:dyDescent="0.2">
      <c r="A37" s="132" t="s">
        <v>126</v>
      </c>
      <c r="B37" s="133" t="s">
        <v>14</v>
      </c>
      <c r="C37" s="134" t="s">
        <v>83</v>
      </c>
      <c r="D37" s="135"/>
      <c r="E37" s="136"/>
    </row>
    <row r="38" spans="1:5" ht="94.5" hidden="1" x14ac:dyDescent="0.2">
      <c r="A38" s="132" t="s">
        <v>127</v>
      </c>
      <c r="B38" s="133" t="s">
        <v>15</v>
      </c>
      <c r="C38" s="134" t="s">
        <v>84</v>
      </c>
      <c r="D38" s="135"/>
      <c r="E38" s="136"/>
    </row>
    <row r="39" spans="1:5" ht="19.5" hidden="1" thickBot="1" x14ac:dyDescent="0.25">
      <c r="A39" s="137"/>
      <c r="B39" s="138"/>
      <c r="C39" s="139"/>
      <c r="D39" s="140"/>
      <c r="E39" s="141"/>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tabSelected="1" view="pageBreakPreview" topLeftCell="B4" zoomScaleNormal="100" zoomScaleSheetLayoutView="100" workbookViewId="0">
      <selection activeCell="F17" sqref="F17"/>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98-98-01</v>
      </c>
      <c r="M1" s="7"/>
    </row>
    <row r="2" spans="1:15" s="1" customFormat="1" ht="57" customHeight="1" thickTop="1" thickBot="1" x14ac:dyDescent="0.25">
      <c r="B2" s="169" t="s">
        <v>19</v>
      </c>
      <c r="C2" s="170"/>
      <c r="D2" s="8"/>
      <c r="E2" s="9"/>
      <c r="F2" s="104" t="str">
        <f>Rozdelovnik!C3</f>
        <v>Výstavba nových fotovoltaických zdrojů v lokalitě Brandýs nad Labem, výpravní budova</v>
      </c>
      <c r="G2" s="10"/>
      <c r="H2" s="11"/>
      <c r="I2" s="171" t="s">
        <v>20</v>
      </c>
      <c r="J2" s="172"/>
      <c r="K2" s="173">
        <f>SUMIFS(L:L,B:B,"SOUČET")</f>
        <v>0</v>
      </c>
      <c r="L2" s="174"/>
    </row>
    <row r="3" spans="1:15" s="1" customFormat="1" ht="42.75" customHeight="1" thickTop="1" thickBot="1" x14ac:dyDescent="0.25">
      <c r="B3" s="12" t="s">
        <v>21</v>
      </c>
      <c r="C3" s="13"/>
      <c r="D3" s="175" t="s">
        <v>103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Brandýs nad Labem, výpravní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142</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143</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98-98-02</v>
      </c>
      <c r="M1" s="7"/>
    </row>
    <row r="2" spans="1:15" s="1" customFormat="1" ht="57" customHeight="1" thickTop="1" thickBot="1" x14ac:dyDescent="0.25">
      <c r="B2" s="169" t="s">
        <v>19</v>
      </c>
      <c r="C2" s="170"/>
      <c r="D2" s="8"/>
      <c r="E2" s="9"/>
      <c r="F2" s="104" t="str">
        <f>Rozdelovnik!C4</f>
        <v>Výstavba nových fotovoltaických zdrojů v lokalitě Hrdějovice (HZS), Pětidomí</v>
      </c>
      <c r="G2" s="10"/>
      <c r="H2" s="11"/>
      <c r="I2" s="171" t="s">
        <v>20</v>
      </c>
      <c r="J2" s="172"/>
      <c r="K2" s="173">
        <f>SUMIFS(L:L,B:B,"SOUČET")</f>
        <v>0</v>
      </c>
      <c r="L2" s="174"/>
    </row>
    <row r="3" spans="1:15" s="1" customFormat="1" ht="42.75" customHeight="1" thickTop="1" thickBot="1" x14ac:dyDescent="0.25">
      <c r="B3" s="12" t="s">
        <v>21</v>
      </c>
      <c r="C3" s="13"/>
      <c r="D3" s="175" t="s">
        <v>108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Hrdějovice (HZS), Pětidomí</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98-98-03</v>
      </c>
      <c r="M1" s="7"/>
    </row>
    <row r="2" spans="1:15" s="1" customFormat="1" ht="57" customHeight="1" thickTop="1" thickBot="1" x14ac:dyDescent="0.25">
      <c r="B2" s="169" t="s">
        <v>19</v>
      </c>
      <c r="C2" s="170"/>
      <c r="D2" s="8"/>
      <c r="E2" s="9"/>
      <c r="F2" s="104" t="str">
        <f>Rozdelovnik!C5</f>
        <v>Výstavba nových fotovoltaických zdrojů v lokalitě Plzeň Koterov (provozní budova)</v>
      </c>
      <c r="G2" s="10"/>
      <c r="H2" s="11"/>
      <c r="I2" s="171" t="s">
        <v>20</v>
      </c>
      <c r="J2" s="172"/>
      <c r="K2" s="173">
        <f>SUMIFS(L:L,B:B,"SOUČET")</f>
        <v>0</v>
      </c>
      <c r="L2" s="174"/>
    </row>
    <row r="3" spans="1:15" s="1" customFormat="1" ht="42.75" customHeight="1" thickTop="1" thickBot="1" x14ac:dyDescent="0.25">
      <c r="B3" s="12" t="s">
        <v>21</v>
      </c>
      <c r="C3" s="13"/>
      <c r="D3" s="175" t="s">
        <v>113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Plzeň Koterov (provozní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98-98-04</v>
      </c>
      <c r="M1" s="7"/>
    </row>
    <row r="2" spans="1:15" s="1" customFormat="1" ht="57" customHeight="1" thickTop="1" thickBot="1" x14ac:dyDescent="0.25">
      <c r="B2" s="169" t="s">
        <v>19</v>
      </c>
      <c r="C2" s="170"/>
      <c r="D2" s="8"/>
      <c r="E2" s="9"/>
      <c r="F2" s="104" t="str">
        <f>Rozdelovnik!C6</f>
        <v>Výstavba nových fotovoltaických zdrojů v lokalitě Plzeň, Ostruhová (stavědlo, triangl)</v>
      </c>
      <c r="G2" s="10"/>
      <c r="H2" s="11"/>
      <c r="I2" s="171" t="s">
        <v>20</v>
      </c>
      <c r="J2" s="172"/>
      <c r="K2" s="173">
        <f>SUMIFS(L:L,B:B,"SOUČET")</f>
        <v>0</v>
      </c>
      <c r="L2" s="174"/>
    </row>
    <row r="3" spans="1:15" s="1" customFormat="1" ht="42.75" customHeight="1" thickTop="1" thickBot="1" x14ac:dyDescent="0.25">
      <c r="B3" s="12" t="s">
        <v>21</v>
      </c>
      <c r="C3" s="13"/>
      <c r="D3" s="175" t="s">
        <v>120</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Plzeň, Ostruhová (stavědlo, triangl)</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98-98-05</v>
      </c>
      <c r="M1" s="7"/>
    </row>
    <row r="2" spans="1:15" s="1" customFormat="1" ht="57" customHeight="1" thickTop="1" thickBot="1" x14ac:dyDescent="0.25">
      <c r="B2" s="169" t="s">
        <v>19</v>
      </c>
      <c r="C2" s="170"/>
      <c r="D2" s="8"/>
      <c r="E2" s="9"/>
      <c r="F2" s="104" t="str">
        <f>Rozdelovnik!C7</f>
        <v>Výstavba nových fotovoltaických zdrojů v lokalitě Veselí n/L (provozní budova)</v>
      </c>
      <c r="G2" s="10"/>
      <c r="H2" s="11"/>
      <c r="I2" s="171" t="s">
        <v>20</v>
      </c>
      <c r="J2" s="172"/>
      <c r="K2" s="173">
        <f>SUMIFS(L:L,B:B,"SOUČET")</f>
        <v>0</v>
      </c>
      <c r="L2" s="174"/>
    </row>
    <row r="3" spans="1:15" s="1" customFormat="1" ht="42.75" customHeight="1" thickTop="1" thickBot="1" x14ac:dyDescent="0.25">
      <c r="B3" s="12" t="s">
        <v>21</v>
      </c>
      <c r="C3" s="13"/>
      <c r="D3" s="175" t="s">
        <v>118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Veselí n/L (provozní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98-98-06</v>
      </c>
      <c r="M1" s="7"/>
    </row>
    <row r="2" spans="1:15" s="1" customFormat="1" ht="57" customHeight="1" thickTop="1" thickBot="1" x14ac:dyDescent="0.25">
      <c r="B2" s="169" t="s">
        <v>19</v>
      </c>
      <c r="C2" s="170"/>
      <c r="D2" s="8"/>
      <c r="E2" s="9"/>
      <c r="F2" s="104" t="str">
        <f>Rozdelovnik!C8</f>
        <v>Výstavba nových fotovoltaických zdrojů v lokalitě České Budějovice, A. Trägera (administrativní budova)</v>
      </c>
      <c r="G2" s="10"/>
      <c r="H2" s="11"/>
      <c r="I2" s="171" t="s">
        <v>20</v>
      </c>
      <c r="J2" s="172"/>
      <c r="K2" s="173">
        <f>SUMIFS(L:L,B:B,"SOUČET")</f>
        <v>0</v>
      </c>
      <c r="L2" s="174"/>
    </row>
    <row r="3" spans="1:15" s="1" customFormat="1" ht="42.75" customHeight="1" thickTop="1" thickBot="1" x14ac:dyDescent="0.25">
      <c r="B3" s="12" t="s">
        <v>21</v>
      </c>
      <c r="C3" s="13"/>
      <c r="D3" s="175" t="s">
        <v>128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České Budějovice, A. Trägera (administrativní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Baťhová Tereza</cp:lastModifiedBy>
  <cp:lastPrinted>2023-01-27T08:39:16Z</cp:lastPrinted>
  <dcterms:created xsi:type="dcterms:W3CDTF">2023-01-06T07:36:05Z</dcterms:created>
  <dcterms:modified xsi:type="dcterms:W3CDTF">2023-02-08T13:29:10Z</dcterms:modified>
</cp:coreProperties>
</file>