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oman\Desktop\Projekt - Rekonstrukce trafostanice - Technologie\"/>
    </mc:Choice>
  </mc:AlternateContent>
  <xr:revisionPtr revIDLastSave="0" documentId="13_ncr:1_{A1C9854D-C150-4B07-AABB-727F5B2D104E}" xr6:coauthVersionLast="47" xr6:coauthVersionMax="47" xr10:uidLastSave="{00000000-0000-0000-0000-000000000000}"/>
  <bookViews>
    <workbookView xWindow="-108" yWindow="-108" windowWidth="23256" windowHeight="12456" xr2:uid="{7724CA80-D20A-44FB-8074-CB846B795C08}"/>
  </bookViews>
  <sheets>
    <sheet name="D._D.3_PS 02-07-02" sheetId="1" r:id="rId1"/>
    <sheet name="VON" sheetId="2" r:id="rId2"/>
  </sheets>
  <definedNames>
    <definedName name="_xlnm.Print_Titles" localSheetId="0">'D._D.3_PS 02-07-02'!$7:$9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2" l="1"/>
  <c r="I57" i="1"/>
  <c r="I21" i="2" l="1"/>
  <c r="I17" i="2"/>
  <c r="I13" i="2"/>
  <c r="I3" i="2" l="1"/>
  <c r="I229" i="1" l="1"/>
  <c r="I226" i="1"/>
  <c r="I223" i="1"/>
  <c r="I92" i="1"/>
  <c r="I98" i="1"/>
  <c r="I95" i="1"/>
  <c r="I102" i="1"/>
  <c r="I45" i="1"/>
  <c r="I138" i="1" l="1"/>
  <c r="I135" i="1"/>
  <c r="I132" i="1"/>
  <c r="I129" i="1"/>
  <c r="I126" i="1"/>
  <c r="I123" i="1"/>
  <c r="I120" i="1"/>
  <c r="I65" i="1"/>
  <c r="I117" i="1"/>
  <c r="I114" i="1"/>
  <c r="I111" i="1"/>
  <c r="I108" i="1"/>
  <c r="I105" i="1"/>
  <c r="I89" i="1"/>
  <c r="I86" i="1"/>
  <c r="I83" i="1"/>
  <c r="I80" i="1"/>
  <c r="I77" i="1"/>
  <c r="I74" i="1"/>
  <c r="I62" i="1"/>
  <c r="I71" i="1"/>
  <c r="I68" i="1"/>
  <c r="I54" i="1"/>
  <c r="I51" i="1"/>
  <c r="I48" i="1"/>
  <c r="I42" i="1"/>
  <c r="I39" i="1"/>
  <c r="I36" i="1"/>
  <c r="I33" i="1"/>
  <c r="I30" i="1"/>
  <c r="I220" i="1"/>
  <c r="I217" i="1"/>
  <c r="I214" i="1"/>
  <c r="I211" i="1"/>
  <c r="I208" i="1"/>
  <c r="I205" i="1"/>
  <c r="I202" i="1"/>
  <c r="I199" i="1"/>
  <c r="I196" i="1"/>
  <c r="I195" i="1" l="1"/>
  <c r="I28" i="1"/>
  <c r="I192" i="1"/>
  <c r="I189" i="1"/>
  <c r="I23" i="1"/>
  <c r="I186" i="1" l="1"/>
  <c r="I183" i="1"/>
  <c r="I180" i="1"/>
  <c r="I177" i="1"/>
  <c r="I174" i="1"/>
  <c r="I171" i="1"/>
  <c r="I168" i="1"/>
  <c r="I165" i="1"/>
  <c r="I162" i="1"/>
  <c r="I159" i="1"/>
  <c r="I156" i="1"/>
  <c r="I153" i="1"/>
  <c r="I150" i="1"/>
  <c r="I147" i="1"/>
  <c r="I144" i="1"/>
  <c r="I141" i="1"/>
  <c r="I20" i="1"/>
  <c r="I17" i="1"/>
  <c r="I14" i="1"/>
  <c r="I11" i="1"/>
  <c r="I60" i="1" l="1"/>
  <c r="I26" i="1" s="1"/>
  <c r="I10" i="1"/>
  <c r="I3" i="1" l="1"/>
</calcChain>
</file>

<file path=xl/sharedStrings.xml><?xml version="1.0" encoding="utf-8"?>
<sst xmlns="http://schemas.openxmlformats.org/spreadsheetml/2006/main" count="727" uniqueCount="233">
  <si>
    <t>ASPE10</t>
  </si>
  <si>
    <t>Firma: Firma</t>
  </si>
  <si>
    <t>Příloha k formuláři pro ocenění nabídky</t>
  </si>
  <si>
    <t>S</t>
  </si>
  <si>
    <t>Stavba:</t>
  </si>
  <si>
    <t>UZEL Ústí nad Labem SŽDC / TS Vozové depo</t>
  </si>
  <si>
    <t>O</t>
  </si>
  <si>
    <t>Objekt:</t>
  </si>
  <si>
    <t>D.</t>
  </si>
  <si>
    <t>Technologická část</t>
  </si>
  <si>
    <t>O1</t>
  </si>
  <si>
    <t>D.1</t>
  </si>
  <si>
    <t>Rekonstrukce TS vozové depo</t>
  </si>
  <si>
    <t>O2</t>
  </si>
  <si>
    <t>Rozpočet:</t>
  </si>
  <si>
    <t>PS 401</t>
  </si>
  <si>
    <t>Železniční uzel Ústí nad Labem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</si>
  <si>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</si>
  <si>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</si>
  <si>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</si>
  <si>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</si>
  <si>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</si>
  <si>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</si>
  <si>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</si>
  <si>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</si>
  <si>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</si>
  <si>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</si>
  <si>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0</t>
  </si>
  <si>
    <t>1</t>
  </si>
  <si>
    <t>2</t>
  </si>
  <si>
    <t>3</t>
  </si>
  <si>
    <t>4</t>
  </si>
  <si>
    <t>5</t>
  </si>
  <si>
    <t>6</t>
  </si>
  <si>
    <t>9</t>
  </si>
  <si>
    <t>10</t>
  </si>
  <si>
    <t>SD</t>
  </si>
  <si>
    <t xml:space="preserve"> </t>
  </si>
  <si>
    <t>Všeobecné podmínky</t>
  </si>
  <si>
    <t>P</t>
  </si>
  <si>
    <t>015840_R</t>
  </si>
  <si>
    <t/>
  </si>
  <si>
    <t>POPLATKY ZA LIKVIDACI ODPADŮ NEKONTAMINOVANÝCH - 17 04 11 ZBYTKY KABELŮ A VODIČŮ</t>
  </si>
  <si>
    <t>T</t>
  </si>
  <si>
    <t>PP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</si>
  <si>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</si>
  <si>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</si>
  <si>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015850_R</t>
  </si>
  <si>
    <t>POPLATKY ZA LIKVIDACI ODPADŮ NEKONTAMINOVANÝCH - 20 03 01 KOMUNÁLNÍ ODPAD</t>
  </si>
  <si>
    <t>015880_R</t>
  </si>
  <si>
    <t>tkm</t>
  </si>
  <si>
    <t>1. Položka obsahuje: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185/2001 Sb., o nakládání s odpady, v platném znění.</t>
  </si>
  <si>
    <t>015890_R</t>
  </si>
  <si>
    <t>POPLATKY ZA LIKVIDACŮ ODPADŮ NEKONTAMINOVANÝCH - 16 02 14  ELEKTROŠROT (VYŘAZENÁ EL. ZAŘÍZENÍ A PŘÍSTR. - AL, CU A VZ. KOVY)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</si>
  <si>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</si>
  <si>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74</t>
  </si>
  <si>
    <t>silnoproud</t>
  </si>
  <si>
    <t>ROZVODNA VN</t>
  </si>
  <si>
    <t>742Z92</t>
  </si>
  <si>
    <t>DEMONTÁŽ - ODVOZ (NA LIKVIDACI ODPADŮ NEBO JINÉ URČENÉ MÍSTO)</t>
  </si>
  <si>
    <t>T.KM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</si>
  <si>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</si>
  <si>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R745433</t>
  </si>
  <si>
    <t>TRANSFORMÁTOR 3-F, 10/0,4 KV, OLEJOVÝ HERMETIZOVANÝ PŘES 400 DO 1000 KVA</t>
  </si>
  <si>
    <t>KUS</t>
  </si>
  <si>
    <t>1. Položka obsahuje:  
 – veškerý podružný, pomocný a upevňovací materiál  
 – technický popis viz. projektová dokumentace  
 – uvedení do provozu, předepsané zkoušky, revize a atesty  
2. Položka neobsahuje:  
 X  
3. Způsob měření:  
Udává se počet kusů kompletní konstrukce nebo práce.</t>
  </si>
  <si>
    <t>ROZVADĚČ RVN - MODULÁRNÍ ROZVADĚČ 3-F DO UN 12KV, 630A, DO 20KA/1S,ŽIVÉ ČÁSTI BEZ IZOLACE SF6 A SPÍNACÍ PRVKY S IZOLACÍ PLYNEM SF6, POLE S VYPÍNAČEM, PROUD.MĚNIČI</t>
  </si>
  <si>
    <t>Položka obsahuje : Dodávku a montáž zařízení včetně dovozu a manipulace se zařízením, uvedení zařízení do provozu včetně předepsaných zkoušek a výchozí revize, výrobní dokumentaci. Dále obsahuje cenu za pom. mechanismy včetně všech ostatních vedlejších nákladů.</t>
  </si>
  <si>
    <t>741C04</t>
  </si>
  <si>
    <t>OCHRANNÉ POSPOJOVÁNÍ CU VODIČEM DO 16 MM2</t>
  </si>
  <si>
    <t>1. Položka obsahuje: 
 – připojení zařízení vodičem do Cu 16mm2 k zemnícímu vodiči délky do 2m vč. ukončení 
2. Položka neobsahuje: 
 X 
3. Způsob měření: 
Udává se počet kusů kompletní konstrukce nebo práce.</t>
  </si>
  <si>
    <t>KABEL VN - JEDNOŽÍLOVÝ, 22-CXEKVC(V)E(Y) DO 70 MM2</t>
  </si>
  <si>
    <t>M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</si>
  <si>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</si>
  <si>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KABELOVÁ SPOJKA VN JEDNOŽÍLOVÁ PRO KABELY PŘES 6 KV DO 70 MM2</t>
  </si>
  <si>
    <t>1. Položka obsahuje: 
 –všechny práce spojené s úpravou kabelů pro montáž včetně veškerého příslušentsví
2. Položka neobsahuje: 
 X 
3. Způsob měření: 
Udává se počet kusů kompletní konstrukce nebo práce.</t>
  </si>
  <si>
    <t>NAPĚŤOVÁ ZKOUŠKA ROZVODNY VČETNĚ SPÍNACÍCH PRVKŮ DO 35 KV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</si>
  <si>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</si>
  <si>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VYDÁNÍ PŘÍKAZU "B" - JEDNODUCHÉ PRACOVIŠTĚ</t>
  </si>
  <si>
    <t>1. Položka obsahuje: 
 – cenu za vyhotovení příkazu ""B"" pro zajištění pracoviště při práci na vypnutém a zajištěném zařízení vn 
2. Položka neobsahuje: 
 X 
3. Způsob měření: 
Udává se počet kusů kompletní konstrukce nebo práce.</t>
  </si>
  <si>
    <t>01</t>
  </si>
  <si>
    <t>KOMPLETNÍ OSOBNÍ OCHRANNÉ PROSTŘEDKY A PRACOVNÍ POMŮCKY PRO ROZVODNU VN</t>
  </si>
  <si>
    <t>1. Položka obsahuje: 
 – dodávku a montáž kompletní sady osobních ochranných prostředků a pracovních pomůcek pro elektrickou stanici dle požadavku provozovatele a v intencích normy TNŽ 38 1981 
2. Položka neobsahuje: 
 X 
3. Způsob měření: 
Udává se počet kusů kompletní konstrukce nebo práce.</t>
  </si>
  <si>
    <t>ROZVODNA NN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</si>
  <si>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</si>
  <si>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</si>
  <si>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</si>
  <si>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R744547</t>
  </si>
  <si>
    <t>ROZVADĚČ RNN1, RNN2 - viz projektová dokumentace a technická specifikace, skříňové provedení, 400/230V,50Hz, IP40/20, kompletně vybavený, částečně typově zkoušený</t>
  </si>
  <si>
    <t>šený, parametrizace, konfigurace a odzkoušení  
~</t>
  </si>
  <si>
    <t>1. Položka obsahuje:  
 – veškeré práce a materiál obsažený v názvu položky, instalaci rozvaděče do rozvodny včetně software k PLC pro možnost chodu a jeho oživení, zhotovení výrobní dokumentace  
-technický popis viz projektová dokumentace  
2. Položka neobsahuje:  
 X  
3. Způsob měření:  
Udává se počet kusů kompletní konstrukce nebo práce.</t>
  </si>
  <si>
    <t>ROZVADĚČ RK1, RK2 - viz projektová dokumentace a technická specifikace, skříňové provedení, 400/230V,50Hz, IP40/20, kompletně vybavený, částečně typově zkou</t>
  </si>
  <si>
    <t>R7466AH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</si>
  <si>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</si>
  <si>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</si>
  <si>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742H15</t>
  </si>
  <si>
    <t>KABEL NN NEBO VODIČ JEDNOŽÍLOVÝ CU S PLASTOVOU IZOLACÍ OD 150 DO 240 MM2</t>
  </si>
  <si>
    <t>1. Položka obsahuje:  
 – manipulace a uložení kabelu (do země, chráničky, kanálu, na rošty, na TV a pod.),dodávku položky  
2. Položka neobsahuje:  
 – příchytky, spojky, koncovky, chráničky apod.  
3. Způsob měření:  
Měří se metr délkový.</t>
  </si>
  <si>
    <t>742H22</t>
  </si>
  <si>
    <t>KABEL NN ČTYŘ- A PĚTIŽÍLOVÝ AL S PLASTOVOU IZOLACÍ OD 4 DO 16 MM2</t>
  </si>
  <si>
    <t>1. Položka obsahuje:  
 – manipulace a uložení kabelu (do země, chráničky, kanálu, na rošty, na TV a pod.), matriál položky  
2. Položka neobsahuje:  
 – příchytky, spojky, koncovky, chráničky apod.  
3. Způsob měření:  
Měří se metr délkový.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</si>
  <si>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</si>
  <si>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</si>
  <si>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</si>
  <si>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</si>
  <si>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1. Položka obsahuje:  
 – manipulace a uložení kabelu (do země, chráničky, kanálu, na rošty, na TV a pod.),materiál položky  
2. Položka neobsahuje:  
 – příchytky, spojky, koncovky, chráničky apod.  
3. Způsob měření:  
Měří se metr délkový.</t>
  </si>
  <si>
    <t>742H25</t>
  </si>
  <si>
    <t>KABEL NN ČTYŘ- A PĚTIŽÍLOVÝ AL S PLASTOVOU IZOLACÍ OD 150 DO 240 MM2</t>
  </si>
  <si>
    <t>R742811</t>
  </si>
  <si>
    <t>KABELOVÁ SPOJKA NN, SADA ČTYŘŽÍLOVÁ PRO KABELY DO 6 KV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</si>
  <si>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</si>
  <si>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R742812</t>
  </si>
  <si>
    <t>KABELOVÁ SPOJKA NN, SADA ČTYŘŽÍLOVÁ PRO KABELY DO 6 KV OD 95 DO 150 MM2</t>
  </si>
  <si>
    <t>R742813</t>
  </si>
  <si>
    <t>KABELOVÁ SPOJKA NN, SADA ČTYŘŽÍLOVÁ PRO KABELY DO 6 KV OD 185 DO 300 MM2</t>
  </si>
  <si>
    <t>75II1X</t>
  </si>
  <si>
    <t>SPOJKA PRO CELOPLASTOVÉ KABELY BEZ PANCÍŘE - MONTÁŽ</t>
  </si>
  <si>
    <t>1. Položka obsahuje:  
 – kompletní montáž specifikovaného bloku/zařízení a souvisejícího příslušenství včetně potřebného drobného montážního materiálu                                                                              – veškeré potřebné mechanizmy, včetně obsluhy, náklady na mzdy a přibližné (průměrné) náklady na pořízení potřebných materiálů včetně všech ostatních vedlejších nákladů
2. Položka neobsahuje:  
 X
3. Způsob měření:  
Udává se počet kusů kompletní konstrukce nebo práce.</t>
  </si>
  <si>
    <t>R742P15</t>
  </si>
  <si>
    <t>OZNAČOVACÍ ŠTÍTEK NA KABEL</t>
  </si>
  <si>
    <t>1. Položka obsahuje:  
 – veškeré příslušentsví, dodávku materiálu  
2. Položka neobsahuje:  
 X  
3. Způsob měření:  
Udává se počet kusů kompletní konstrukce nebo práce.</t>
  </si>
  <si>
    <t>742K15</t>
  </si>
  <si>
    <t>UKONČENÍ JEDNOŽÍLOVÉHO KABELU V ROZVADĚČI NEBO NA PŘÍSTROJI OD 150 DO 240 MM2</t>
  </si>
  <si>
    <t>742L12</t>
  </si>
  <si>
    <t>UKONČENÍ DVOU AŽ PĚTIŽÍLOVÉHO KABELU V ROZVADĚČI NEBO NA PŘÍSTROJI OD 4 DO 16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</si>
  <si>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</si>
  <si>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</si>
  <si>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</si>
  <si>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</si>
  <si>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741C02</t>
  </si>
  <si>
    <t>UZEMŇOVACÍ SVORKA</t>
  </si>
  <si>
    <t>1. Položka obsahuje:  
 – veškeré příslušenství,  dodávku materiálu  
2. Položka neobsahuje:  
 X  
3. Způsob měření:  
Udává se počet kusů kompletní konstrukce nebo práce.</t>
  </si>
  <si>
    <t>R741C04</t>
  </si>
  <si>
    <t>1. Položka obsahuje:  
 – připojení zařízení vodičem do Cu 16mm2 k zemnícímu vodiči délky do 2m vč. Ukončení, dodávku materiálu  
2. Položka neobsahuje:  
 X  
3. Způsob měření:  
Udává se počet kusů kompletní konstrukce nebo práce.</t>
  </si>
  <si>
    <t>R741C05</t>
  </si>
  <si>
    <t>SPOJOVÁNÍ UZEMŇOVACÍCH VODIČŮ</t>
  </si>
  <si>
    <t>1. Položka obsahuje:  
 – tvarování, přípravu spojů, dodávku materiálu  
 – svařování  
 – ochranný nátěr spoje dle příslušných norem  
2. Položka neobsahuje:  
 X  
3. Způsob měření:  
Udává se počet kusů kompletní konstrukce nebo práce.</t>
  </si>
  <si>
    <t>R742171</t>
  </si>
  <si>
    <t>VEDENÍ SPOJOVACÍ, PRŮCHODKA - JEDEN PÓL</t>
  </si>
  <si>
    <t>1. Položka obsahuje:  
 – upevnění vč. veškerého příslušenství, materiál položky  
2. Položka neobsahuje:  
 X  
3. Způsob měření:  
Udává se počet kusů kompletní konstrukce nebo práce.</t>
  </si>
  <si>
    <t>R741C03</t>
  </si>
  <si>
    <t>POUZDRO PRO PRŮCHOD PÁSKU STĚNOU</t>
  </si>
  <si>
    <t>1. Položka obsahuje:  
 – vyhotovení otvoru pro pouzdro a jeho zatěsnění, včetně materiálu dle položky  
2. Položka neobsahuje:  
 X  
3. Způsob měření:  
Udává se počet kusů kompletní konstrukce nebo práce.</t>
  </si>
  <si>
    <t>R741811</t>
  </si>
  <si>
    <t>UZEMŇOVACÍ VODIČ NA POVRCHU FEZN DO 120 MM2</t>
  </si>
  <si>
    <t>1. Položka obsahuje:  
 – uchycení vodiče na povrch vč. podpěr, konzol, svorek a pod.  
 – měření, dělení, spojování, materiál dle názvu položky  
 – nátěr   
2. Položka neobsahuje:  
 X  
3. Způsob měření:  
Měří se metr délkový v ose vodiče nebo lana.</t>
  </si>
  <si>
    <t>R741C01</t>
  </si>
  <si>
    <t>EKVIPOTENCIÁLNÍ PŘÍPOJNICE</t>
  </si>
  <si>
    <t>1. Položka obsahuje:  
 – veškeré práce a materiál obsažený v názvu položky  
2. Položka neobsahuje:  
 X  
3. Způsob měření:  
Udává se počet kusů kompletní konstrukce nebo práce.</t>
  </si>
  <si>
    <t>KONTROLA SILOVÝCH ROZVADĚČŮ NN, 1 POLE</t>
  </si>
  <si>
    <t>REVIZE, SEŘÍZENÍ A NASTAVENÍ OCHRAN, VČETNĚ VYSTAVENÍ PROTOKOLU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</si>
  <si>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</si>
  <si>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</si>
  <si>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MĚŘENÍ EMC A EMI DLE ČSN EN 50 121 V ROZSAHU PS/SO</t>
  </si>
  <si>
    <t>DOKONČOVACÍ MONTÁŽNÍ PRÁCE NA ELEKTRICKÉM ZAŘÍZENÍ</t>
  </si>
  <si>
    <t>HOD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</si>
  <si>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</si>
  <si>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</si>
  <si>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</si>
  <si>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</si>
  <si>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</si>
  <si>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</si>
  <si>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</si>
  <si>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KOMPLETNÍ OSOBNÍ OCHRANNÉ PROSTŘEDKY A PRACOVNÍ POMŮCKY PRO ROZVODNU NN</t>
  </si>
  <si>
    <t>1. Položka obsahuje:  
 – dodávku a montáž kompletní sady osobních ochranných prostředků a pracovních pomůcek pro elektrickou stanici dle požadavku provozovatele a v intencích normy TNŽ 38 1981  
2. Položka neobsahuje:  
 X  
3. Způsob měření:  
Udává se počet kusů kompletní konstrukce nebo práce.</t>
  </si>
  <si>
    <t>DIELEKTRICKÝ KOBEREC ŠÍŘE 1300 MM, DÉLKY DO 5 M</t>
  </si>
  <si>
    <t>1. Položka obsahuje:  
 – veškeré příslušenství pro montáž  
2. Položka neobsahuje:  
 X  
3. Způsob měření:  
Udává se počet kusů kompletní konstrukce nebo práce.</t>
  </si>
  <si>
    <t>LÉKÁRNIČKA</t>
  </si>
  <si>
    <t>DRŽÁK NÁSTĚNNÝ PRO OCHRANNÉ POMŮCKY</t>
  </si>
  <si>
    <t>BEZPEČNOSTNÍ TABULKA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</si>
  <si>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</si>
  <si>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</si>
  <si>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748242</t>
  </si>
  <si>
    <t>PÍSMENA A ČÍSLICE VÝŠKY PŘES 40 DO 100 MM</t>
  </si>
  <si>
    <t>R747213</t>
  </si>
  <si>
    <t>CELKOVÁ PROHLÍDKA, ZKOUŠENÍ, MĚŘENÍ A VYHOTOVENÍ VÝCHOZÍ REVIZNÍ ZPRÁVY</t>
  </si>
  <si>
    <t>1. Položka obsahuje:  
 – veškeré práce a materiál obsažený v názvu položky, cena za celkovou prohlídku zařízení PS/SO, vč. Měření 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</si>
  <si>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R747705</t>
  </si>
  <si>
    <t>FUNKČNÍ ZKOUŠKY NA ZAŘÍZENÍCH PROVÁDĚNÉ PROVOZOVATELEM</t>
  </si>
  <si>
    <t>1. Položka obsahuje:  
 – cenu za manipulace na zařízeních prováděné provozovatelem nutných pro další práce zhotovitele na technologickém souboru, funkční zkoušky  
2. Položka neobsahuje:  
 X  
3. Způsob měření:  
Udává se čas v hodinách.</t>
  </si>
  <si>
    <t>MĚŘENÍ KROKOVÉHO A DOTYKOVÉHO NAPĚTÍ V AREÁLU ELEKTRIZOVANÉ STANICE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</si>
  <si>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</si>
  <si>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MĚŘENÍ A NASTAVENÍ KOMPENZACE INDUKČNÍHO ODBĚRU STANICE</t>
  </si>
  <si>
    <t>1. Položka obsahuje: 
 – cenu za měření dle příslušných norem a předpisů a nastavení kompenzace, včetně vystavení protokolu 
2. Položka neobsahuje: 
 X 
3. Způsob měření: 
Udává se počet kusů kompletní konstrukce nebo práce.</t>
  </si>
  <si>
    <t>7</t>
  </si>
  <si>
    <t>Přidružená stavební výroba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</si>
  <si>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</si>
  <si>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</si>
  <si>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</si>
  <si>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PROTIPOŽÁRNÍ UCPÁVKA STĚNOU/STROPEM, TL DO 50CM, DO EI 90 MIN.</t>
  </si>
  <si>
    <t>R703112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</si>
  <si>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</si>
  <si>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, materiál v názvu položky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</si>
  <si>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R703113</t>
  </si>
  <si>
    <t>KABELOVÝ ROŠT/LÁVKA NOSNÝ ŽÁROVĚ ZINKOVANÝ VČETNĚ UPEVNĚNÍ A PŘÍSLUŠENSTVÍ SVĚTLÉ ŠÍŘKY PŘES 250 DO 400 MM</t>
  </si>
  <si>
    <t>R703114</t>
  </si>
  <si>
    <t>KABELOVÝ ROŠT/LÁVKA NOSNÝ ŽÁROVĚ ZINKOVANÝ VČETNĚ UPEVNĚNÍ A PŘÍSLUŠENSTVÍ SVĚTLÉ ŠÍŘKY PŘES 400 DO 600 MM</t>
  </si>
  <si>
    <t>R703721</t>
  </si>
  <si>
    <t>KABELOVÁ PŘÍCHYTKA PRO ROZSAH UPNUTÍ DO 25 MM</t>
  </si>
  <si>
    <t>1. Položka obsahuje:  
 – přípravu podkladu pro osazení  
2. Položka neobsahuje:  
 X  
3. Způsob měření:  
Měří se metr délkový.</t>
  </si>
  <si>
    <t>R703722</t>
  </si>
  <si>
    <t>KABELOVÁ PŘÍCHYTKA PRO ROZSAH UPNUTÍ OD 26 DO 50 MM</t>
  </si>
  <si>
    <t>R703723</t>
  </si>
  <si>
    <t>KABELOVÁ PŘÍCHYTKA PRO ROZSAH UPNUTÍ OD 51 DO 90 MM</t>
  </si>
  <si>
    <t>1. Položka obsahuje:  
 – materiál v názvu položky  
 – pomocné mechanismy ,  dodávku materiálu  
2. Položka neobsahuje:  
 X  
3. Způsob měření: ks</t>
  </si>
  <si>
    <t>R709512</t>
  </si>
  <si>
    <t>PODPŮRNÉ A POMOCNÉ KONSTRUKCE OCELOVÉ Z PROFILŮ SVAŘOVANÝCH A ŠROUBOVANÝCH S POVRCHOVOU ÚPRAVOU NÁTĚREM</t>
  </si>
  <si>
    <t>KG</t>
  </si>
  <si>
    <t>1. Položka obsahuje:  
 – kompletní montáž, rozměření, upevnění, řezání, spojování a pod. , materiál v názvu položky  
 – veškerý spojovací a montážní materiál vč. upevňovacího materiálu ( držáky apod.)  
 – pomocné mechanismy  
2. Položka neobsahuje:  
 X  
3. Způsob měření:  
Udává se počet kusů kompletní konstrukce nebo práce.</t>
  </si>
  <si>
    <t>KABELOVÝ PROSTUP DO OBJEKTU PŘES ZÁKLAD BETONOVÝ SVĚTLÉ ŠÍŘKY DO 100 MM</t>
  </si>
  <si>
    <t>1. Položka obsahuje:  
 – kompletní montáž, rozměření, upevnění, sváření, řezání, spojování a pod. 
 – veškerý spojovací a montážní materiál vč. upevňovacího materiálu ( stojky, držáky, konzoly apod.) 
 – elektrické pospojování                                                                                                                                         – pomocné mechanismy a nátěr
2. Položka neobsahuje:  
 – víko a kabelové příchytky
3. Způsob měření:  
Měří se metr délkový.</t>
  </si>
  <si>
    <t>KABELOVÝ PROSTUP DO OBJEKTU PŘES ZÁKLAD BETONOVÝ SVĚTLÉ ŠÍŘKY PŘES 200 MM</t>
  </si>
  <si>
    <t>R</t>
  </si>
  <si>
    <t>ZÁBRANA PROTI PŘIBLÍŽENÍ</t>
  </si>
  <si>
    <t>1. Položka obsahuje:  
 – materiál v názvu položky  
 – pomocné mechanismy ,  dodávku materiálu                                                                         – kompletní montáž, rozměření, upevnění, řezání, spojování a pod., nátěr, upevnění konzol do zdiva
2. Položka neobsahuje:  
 X  
3. Způsob měření: ks</t>
  </si>
  <si>
    <t>KPL</t>
  </si>
  <si>
    <t>v předepsaném rozsahu a počtu dle VTP a ZTP</t>
  </si>
  <si>
    <t>VSEOB002</t>
  </si>
  <si>
    <t>Dokumentace skutečného provedení v listinné formě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</si>
  <si>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</si>
  <si>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</si>
  <si>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</si>
  <si>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</si>
  <si>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</si>
  <si>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</si>
  <si>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</si>
  <si>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SO 98-98</t>
  </si>
  <si>
    <t>Všeobecný objekt</t>
  </si>
  <si>
    <t>Všeobecné konstrukce a práce</t>
  </si>
  <si>
    <t>R747708</t>
  </si>
  <si>
    <t xml:space="preserve">PROVOZ MOBILNÍHO NÁHRADNÍHO ZDROJE PŘES 160 KVA </t>
  </si>
  <si>
    <t>DEN</t>
  </si>
  <si>
    <t>1. Položka obsahuje:
 – cenu za dobu provozu náhradního zdroje ve stanici / zastávce vč. dovozu na místo určení
a zapojení do stávajících rozvodů
2. Položka neobsahuje:
 X
3. Způsob měření:
Udává se čas v dnech.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</si>
</sst>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1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9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  <xf numFmtId="0" fontId="9" fillId="0" borderId="0"/>
  </cellStyleXfs>
  <cellXfs count="8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4" xfId="0" applyFill="1" applyBorder="1">
      <alignment vertical="center"/>
    </xf>
    <xf numFmtId="0" fontId="2" fillId="2" borderId="1" xfId="0" applyFont="1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2" borderId="5" xfId="0" applyFill="1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0" fillId="0" borderId="3" xfId="0" applyBorder="1" applyAlignment="1">
      <alignment horizontal="left" vertical="center" wrapText="1" indent="1"/>
    </xf>
    <xf numFmtId="0" fontId="0" fillId="0" borderId="7" xfId="0" applyBorder="1">
      <alignment vertical="center"/>
    </xf>
    <xf numFmtId="0" fontId="0" fillId="2" borderId="7" xfId="0" applyFill="1" applyBorder="1">
      <alignment vertical="center"/>
    </xf>
    <xf numFmtId="4" fontId="4" fillId="2" borderId="8" xfId="0" applyNumberFormat="1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2" xfId="0" applyBorder="1">
      <alignment vertical="center"/>
    </xf>
    <xf numFmtId="0" fontId="0" fillId="2" borderId="10" xfId="0" applyFill="1" applyBorder="1">
      <alignment vertical="center"/>
    </xf>
    <xf numFmtId="4" fontId="4" fillId="2" borderId="11" xfId="0" applyNumberFormat="1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4" fontId="4" fillId="0" borderId="11" xfId="0" applyNumberFormat="1" applyFont="1" applyBorder="1" applyAlignment="1">
      <alignment horizontal="center" vertical="center"/>
    </xf>
    <xf numFmtId="0" fontId="0" fillId="0" borderId="11" xfId="0" applyBorder="1">
      <alignment vertical="center"/>
    </xf>
    <xf numFmtId="0" fontId="5" fillId="2" borderId="7" xfId="0" applyFont="1" applyFill="1" applyBorder="1">
      <alignment vertical="center"/>
    </xf>
    <xf numFmtId="4" fontId="4" fillId="2" borderId="3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>
      <alignment vertical="center"/>
    </xf>
    <xf numFmtId="0" fontId="2" fillId="4" borderId="1" xfId="0" applyFont="1" applyFill="1" applyBorder="1" applyAlignment="1">
      <alignment horizontal="left" vertical="center"/>
    </xf>
    <xf numFmtId="0" fontId="0" fillId="4" borderId="1" xfId="0" applyFill="1" applyBorder="1">
      <alignment vertical="center"/>
    </xf>
    <xf numFmtId="0" fontId="0" fillId="4" borderId="3" xfId="0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0" borderId="3" xfId="7" applyFont="1" applyBorder="1" applyAlignment="1">
      <alignment vertical="top"/>
    </xf>
    <xf numFmtId="0" fontId="4" fillId="0" borderId="3" xfId="7" applyFont="1" applyBorder="1" applyAlignment="1">
      <alignment wrapText="1"/>
    </xf>
    <xf numFmtId="0" fontId="0" fillId="0" borderId="3" xfId="7" applyFont="1" applyBorder="1" applyAlignment="1">
      <alignment horizontal="center" vertical="top"/>
    </xf>
    <xf numFmtId="0" fontId="0" fillId="0" borderId="3" xfId="7" applyFont="1" applyBorder="1" applyAlignment="1">
      <alignment vertical="center" wrapText="1"/>
    </xf>
    <xf numFmtId="0" fontId="0" fillId="0" borderId="3" xfId="7" applyFont="1" applyBorder="1" applyAlignment="1">
      <alignment horizontal="right" vertical="top"/>
    </xf>
    <xf numFmtId="164" fontId="0" fillId="0" borderId="3" xfId="7" applyNumberFormat="1" applyFont="1" applyBorder="1" applyAlignment="1">
      <alignment horizontal="center" vertical="top"/>
    </xf>
    <xf numFmtId="0" fontId="0" fillId="0" borderId="3" xfId="7" applyFont="1" applyBorder="1" applyAlignment="1">
      <alignment horizontal="left" vertical="center" wrapText="1"/>
    </xf>
    <xf numFmtId="0" fontId="10" fillId="0" borderId="3" xfId="7" applyFont="1" applyBorder="1" applyAlignment="1">
      <alignment horizontal="left" vertical="center" wrapText="1"/>
    </xf>
    <xf numFmtId="0" fontId="0" fillId="0" borderId="6" xfId="7" applyFont="1" applyBorder="1" applyAlignment="1">
      <alignment horizontal="left" vertical="center" wrapText="1"/>
    </xf>
    <xf numFmtId="0" fontId="0" fillId="0" borderId="12" xfId="7" applyFont="1" applyBorder="1" applyAlignment="1">
      <alignment horizontal="left" vertical="center" wrapText="1"/>
    </xf>
    <xf numFmtId="0" fontId="9" fillId="0" borderId="9" xfId="8" applyBorder="1"/>
    <xf numFmtId="0" fontId="4" fillId="0" borderId="0" xfId="7" applyFont="1" applyBorder="1" applyAlignment="1">
      <alignment horizontal="right" vertical="top"/>
    </xf>
    <xf numFmtId="0" fontId="9" fillId="0" borderId="0" xfId="8" applyBorder="1"/>
    <xf numFmtId="0" fontId="9" fillId="0" borderId="2" xfId="8" applyBorder="1"/>
    <xf numFmtId="0" fontId="9" fillId="0" borderId="10" xfId="8" applyBorder="1"/>
    <xf numFmtId="0" fontId="9" fillId="0" borderId="1" xfId="8" applyBorder="1"/>
    <xf numFmtId="0" fontId="4" fillId="0" borderId="13" xfId="7" applyFont="1" applyBorder="1" applyAlignment="1">
      <alignment wrapText="1"/>
    </xf>
    <xf numFmtId="0" fontId="9" fillId="0" borderId="7" xfId="8" applyBorder="1"/>
    <xf numFmtId="0" fontId="4" fillId="0" borderId="5" xfId="7" applyFont="1" applyBorder="1" applyAlignment="1">
      <alignment horizontal="right" vertical="top"/>
    </xf>
    <xf numFmtId="0" fontId="9" fillId="0" borderId="5" xfId="8" applyBorder="1"/>
    <xf numFmtId="0" fontId="9" fillId="0" borderId="8" xfId="8" applyBorder="1"/>
    <xf numFmtId="2" fontId="0" fillId="0" borderId="3" xfId="7" applyNumberFormat="1" applyFont="1" applyBorder="1" applyAlignment="1">
      <alignment horizontal="center" vertical="top"/>
    </xf>
    <xf numFmtId="2" fontId="9" fillId="0" borderId="2" xfId="8" applyNumberFormat="1" applyBorder="1"/>
    <xf numFmtId="2" fontId="9" fillId="0" borderId="11" xfId="8" applyNumberFormat="1" applyBorder="1"/>
    <xf numFmtId="0" fontId="5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right" vertical="center"/>
    </xf>
    <xf numFmtId="0" fontId="2" fillId="4" borderId="1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</cellXfs>
  <cellStyles count="9">
    <cellStyle name="Comma" xfId="5" xr:uid="{6138A382-1520-4D98-8494-2AEFDCD57C41}"/>
    <cellStyle name="Comma [0]" xfId="6" xr:uid="{4140B2CB-B73C-4B53-B5EF-237A98733D73}"/>
    <cellStyle name="Currency" xfId="3" xr:uid="{018186B2-8097-4240-9AD4-D8D716052BC4}"/>
    <cellStyle name="Currency [0]" xfId="4" xr:uid="{DF87C019-904D-4B05-8CDF-4C1AF9452E32}"/>
    <cellStyle name="Normal" xfId="7" xr:uid="{22D8286B-35E5-42A1-827D-09580D41D6A9}"/>
    <cellStyle name="Normální" xfId="0" builtinId="0"/>
    <cellStyle name="Normální 2" xfId="1" xr:uid="{4AD8C431-9227-450E-AD90-DCEFCE47ACA5}"/>
    <cellStyle name="Normální 3" xfId="8" xr:uid="{78F3907F-2EB5-419A-83E8-0CD4B5BB1D37}"/>
    <cellStyle name="Percent" xfId="2" xr:uid="{296545F0-8AAB-444E-B731-03960E3CC0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CA97DFB-51A6-4D7D-8156-CF6B24B99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E8BBF3-7B7B-4F2F-80E3-0E18CD7FA4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04900" cy="4248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E6B86-8FD6-4E56-87AD-B3A72C743DA0}">
  <sheetPr codeName="List16">
    <pageSetUpPr fitToPage="1"/>
  </sheetPr>
  <dimension ref="A1:Z231"/>
  <sheetViews>
    <sheetView tabSelected="1" topLeftCell="B1" zoomScale="90" zoomScaleNormal="9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8" width="16.6640625" customWidth="1"/>
    <col min="9" max="9" width="17.88671875" customWidth="1"/>
    <col min="10" max="10" width="16.33203125" customWidth="1"/>
    <col min="11" max="11" width="16.5546875" customWidth="1"/>
    <col min="12" max="12" width="9.109375" style="21"/>
    <col min="13" max="14" width="9"/>
    <col min="15" max="18" width="9.109375" hidden="1" customWidth="1"/>
    <col min="19" max="21" width="9"/>
    <col min="22" max="22" width="9.109375" style="21"/>
    <col min="23" max="37" width="9"/>
    <col min="257" max="257" width="0" hidden="1" customWidth="1"/>
    <col min="258" max="258" width="11.6640625" customWidth="1"/>
    <col min="259" max="259" width="14.6640625" customWidth="1"/>
    <col min="260" max="260" width="9.6640625" customWidth="1"/>
    <col min="261" max="261" width="70.6640625" customWidth="1"/>
    <col min="262" max="262" width="11.6640625" customWidth="1"/>
    <col min="263" max="265" width="16.6640625" customWidth="1"/>
    <col min="271" max="274" width="0" hidden="1" customWidth="1"/>
    <col min="513" max="513" width="0" hidden="1" customWidth="1"/>
    <col min="514" max="514" width="11.6640625" customWidth="1"/>
    <col min="515" max="515" width="14.6640625" customWidth="1"/>
    <col min="516" max="516" width="9.6640625" customWidth="1"/>
    <col min="517" max="517" width="70.6640625" customWidth="1"/>
    <col min="518" max="518" width="11.6640625" customWidth="1"/>
    <col min="519" max="521" width="16.6640625" customWidth="1"/>
    <col min="527" max="530" width="0" hidden="1" customWidth="1"/>
    <col min="769" max="769" width="0" hidden="1" customWidth="1"/>
    <col min="770" max="770" width="11.6640625" customWidth="1"/>
    <col min="771" max="771" width="14.6640625" customWidth="1"/>
    <col min="772" max="772" width="9.6640625" customWidth="1"/>
    <col min="773" max="773" width="70.6640625" customWidth="1"/>
    <col min="774" max="774" width="11.6640625" customWidth="1"/>
    <col min="775" max="777" width="16.6640625" customWidth="1"/>
    <col min="783" max="786" width="0" hidden="1" customWidth="1"/>
    <col min="1025" max="1025" width="0" hidden="1" customWidth="1"/>
    <col min="1026" max="1026" width="11.6640625" customWidth="1"/>
    <col min="1027" max="1027" width="14.6640625" customWidth="1"/>
    <col min="1028" max="1028" width="9.6640625" customWidth="1"/>
    <col min="1029" max="1029" width="70.6640625" customWidth="1"/>
    <col min="1030" max="1030" width="11.6640625" customWidth="1"/>
    <col min="1031" max="1033" width="16.6640625" customWidth="1"/>
    <col min="1039" max="1042" width="0" hidden="1" customWidth="1"/>
    <col min="1281" max="1281" width="0" hidden="1" customWidth="1"/>
    <col min="1282" max="1282" width="11.6640625" customWidth="1"/>
    <col min="1283" max="1283" width="14.6640625" customWidth="1"/>
    <col min="1284" max="1284" width="9.6640625" customWidth="1"/>
    <col min="1285" max="1285" width="70.6640625" customWidth="1"/>
    <col min="1286" max="1286" width="11.6640625" customWidth="1"/>
    <col min="1287" max="1289" width="16.6640625" customWidth="1"/>
    <col min="1295" max="1298" width="0" hidden="1" customWidth="1"/>
    <col min="1537" max="1537" width="0" hidden="1" customWidth="1"/>
    <col min="1538" max="1538" width="11.6640625" customWidth="1"/>
    <col min="1539" max="1539" width="14.6640625" customWidth="1"/>
    <col min="1540" max="1540" width="9.6640625" customWidth="1"/>
    <col min="1541" max="1541" width="70.6640625" customWidth="1"/>
    <col min="1542" max="1542" width="11.6640625" customWidth="1"/>
    <col min="1543" max="1545" width="16.6640625" customWidth="1"/>
    <col min="1551" max="1554" width="0" hidden="1" customWidth="1"/>
    <col min="1793" max="1793" width="0" hidden="1" customWidth="1"/>
    <col min="1794" max="1794" width="11.6640625" customWidth="1"/>
    <col min="1795" max="1795" width="14.6640625" customWidth="1"/>
    <col min="1796" max="1796" width="9.6640625" customWidth="1"/>
    <col min="1797" max="1797" width="70.6640625" customWidth="1"/>
    <col min="1798" max="1798" width="11.6640625" customWidth="1"/>
    <col min="1799" max="1801" width="16.6640625" customWidth="1"/>
    <col min="1807" max="1810" width="0" hidden="1" customWidth="1"/>
    <col min="2049" max="2049" width="0" hidden="1" customWidth="1"/>
    <col min="2050" max="2050" width="11.6640625" customWidth="1"/>
    <col min="2051" max="2051" width="14.6640625" customWidth="1"/>
    <col min="2052" max="2052" width="9.6640625" customWidth="1"/>
    <col min="2053" max="2053" width="70.6640625" customWidth="1"/>
    <col min="2054" max="2054" width="11.6640625" customWidth="1"/>
    <col min="2055" max="2057" width="16.6640625" customWidth="1"/>
    <col min="2063" max="2066" width="0" hidden="1" customWidth="1"/>
    <col min="2305" max="2305" width="0" hidden="1" customWidth="1"/>
    <col min="2306" max="2306" width="11.6640625" customWidth="1"/>
    <col min="2307" max="2307" width="14.6640625" customWidth="1"/>
    <col min="2308" max="2308" width="9.6640625" customWidth="1"/>
    <col min="2309" max="2309" width="70.6640625" customWidth="1"/>
    <col min="2310" max="2310" width="11.6640625" customWidth="1"/>
    <col min="2311" max="2313" width="16.6640625" customWidth="1"/>
    <col min="2319" max="2322" width="0" hidden="1" customWidth="1"/>
    <col min="2561" max="2561" width="0" hidden="1" customWidth="1"/>
    <col min="2562" max="2562" width="11.6640625" customWidth="1"/>
    <col min="2563" max="2563" width="14.6640625" customWidth="1"/>
    <col min="2564" max="2564" width="9.6640625" customWidth="1"/>
    <col min="2565" max="2565" width="70.6640625" customWidth="1"/>
    <col min="2566" max="2566" width="11.6640625" customWidth="1"/>
    <col min="2567" max="2569" width="16.6640625" customWidth="1"/>
    <col min="2575" max="2578" width="0" hidden="1" customWidth="1"/>
    <col min="2817" max="2817" width="0" hidden="1" customWidth="1"/>
    <col min="2818" max="2818" width="11.6640625" customWidth="1"/>
    <col min="2819" max="2819" width="14.6640625" customWidth="1"/>
    <col min="2820" max="2820" width="9.6640625" customWidth="1"/>
    <col min="2821" max="2821" width="70.6640625" customWidth="1"/>
    <col min="2822" max="2822" width="11.6640625" customWidth="1"/>
    <col min="2823" max="2825" width="16.6640625" customWidth="1"/>
    <col min="2831" max="2834" width="0" hidden="1" customWidth="1"/>
    <col min="3073" max="3073" width="0" hidden="1" customWidth="1"/>
    <col min="3074" max="3074" width="11.6640625" customWidth="1"/>
    <col min="3075" max="3075" width="14.6640625" customWidth="1"/>
    <col min="3076" max="3076" width="9.6640625" customWidth="1"/>
    <col min="3077" max="3077" width="70.6640625" customWidth="1"/>
    <col min="3078" max="3078" width="11.6640625" customWidth="1"/>
    <col min="3079" max="3081" width="16.6640625" customWidth="1"/>
    <col min="3087" max="3090" width="0" hidden="1" customWidth="1"/>
    <col min="3329" max="3329" width="0" hidden="1" customWidth="1"/>
    <col min="3330" max="3330" width="11.6640625" customWidth="1"/>
    <col min="3331" max="3331" width="14.6640625" customWidth="1"/>
    <col min="3332" max="3332" width="9.6640625" customWidth="1"/>
    <col min="3333" max="3333" width="70.6640625" customWidth="1"/>
    <col min="3334" max="3334" width="11.6640625" customWidth="1"/>
    <col min="3335" max="3337" width="16.6640625" customWidth="1"/>
    <col min="3343" max="3346" width="0" hidden="1" customWidth="1"/>
    <col min="3585" max="3585" width="0" hidden="1" customWidth="1"/>
    <col min="3586" max="3586" width="11.6640625" customWidth="1"/>
    <col min="3587" max="3587" width="14.6640625" customWidth="1"/>
    <col min="3588" max="3588" width="9.6640625" customWidth="1"/>
    <col min="3589" max="3589" width="70.6640625" customWidth="1"/>
    <col min="3590" max="3590" width="11.6640625" customWidth="1"/>
    <col min="3591" max="3593" width="16.6640625" customWidth="1"/>
    <col min="3599" max="3602" width="0" hidden="1" customWidth="1"/>
    <col min="3841" max="3841" width="0" hidden="1" customWidth="1"/>
    <col min="3842" max="3842" width="11.6640625" customWidth="1"/>
    <col min="3843" max="3843" width="14.6640625" customWidth="1"/>
    <col min="3844" max="3844" width="9.6640625" customWidth="1"/>
    <col min="3845" max="3845" width="70.6640625" customWidth="1"/>
    <col min="3846" max="3846" width="11.6640625" customWidth="1"/>
    <col min="3847" max="3849" width="16.6640625" customWidth="1"/>
    <col min="3855" max="3858" width="0" hidden="1" customWidth="1"/>
    <col min="4097" max="4097" width="0" hidden="1" customWidth="1"/>
    <col min="4098" max="4098" width="11.6640625" customWidth="1"/>
    <col min="4099" max="4099" width="14.6640625" customWidth="1"/>
    <col min="4100" max="4100" width="9.6640625" customWidth="1"/>
    <col min="4101" max="4101" width="70.6640625" customWidth="1"/>
    <col min="4102" max="4102" width="11.6640625" customWidth="1"/>
    <col min="4103" max="4105" width="16.6640625" customWidth="1"/>
    <col min="4111" max="4114" width="0" hidden="1" customWidth="1"/>
    <col min="4353" max="4353" width="0" hidden="1" customWidth="1"/>
    <col min="4354" max="4354" width="11.6640625" customWidth="1"/>
    <col min="4355" max="4355" width="14.6640625" customWidth="1"/>
    <col min="4356" max="4356" width="9.6640625" customWidth="1"/>
    <col min="4357" max="4357" width="70.6640625" customWidth="1"/>
    <col min="4358" max="4358" width="11.6640625" customWidth="1"/>
    <col min="4359" max="4361" width="16.6640625" customWidth="1"/>
    <col min="4367" max="4370" width="0" hidden="1" customWidth="1"/>
    <col min="4609" max="4609" width="0" hidden="1" customWidth="1"/>
    <col min="4610" max="4610" width="11.6640625" customWidth="1"/>
    <col min="4611" max="4611" width="14.6640625" customWidth="1"/>
    <col min="4612" max="4612" width="9.6640625" customWidth="1"/>
    <col min="4613" max="4613" width="70.6640625" customWidth="1"/>
    <col min="4614" max="4614" width="11.6640625" customWidth="1"/>
    <col min="4615" max="4617" width="16.6640625" customWidth="1"/>
    <col min="4623" max="4626" width="0" hidden="1" customWidth="1"/>
    <col min="4865" max="4865" width="0" hidden="1" customWidth="1"/>
    <col min="4866" max="4866" width="11.6640625" customWidth="1"/>
    <col min="4867" max="4867" width="14.6640625" customWidth="1"/>
    <col min="4868" max="4868" width="9.6640625" customWidth="1"/>
    <col min="4869" max="4869" width="70.6640625" customWidth="1"/>
    <col min="4870" max="4870" width="11.6640625" customWidth="1"/>
    <col min="4871" max="4873" width="16.6640625" customWidth="1"/>
    <col min="4879" max="4882" width="0" hidden="1" customWidth="1"/>
    <col min="5121" max="5121" width="0" hidden="1" customWidth="1"/>
    <col min="5122" max="5122" width="11.6640625" customWidth="1"/>
    <col min="5123" max="5123" width="14.6640625" customWidth="1"/>
    <col min="5124" max="5124" width="9.6640625" customWidth="1"/>
    <col min="5125" max="5125" width="70.6640625" customWidth="1"/>
    <col min="5126" max="5126" width="11.6640625" customWidth="1"/>
    <col min="5127" max="5129" width="16.6640625" customWidth="1"/>
    <col min="5135" max="5138" width="0" hidden="1" customWidth="1"/>
    <col min="5377" max="5377" width="0" hidden="1" customWidth="1"/>
    <col min="5378" max="5378" width="11.6640625" customWidth="1"/>
    <col min="5379" max="5379" width="14.6640625" customWidth="1"/>
    <col min="5380" max="5380" width="9.6640625" customWidth="1"/>
    <col min="5381" max="5381" width="70.6640625" customWidth="1"/>
    <col min="5382" max="5382" width="11.6640625" customWidth="1"/>
    <col min="5383" max="5385" width="16.6640625" customWidth="1"/>
    <col min="5391" max="5394" width="0" hidden="1" customWidth="1"/>
    <col min="5633" max="5633" width="0" hidden="1" customWidth="1"/>
    <col min="5634" max="5634" width="11.6640625" customWidth="1"/>
    <col min="5635" max="5635" width="14.6640625" customWidth="1"/>
    <col min="5636" max="5636" width="9.6640625" customWidth="1"/>
    <col min="5637" max="5637" width="70.6640625" customWidth="1"/>
    <col min="5638" max="5638" width="11.6640625" customWidth="1"/>
    <col min="5639" max="5641" width="16.6640625" customWidth="1"/>
    <col min="5647" max="5650" width="0" hidden="1" customWidth="1"/>
    <col min="5889" max="5889" width="0" hidden="1" customWidth="1"/>
    <col min="5890" max="5890" width="11.6640625" customWidth="1"/>
    <col min="5891" max="5891" width="14.6640625" customWidth="1"/>
    <col min="5892" max="5892" width="9.6640625" customWidth="1"/>
    <col min="5893" max="5893" width="70.6640625" customWidth="1"/>
    <col min="5894" max="5894" width="11.6640625" customWidth="1"/>
    <col min="5895" max="5897" width="16.6640625" customWidth="1"/>
    <col min="5903" max="5906" width="0" hidden="1" customWidth="1"/>
    <col min="6145" max="6145" width="0" hidden="1" customWidth="1"/>
    <col min="6146" max="6146" width="11.6640625" customWidth="1"/>
    <col min="6147" max="6147" width="14.6640625" customWidth="1"/>
    <col min="6148" max="6148" width="9.6640625" customWidth="1"/>
    <col min="6149" max="6149" width="70.6640625" customWidth="1"/>
    <col min="6150" max="6150" width="11.6640625" customWidth="1"/>
    <col min="6151" max="6153" width="16.6640625" customWidth="1"/>
    <col min="6159" max="6162" width="0" hidden="1" customWidth="1"/>
    <col min="6401" max="6401" width="0" hidden="1" customWidth="1"/>
    <col min="6402" max="6402" width="11.6640625" customWidth="1"/>
    <col min="6403" max="6403" width="14.6640625" customWidth="1"/>
    <col min="6404" max="6404" width="9.6640625" customWidth="1"/>
    <col min="6405" max="6405" width="70.6640625" customWidth="1"/>
    <col min="6406" max="6406" width="11.6640625" customWidth="1"/>
    <col min="6407" max="6409" width="16.6640625" customWidth="1"/>
    <col min="6415" max="6418" width="0" hidden="1" customWidth="1"/>
    <col min="6657" max="6657" width="0" hidden="1" customWidth="1"/>
    <col min="6658" max="6658" width="11.6640625" customWidth="1"/>
    <col min="6659" max="6659" width="14.6640625" customWidth="1"/>
    <col min="6660" max="6660" width="9.6640625" customWidth="1"/>
    <col min="6661" max="6661" width="70.6640625" customWidth="1"/>
    <col min="6662" max="6662" width="11.6640625" customWidth="1"/>
    <col min="6663" max="6665" width="16.6640625" customWidth="1"/>
    <col min="6671" max="6674" width="0" hidden="1" customWidth="1"/>
    <col min="6913" max="6913" width="0" hidden="1" customWidth="1"/>
    <col min="6914" max="6914" width="11.6640625" customWidth="1"/>
    <col min="6915" max="6915" width="14.6640625" customWidth="1"/>
    <col min="6916" max="6916" width="9.6640625" customWidth="1"/>
    <col min="6917" max="6917" width="70.6640625" customWidth="1"/>
    <col min="6918" max="6918" width="11.6640625" customWidth="1"/>
    <col min="6919" max="6921" width="16.6640625" customWidth="1"/>
    <col min="6927" max="6930" width="0" hidden="1" customWidth="1"/>
    <col min="7169" max="7169" width="0" hidden="1" customWidth="1"/>
    <col min="7170" max="7170" width="11.6640625" customWidth="1"/>
    <col min="7171" max="7171" width="14.6640625" customWidth="1"/>
    <col min="7172" max="7172" width="9.6640625" customWidth="1"/>
    <col min="7173" max="7173" width="70.6640625" customWidth="1"/>
    <col min="7174" max="7174" width="11.6640625" customWidth="1"/>
    <col min="7175" max="7177" width="16.6640625" customWidth="1"/>
    <col min="7183" max="7186" width="0" hidden="1" customWidth="1"/>
    <col min="7425" max="7425" width="0" hidden="1" customWidth="1"/>
    <col min="7426" max="7426" width="11.6640625" customWidth="1"/>
    <col min="7427" max="7427" width="14.6640625" customWidth="1"/>
    <col min="7428" max="7428" width="9.6640625" customWidth="1"/>
    <col min="7429" max="7429" width="70.6640625" customWidth="1"/>
    <col min="7430" max="7430" width="11.6640625" customWidth="1"/>
    <col min="7431" max="7433" width="16.6640625" customWidth="1"/>
    <col min="7439" max="7442" width="0" hidden="1" customWidth="1"/>
    <col min="7681" max="7681" width="0" hidden="1" customWidth="1"/>
    <col min="7682" max="7682" width="11.6640625" customWidth="1"/>
    <col min="7683" max="7683" width="14.6640625" customWidth="1"/>
    <col min="7684" max="7684" width="9.6640625" customWidth="1"/>
    <col min="7685" max="7685" width="70.6640625" customWidth="1"/>
    <col min="7686" max="7686" width="11.6640625" customWidth="1"/>
    <col min="7687" max="7689" width="16.6640625" customWidth="1"/>
    <col min="7695" max="7698" width="0" hidden="1" customWidth="1"/>
    <col min="7937" max="7937" width="0" hidden="1" customWidth="1"/>
    <col min="7938" max="7938" width="11.6640625" customWidth="1"/>
    <col min="7939" max="7939" width="14.6640625" customWidth="1"/>
    <col min="7940" max="7940" width="9.6640625" customWidth="1"/>
    <col min="7941" max="7941" width="70.6640625" customWidth="1"/>
    <col min="7942" max="7942" width="11.6640625" customWidth="1"/>
    <col min="7943" max="7945" width="16.6640625" customWidth="1"/>
    <col min="7951" max="7954" width="0" hidden="1" customWidth="1"/>
    <col min="8193" max="8193" width="0" hidden="1" customWidth="1"/>
    <col min="8194" max="8194" width="11.6640625" customWidth="1"/>
    <col min="8195" max="8195" width="14.6640625" customWidth="1"/>
    <col min="8196" max="8196" width="9.6640625" customWidth="1"/>
    <col min="8197" max="8197" width="70.6640625" customWidth="1"/>
    <col min="8198" max="8198" width="11.6640625" customWidth="1"/>
    <col min="8199" max="8201" width="16.6640625" customWidth="1"/>
    <col min="8207" max="8210" width="0" hidden="1" customWidth="1"/>
    <col min="8449" max="8449" width="0" hidden="1" customWidth="1"/>
    <col min="8450" max="8450" width="11.6640625" customWidth="1"/>
    <col min="8451" max="8451" width="14.6640625" customWidth="1"/>
    <col min="8452" max="8452" width="9.6640625" customWidth="1"/>
    <col min="8453" max="8453" width="70.6640625" customWidth="1"/>
    <col min="8454" max="8454" width="11.6640625" customWidth="1"/>
    <col min="8455" max="8457" width="16.6640625" customWidth="1"/>
    <col min="8463" max="8466" width="0" hidden="1" customWidth="1"/>
    <col min="8705" max="8705" width="0" hidden="1" customWidth="1"/>
    <col min="8706" max="8706" width="11.6640625" customWidth="1"/>
    <col min="8707" max="8707" width="14.6640625" customWidth="1"/>
    <col min="8708" max="8708" width="9.6640625" customWidth="1"/>
    <col min="8709" max="8709" width="70.6640625" customWidth="1"/>
    <col min="8710" max="8710" width="11.6640625" customWidth="1"/>
    <col min="8711" max="8713" width="16.6640625" customWidth="1"/>
    <col min="8719" max="8722" width="0" hidden="1" customWidth="1"/>
    <col min="8961" max="8961" width="0" hidden="1" customWidth="1"/>
    <col min="8962" max="8962" width="11.6640625" customWidth="1"/>
    <col min="8963" max="8963" width="14.6640625" customWidth="1"/>
    <col min="8964" max="8964" width="9.6640625" customWidth="1"/>
    <col min="8965" max="8965" width="70.6640625" customWidth="1"/>
    <col min="8966" max="8966" width="11.6640625" customWidth="1"/>
    <col min="8967" max="8969" width="16.6640625" customWidth="1"/>
    <col min="8975" max="8978" width="0" hidden="1" customWidth="1"/>
    <col min="9217" max="9217" width="0" hidden="1" customWidth="1"/>
    <col min="9218" max="9218" width="11.6640625" customWidth="1"/>
    <col min="9219" max="9219" width="14.6640625" customWidth="1"/>
    <col min="9220" max="9220" width="9.6640625" customWidth="1"/>
    <col min="9221" max="9221" width="70.6640625" customWidth="1"/>
    <col min="9222" max="9222" width="11.6640625" customWidth="1"/>
    <col min="9223" max="9225" width="16.6640625" customWidth="1"/>
    <col min="9231" max="9234" width="0" hidden="1" customWidth="1"/>
    <col min="9473" max="9473" width="0" hidden="1" customWidth="1"/>
    <col min="9474" max="9474" width="11.6640625" customWidth="1"/>
    <col min="9475" max="9475" width="14.6640625" customWidth="1"/>
    <col min="9476" max="9476" width="9.6640625" customWidth="1"/>
    <col min="9477" max="9477" width="70.6640625" customWidth="1"/>
    <col min="9478" max="9478" width="11.6640625" customWidth="1"/>
    <col min="9479" max="9481" width="16.6640625" customWidth="1"/>
    <col min="9487" max="9490" width="0" hidden="1" customWidth="1"/>
    <col min="9729" max="9729" width="0" hidden="1" customWidth="1"/>
    <col min="9730" max="9730" width="11.6640625" customWidth="1"/>
    <col min="9731" max="9731" width="14.6640625" customWidth="1"/>
    <col min="9732" max="9732" width="9.6640625" customWidth="1"/>
    <col min="9733" max="9733" width="70.6640625" customWidth="1"/>
    <col min="9734" max="9734" width="11.6640625" customWidth="1"/>
    <col min="9735" max="9737" width="16.6640625" customWidth="1"/>
    <col min="9743" max="9746" width="0" hidden="1" customWidth="1"/>
    <col min="9985" max="9985" width="0" hidden="1" customWidth="1"/>
    <col min="9986" max="9986" width="11.6640625" customWidth="1"/>
    <col min="9987" max="9987" width="14.6640625" customWidth="1"/>
    <col min="9988" max="9988" width="9.6640625" customWidth="1"/>
    <col min="9989" max="9989" width="70.6640625" customWidth="1"/>
    <col min="9990" max="9990" width="11.6640625" customWidth="1"/>
    <col min="9991" max="9993" width="16.6640625" customWidth="1"/>
    <col min="9999" max="10002" width="0" hidden="1" customWidth="1"/>
    <col min="10241" max="10241" width="0" hidden="1" customWidth="1"/>
    <col min="10242" max="10242" width="11.6640625" customWidth="1"/>
    <col min="10243" max="10243" width="14.6640625" customWidth="1"/>
    <col min="10244" max="10244" width="9.6640625" customWidth="1"/>
    <col min="10245" max="10245" width="70.6640625" customWidth="1"/>
    <col min="10246" max="10246" width="11.6640625" customWidth="1"/>
    <col min="10247" max="10249" width="16.6640625" customWidth="1"/>
    <col min="10255" max="10258" width="0" hidden="1" customWidth="1"/>
    <col min="10497" max="10497" width="0" hidden="1" customWidth="1"/>
    <col min="10498" max="10498" width="11.6640625" customWidth="1"/>
    <col min="10499" max="10499" width="14.6640625" customWidth="1"/>
    <col min="10500" max="10500" width="9.6640625" customWidth="1"/>
    <col min="10501" max="10501" width="70.6640625" customWidth="1"/>
    <col min="10502" max="10502" width="11.6640625" customWidth="1"/>
    <col min="10503" max="10505" width="16.6640625" customWidth="1"/>
    <col min="10511" max="10514" width="0" hidden="1" customWidth="1"/>
    <col min="10753" max="10753" width="0" hidden="1" customWidth="1"/>
    <col min="10754" max="10754" width="11.6640625" customWidth="1"/>
    <col min="10755" max="10755" width="14.6640625" customWidth="1"/>
    <col min="10756" max="10756" width="9.6640625" customWidth="1"/>
    <col min="10757" max="10757" width="70.6640625" customWidth="1"/>
    <col min="10758" max="10758" width="11.6640625" customWidth="1"/>
    <col min="10759" max="10761" width="16.6640625" customWidth="1"/>
    <col min="10767" max="10770" width="0" hidden="1" customWidth="1"/>
    <col min="11009" max="11009" width="0" hidden="1" customWidth="1"/>
    <col min="11010" max="11010" width="11.6640625" customWidth="1"/>
    <col min="11011" max="11011" width="14.6640625" customWidth="1"/>
    <col min="11012" max="11012" width="9.6640625" customWidth="1"/>
    <col min="11013" max="11013" width="70.6640625" customWidth="1"/>
    <col min="11014" max="11014" width="11.6640625" customWidth="1"/>
    <col min="11015" max="11017" width="16.6640625" customWidth="1"/>
    <col min="11023" max="11026" width="0" hidden="1" customWidth="1"/>
    <col min="11265" max="11265" width="0" hidden="1" customWidth="1"/>
    <col min="11266" max="11266" width="11.6640625" customWidth="1"/>
    <col min="11267" max="11267" width="14.6640625" customWidth="1"/>
    <col min="11268" max="11268" width="9.6640625" customWidth="1"/>
    <col min="11269" max="11269" width="70.6640625" customWidth="1"/>
    <col min="11270" max="11270" width="11.6640625" customWidth="1"/>
    <col min="11271" max="11273" width="16.6640625" customWidth="1"/>
    <col min="11279" max="11282" width="0" hidden="1" customWidth="1"/>
    <col min="11521" max="11521" width="0" hidden="1" customWidth="1"/>
    <col min="11522" max="11522" width="11.6640625" customWidth="1"/>
    <col min="11523" max="11523" width="14.6640625" customWidth="1"/>
    <col min="11524" max="11524" width="9.6640625" customWidth="1"/>
    <col min="11525" max="11525" width="70.6640625" customWidth="1"/>
    <col min="11526" max="11526" width="11.6640625" customWidth="1"/>
    <col min="11527" max="11529" width="16.6640625" customWidth="1"/>
    <col min="11535" max="11538" width="0" hidden="1" customWidth="1"/>
    <col min="11777" max="11777" width="0" hidden="1" customWidth="1"/>
    <col min="11778" max="11778" width="11.6640625" customWidth="1"/>
    <col min="11779" max="11779" width="14.6640625" customWidth="1"/>
    <col min="11780" max="11780" width="9.6640625" customWidth="1"/>
    <col min="11781" max="11781" width="70.6640625" customWidth="1"/>
    <col min="11782" max="11782" width="11.6640625" customWidth="1"/>
    <col min="11783" max="11785" width="16.6640625" customWidth="1"/>
    <col min="11791" max="11794" width="0" hidden="1" customWidth="1"/>
    <col min="12033" max="12033" width="0" hidden="1" customWidth="1"/>
    <col min="12034" max="12034" width="11.6640625" customWidth="1"/>
    <col min="12035" max="12035" width="14.6640625" customWidth="1"/>
    <col min="12036" max="12036" width="9.6640625" customWidth="1"/>
    <col min="12037" max="12037" width="70.6640625" customWidth="1"/>
    <col min="12038" max="12038" width="11.6640625" customWidth="1"/>
    <col min="12039" max="12041" width="16.6640625" customWidth="1"/>
    <col min="12047" max="12050" width="0" hidden="1" customWidth="1"/>
    <col min="12289" max="12289" width="0" hidden="1" customWidth="1"/>
    <col min="12290" max="12290" width="11.6640625" customWidth="1"/>
    <col min="12291" max="12291" width="14.6640625" customWidth="1"/>
    <col min="12292" max="12292" width="9.6640625" customWidth="1"/>
    <col min="12293" max="12293" width="70.6640625" customWidth="1"/>
    <col min="12294" max="12294" width="11.6640625" customWidth="1"/>
    <col min="12295" max="12297" width="16.6640625" customWidth="1"/>
    <col min="12303" max="12306" width="0" hidden="1" customWidth="1"/>
    <col min="12545" max="12545" width="0" hidden="1" customWidth="1"/>
    <col min="12546" max="12546" width="11.6640625" customWidth="1"/>
    <col min="12547" max="12547" width="14.6640625" customWidth="1"/>
    <col min="12548" max="12548" width="9.6640625" customWidth="1"/>
    <col min="12549" max="12549" width="70.6640625" customWidth="1"/>
    <col min="12550" max="12550" width="11.6640625" customWidth="1"/>
    <col min="12551" max="12553" width="16.6640625" customWidth="1"/>
    <col min="12559" max="12562" width="0" hidden="1" customWidth="1"/>
    <col min="12801" max="12801" width="0" hidden="1" customWidth="1"/>
    <col min="12802" max="12802" width="11.6640625" customWidth="1"/>
    <col min="12803" max="12803" width="14.6640625" customWidth="1"/>
    <col min="12804" max="12804" width="9.6640625" customWidth="1"/>
    <col min="12805" max="12805" width="70.6640625" customWidth="1"/>
    <col min="12806" max="12806" width="11.6640625" customWidth="1"/>
    <col min="12807" max="12809" width="16.6640625" customWidth="1"/>
    <col min="12815" max="12818" width="0" hidden="1" customWidth="1"/>
    <col min="13057" max="13057" width="0" hidden="1" customWidth="1"/>
    <col min="13058" max="13058" width="11.6640625" customWidth="1"/>
    <col min="13059" max="13059" width="14.6640625" customWidth="1"/>
    <col min="13060" max="13060" width="9.6640625" customWidth="1"/>
    <col min="13061" max="13061" width="70.6640625" customWidth="1"/>
    <col min="13062" max="13062" width="11.6640625" customWidth="1"/>
    <col min="13063" max="13065" width="16.6640625" customWidth="1"/>
    <col min="13071" max="13074" width="0" hidden="1" customWidth="1"/>
    <col min="13313" max="13313" width="0" hidden="1" customWidth="1"/>
    <col min="13314" max="13314" width="11.6640625" customWidth="1"/>
    <col min="13315" max="13315" width="14.6640625" customWidth="1"/>
    <col min="13316" max="13316" width="9.6640625" customWidth="1"/>
    <col min="13317" max="13317" width="70.6640625" customWidth="1"/>
    <col min="13318" max="13318" width="11.6640625" customWidth="1"/>
    <col min="13319" max="13321" width="16.6640625" customWidth="1"/>
    <col min="13327" max="13330" width="0" hidden="1" customWidth="1"/>
    <col min="13569" max="13569" width="0" hidden="1" customWidth="1"/>
    <col min="13570" max="13570" width="11.6640625" customWidth="1"/>
    <col min="13571" max="13571" width="14.6640625" customWidth="1"/>
    <col min="13572" max="13572" width="9.6640625" customWidth="1"/>
    <col min="13573" max="13573" width="70.6640625" customWidth="1"/>
    <col min="13574" max="13574" width="11.6640625" customWidth="1"/>
    <col min="13575" max="13577" width="16.6640625" customWidth="1"/>
    <col min="13583" max="13586" width="0" hidden="1" customWidth="1"/>
    <col min="13825" max="13825" width="0" hidden="1" customWidth="1"/>
    <col min="13826" max="13826" width="11.6640625" customWidth="1"/>
    <col min="13827" max="13827" width="14.6640625" customWidth="1"/>
    <col min="13828" max="13828" width="9.6640625" customWidth="1"/>
    <col min="13829" max="13829" width="70.6640625" customWidth="1"/>
    <col min="13830" max="13830" width="11.6640625" customWidth="1"/>
    <col min="13831" max="13833" width="16.6640625" customWidth="1"/>
    <col min="13839" max="13842" width="0" hidden="1" customWidth="1"/>
    <col min="14081" max="14081" width="0" hidden="1" customWidth="1"/>
    <col min="14082" max="14082" width="11.6640625" customWidth="1"/>
    <col min="14083" max="14083" width="14.6640625" customWidth="1"/>
    <col min="14084" max="14084" width="9.6640625" customWidth="1"/>
    <col min="14085" max="14085" width="70.6640625" customWidth="1"/>
    <col min="14086" max="14086" width="11.6640625" customWidth="1"/>
    <col min="14087" max="14089" width="16.6640625" customWidth="1"/>
    <col min="14095" max="14098" width="0" hidden="1" customWidth="1"/>
    <col min="14337" max="14337" width="0" hidden="1" customWidth="1"/>
    <col min="14338" max="14338" width="11.6640625" customWidth="1"/>
    <col min="14339" max="14339" width="14.6640625" customWidth="1"/>
    <col min="14340" max="14340" width="9.6640625" customWidth="1"/>
    <col min="14341" max="14341" width="70.6640625" customWidth="1"/>
    <col min="14342" max="14342" width="11.6640625" customWidth="1"/>
    <col min="14343" max="14345" width="16.6640625" customWidth="1"/>
    <col min="14351" max="14354" width="0" hidden="1" customWidth="1"/>
    <col min="14593" max="14593" width="0" hidden="1" customWidth="1"/>
    <col min="14594" max="14594" width="11.6640625" customWidth="1"/>
    <col min="14595" max="14595" width="14.6640625" customWidth="1"/>
    <col min="14596" max="14596" width="9.6640625" customWidth="1"/>
    <col min="14597" max="14597" width="70.6640625" customWidth="1"/>
    <col min="14598" max="14598" width="11.6640625" customWidth="1"/>
    <col min="14599" max="14601" width="16.6640625" customWidth="1"/>
    <col min="14607" max="14610" width="0" hidden="1" customWidth="1"/>
    <col min="14849" max="14849" width="0" hidden="1" customWidth="1"/>
    <col min="14850" max="14850" width="11.6640625" customWidth="1"/>
    <col min="14851" max="14851" width="14.6640625" customWidth="1"/>
    <col min="14852" max="14852" width="9.6640625" customWidth="1"/>
    <col min="14853" max="14853" width="70.6640625" customWidth="1"/>
    <col min="14854" max="14854" width="11.6640625" customWidth="1"/>
    <col min="14855" max="14857" width="16.6640625" customWidth="1"/>
    <col min="14863" max="14866" width="0" hidden="1" customWidth="1"/>
    <col min="15105" max="15105" width="0" hidden="1" customWidth="1"/>
    <col min="15106" max="15106" width="11.6640625" customWidth="1"/>
    <col min="15107" max="15107" width="14.6640625" customWidth="1"/>
    <col min="15108" max="15108" width="9.6640625" customWidth="1"/>
    <col min="15109" max="15109" width="70.6640625" customWidth="1"/>
    <col min="15110" max="15110" width="11.6640625" customWidth="1"/>
    <col min="15111" max="15113" width="16.6640625" customWidth="1"/>
    <col min="15119" max="15122" width="0" hidden="1" customWidth="1"/>
    <col min="15361" max="15361" width="0" hidden="1" customWidth="1"/>
    <col min="15362" max="15362" width="11.6640625" customWidth="1"/>
    <col min="15363" max="15363" width="14.6640625" customWidth="1"/>
    <col min="15364" max="15364" width="9.6640625" customWidth="1"/>
    <col min="15365" max="15365" width="70.6640625" customWidth="1"/>
    <col min="15366" max="15366" width="11.6640625" customWidth="1"/>
    <col min="15367" max="15369" width="16.6640625" customWidth="1"/>
    <col min="15375" max="15378" width="0" hidden="1" customWidth="1"/>
    <col min="15617" max="15617" width="0" hidden="1" customWidth="1"/>
    <col min="15618" max="15618" width="11.6640625" customWidth="1"/>
    <col min="15619" max="15619" width="14.6640625" customWidth="1"/>
    <col min="15620" max="15620" width="9.6640625" customWidth="1"/>
    <col min="15621" max="15621" width="70.6640625" customWidth="1"/>
    <col min="15622" max="15622" width="11.6640625" customWidth="1"/>
    <col min="15623" max="15625" width="16.6640625" customWidth="1"/>
    <col min="15631" max="15634" width="0" hidden="1" customWidth="1"/>
    <col min="15873" max="15873" width="0" hidden="1" customWidth="1"/>
    <col min="15874" max="15874" width="11.6640625" customWidth="1"/>
    <col min="15875" max="15875" width="14.6640625" customWidth="1"/>
    <col min="15876" max="15876" width="9.6640625" customWidth="1"/>
    <col min="15877" max="15877" width="70.6640625" customWidth="1"/>
    <col min="15878" max="15878" width="11.6640625" customWidth="1"/>
    <col min="15879" max="15881" width="16.6640625" customWidth="1"/>
    <col min="15887" max="15890" width="0" hidden="1" customWidth="1"/>
    <col min="16129" max="16129" width="0" hidden="1" customWidth="1"/>
    <col min="16130" max="16130" width="11.6640625" customWidth="1"/>
    <col min="16131" max="16131" width="14.6640625" customWidth="1"/>
    <col min="16132" max="16132" width="9.6640625" customWidth="1"/>
    <col min="16133" max="16133" width="70.6640625" customWidth="1"/>
    <col min="16134" max="16134" width="11.6640625" customWidth="1"/>
    <col min="16135" max="16137" width="16.6640625" customWidth="1"/>
    <col min="16143" max="16146" width="0" hidden="1" customWidth="1"/>
  </cols>
  <sheetData>
    <row r="1" spans="1:12" ht="12.75" customHeight="1" x14ac:dyDescent="0.25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</row>
    <row r="2" spans="1:12" ht="24.9" customHeight="1" x14ac:dyDescent="0.25">
      <c r="B2" s="1"/>
      <c r="C2" s="1"/>
      <c r="D2" s="1"/>
      <c r="E2" s="2" t="s">
        <v>2</v>
      </c>
      <c r="F2" s="1"/>
      <c r="G2" s="1"/>
      <c r="H2" s="3"/>
      <c r="I2" s="3"/>
    </row>
    <row r="3" spans="1:12" ht="15" customHeight="1" x14ac:dyDescent="0.25">
      <c r="A3" t="s">
        <v>3</v>
      </c>
      <c r="B3" s="4" t="s">
        <v>4</v>
      </c>
      <c r="C3" s="79"/>
      <c r="D3" s="79"/>
      <c r="E3" s="5" t="s">
        <v>5</v>
      </c>
      <c r="F3" s="1"/>
      <c r="G3" s="6"/>
      <c r="H3" s="50"/>
      <c r="I3" s="45">
        <f>SUM(I10,I26,I195)</f>
        <v>0</v>
      </c>
    </row>
    <row r="4" spans="1:12" ht="15" customHeight="1" x14ac:dyDescent="0.25">
      <c r="A4" t="s">
        <v>6</v>
      </c>
      <c r="B4" s="4" t="s">
        <v>7</v>
      </c>
      <c r="C4" s="79" t="s">
        <v>8</v>
      </c>
      <c r="D4" s="79"/>
      <c r="E4" s="46" t="s">
        <v>9</v>
      </c>
      <c r="F4" s="47"/>
      <c r="G4" s="1"/>
      <c r="H4" s="7"/>
      <c r="I4" s="7"/>
    </row>
    <row r="5" spans="1:12" ht="12.75" customHeight="1" x14ac:dyDescent="0.25">
      <c r="A5" t="s">
        <v>10</v>
      </c>
      <c r="B5" s="4" t="s">
        <v>7</v>
      </c>
      <c r="C5" s="79" t="s">
        <v>11</v>
      </c>
      <c r="D5" s="79"/>
      <c r="E5" s="46" t="s">
        <v>12</v>
      </c>
      <c r="F5" s="47"/>
      <c r="G5" s="1"/>
      <c r="H5" s="1"/>
      <c r="I5" s="1"/>
    </row>
    <row r="6" spans="1:12" ht="12.75" customHeight="1" x14ac:dyDescent="0.25">
      <c r="A6" t="s">
        <v>13</v>
      </c>
      <c r="B6" s="8" t="s">
        <v>14</v>
      </c>
      <c r="C6" s="80" t="s">
        <v>15</v>
      </c>
      <c r="D6" s="80"/>
      <c r="E6" s="48" t="s">
        <v>16</v>
      </c>
      <c r="F6" s="49"/>
      <c r="G6" s="3"/>
      <c r="H6" s="3"/>
      <c r="I6" s="3"/>
    </row>
    <row r="7" spans="1:12" ht="12.75" customHeight="1" x14ac:dyDescent="0.25">
      <c r="A7" s="78" t="s">
        <v>17</v>
      </c>
      <c r="B7" s="78" t="s">
        <v>18</v>
      </c>
      <c r="C7" s="78" t="s">
        <v>19</v>
      </c>
      <c r="D7" s="78" t="s">
        <v>20</v>
      </c>
      <c r="E7" s="78" t="s">
        <v>21</v>
      </c>
      <c r="F7" s="78" t="s">
        <v>22</v>
      </c>
      <c r="G7" s="78" t="s">
        <v>23</v>
      </c>
      <c r="H7" s="78" t="s">
        <v>24</v>
      </c>
      <c r="I7" s="78"/>
    </row>
    <row r="8" spans="1:12" ht="12.75" customHeight="1" x14ac:dyDescent="0.25">
      <c r="A8" s="78"/>
      <c r="B8" s="78"/>
      <c r="C8" s="78"/>
      <c r="D8" s="78"/>
      <c r="E8" s="78"/>
      <c r="F8" s="78"/>
      <c r="G8" s="78"/>
      <c r="H8" s="9" t="s">
        <v>25</v>
      </c>
      <c r="I8" s="9" t="s">
        <v>26</v>
      </c>
    </row>
    <row r="9" spans="1:12" ht="12.75" customHeight="1" x14ac:dyDescent="0.25">
      <c r="A9" s="9" t="s">
        <v>27</v>
      </c>
      <c r="B9" s="9" t="s">
        <v>28</v>
      </c>
      <c r="C9" s="9" t="s">
        <v>29</v>
      </c>
      <c r="D9" s="9" t="s">
        <v>30</v>
      </c>
      <c r="E9" s="9" t="s">
        <v>31</v>
      </c>
      <c r="F9" s="9" t="s">
        <v>32</v>
      </c>
      <c r="G9" s="9" t="s">
        <v>33</v>
      </c>
      <c r="H9" s="9" t="s">
        <v>34</v>
      </c>
      <c r="I9" s="9" t="s">
        <v>35</v>
      </c>
    </row>
    <row r="10" spans="1:12" ht="23.25" customHeight="1" x14ac:dyDescent="0.25">
      <c r="A10" s="10" t="s">
        <v>36</v>
      </c>
      <c r="B10" s="44" t="s">
        <v>37</v>
      </c>
      <c r="C10" s="11" t="s">
        <v>27</v>
      </c>
      <c r="D10" s="10"/>
      <c r="E10" s="28" t="s">
        <v>38</v>
      </c>
      <c r="F10" s="10"/>
      <c r="G10" s="10"/>
      <c r="H10" s="10"/>
      <c r="I10" s="36">
        <f>SUM(I11,I14,I17,I20,I23)</f>
        <v>0</v>
      </c>
    </row>
    <row r="11" spans="1:12" ht="26.4" x14ac:dyDescent="0.25">
      <c r="A11" s="34" t="s">
        <v>39</v>
      </c>
      <c r="B11" s="13">
        <v>1</v>
      </c>
      <c r="C11" s="22" t="s">
        <v>40</v>
      </c>
      <c r="D11" s="12" t="s">
        <v>41</v>
      </c>
      <c r="E11" s="14" t="s">
        <v>42</v>
      </c>
      <c r="F11" s="15" t="s">
        <v>43</v>
      </c>
      <c r="G11" s="16">
        <v>0.4</v>
      </c>
      <c r="H11" s="17"/>
      <c r="I11" s="17">
        <f>ROUND(ROUND(H11,2)*ROUND(G11,3),2)</f>
        <v>0</v>
      </c>
      <c r="L11" s="30"/>
    </row>
    <row r="12" spans="1:12" ht="13.2" x14ac:dyDescent="0.25">
      <c r="A12" s="18" t="s">
        <v>44</v>
      </c>
      <c r="B12" s="37"/>
      <c r="E12" s="19" t="s">
        <v>41</v>
      </c>
      <c r="I12" s="38"/>
    </row>
    <row r="13" spans="1:12" ht="145.19999999999999" x14ac:dyDescent="0.25">
      <c r="A13" t="s">
        <v>45</v>
      </c>
      <c r="B13" s="37"/>
      <c r="E13" s="19" t="s">
        <v>46</v>
      </c>
      <c r="I13" s="38"/>
    </row>
    <row r="14" spans="1:12" ht="26.4" x14ac:dyDescent="0.25">
      <c r="A14" s="34" t="s">
        <v>39</v>
      </c>
      <c r="B14" s="13">
        <v>2</v>
      </c>
      <c r="C14" s="13" t="s">
        <v>47</v>
      </c>
      <c r="D14" s="12" t="s">
        <v>41</v>
      </c>
      <c r="E14" s="14" t="s">
        <v>48</v>
      </c>
      <c r="F14" s="15" t="s">
        <v>43</v>
      </c>
      <c r="G14" s="16">
        <v>3</v>
      </c>
      <c r="H14" s="17"/>
      <c r="I14" s="17">
        <f>ROUND(ROUND(H14,2)*ROUND(G14,3),2)</f>
        <v>0</v>
      </c>
      <c r="L14" s="30"/>
    </row>
    <row r="15" spans="1:12" ht="13.2" x14ac:dyDescent="0.25">
      <c r="A15" s="18" t="s">
        <v>44</v>
      </c>
      <c r="B15" s="37"/>
      <c r="E15" s="19" t="s">
        <v>41</v>
      </c>
      <c r="I15" s="38"/>
    </row>
    <row r="16" spans="1:12" ht="145.19999999999999" x14ac:dyDescent="0.25">
      <c r="A16" t="s">
        <v>45</v>
      </c>
      <c r="B16" s="37"/>
      <c r="E16" s="19" t="s">
        <v>46</v>
      </c>
      <c r="I16" s="38"/>
    </row>
    <row r="17" spans="1:22" ht="26.4" x14ac:dyDescent="0.25">
      <c r="A17" s="34" t="s">
        <v>39</v>
      </c>
      <c r="B17" s="13">
        <v>3</v>
      </c>
      <c r="C17" s="13" t="s">
        <v>49</v>
      </c>
      <c r="D17" s="12" t="s">
        <v>41</v>
      </c>
      <c r="E17" s="14" t="s">
        <v>42</v>
      </c>
      <c r="F17" s="15" t="s">
        <v>50</v>
      </c>
      <c r="G17" s="16">
        <v>8</v>
      </c>
      <c r="H17" s="17"/>
      <c r="I17" s="17">
        <f>ROUND(ROUND(H17,2)*ROUND(G17,3),2)</f>
        <v>0</v>
      </c>
      <c r="L17" s="30"/>
    </row>
    <row r="18" spans="1:22" ht="13.2" x14ac:dyDescent="0.25">
      <c r="A18" s="18" t="s">
        <v>44</v>
      </c>
      <c r="B18" s="37"/>
      <c r="E18" s="19" t="s">
        <v>41</v>
      </c>
      <c r="I18" s="38"/>
    </row>
    <row r="19" spans="1:22" ht="92.4" x14ac:dyDescent="0.25">
      <c r="A19" t="s">
        <v>45</v>
      </c>
      <c r="B19" s="37"/>
      <c r="E19" s="19" t="s">
        <v>51</v>
      </c>
      <c r="I19" s="38"/>
    </row>
    <row r="20" spans="1:22" ht="26.4" x14ac:dyDescent="0.25">
      <c r="A20" s="34" t="s">
        <v>39</v>
      </c>
      <c r="B20" s="13">
        <v>4</v>
      </c>
      <c r="C20" s="13" t="s">
        <v>52</v>
      </c>
      <c r="D20" s="12" t="s">
        <v>41</v>
      </c>
      <c r="E20" s="14" t="s">
        <v>48</v>
      </c>
      <c r="F20" s="15" t="s">
        <v>50</v>
      </c>
      <c r="G20" s="16">
        <v>60</v>
      </c>
      <c r="H20" s="17"/>
      <c r="I20" s="17">
        <f>ROUND(ROUND(H20,2)*ROUND(G20,3),2)</f>
        <v>0</v>
      </c>
      <c r="L20" s="30"/>
    </row>
    <row r="21" spans="1:22" ht="13.2" x14ac:dyDescent="0.25">
      <c r="A21" s="18" t="s">
        <v>44</v>
      </c>
      <c r="B21" s="37"/>
      <c r="E21" s="19" t="s">
        <v>41</v>
      </c>
      <c r="I21" s="38"/>
    </row>
    <row r="22" spans="1:22" ht="92.4" x14ac:dyDescent="0.25">
      <c r="A22" t="s">
        <v>45</v>
      </c>
      <c r="B22" s="37"/>
      <c r="E22" s="19" t="s">
        <v>51</v>
      </c>
      <c r="I22" s="38"/>
    </row>
    <row r="23" spans="1:22" ht="26.4" x14ac:dyDescent="0.25">
      <c r="A23" s="34" t="s">
        <v>39</v>
      </c>
      <c r="B23" s="13">
        <v>5</v>
      </c>
      <c r="C23" s="13">
        <v>15310</v>
      </c>
      <c r="D23" s="12" t="s">
        <v>27</v>
      </c>
      <c r="E23" s="14" t="s">
        <v>53</v>
      </c>
      <c r="F23" s="15" t="s">
        <v>43</v>
      </c>
      <c r="G23" s="16">
        <v>15</v>
      </c>
      <c r="H23" s="17"/>
      <c r="I23" s="17">
        <f>ROUND(ROUND(H23,2)*ROUND(G23,3),2)</f>
        <v>0</v>
      </c>
      <c r="L23" s="30"/>
    </row>
    <row r="24" spans="1:22" ht="13.2" x14ac:dyDescent="0.25">
      <c r="A24" s="18" t="s">
        <v>44</v>
      </c>
      <c r="B24" s="37"/>
      <c r="E24" s="19" t="s">
        <v>27</v>
      </c>
      <c r="I24" s="38"/>
    </row>
    <row r="25" spans="1:22" ht="146.1" customHeight="1" x14ac:dyDescent="0.25">
      <c r="A25" t="s">
        <v>45</v>
      </c>
      <c r="B25" s="41"/>
      <c r="C25" s="24"/>
      <c r="D25" s="24"/>
      <c r="E25" s="19" t="s">
        <v>54</v>
      </c>
      <c r="F25" s="24"/>
      <c r="G25" s="24"/>
      <c r="H25" s="24"/>
      <c r="I25" s="43"/>
    </row>
    <row r="26" spans="1:22" ht="16.350000000000001" customHeight="1" x14ac:dyDescent="0.25">
      <c r="A26" s="3" t="s">
        <v>36</v>
      </c>
      <c r="B26" s="35"/>
      <c r="C26" s="11" t="s">
        <v>55</v>
      </c>
      <c r="D26" s="10"/>
      <c r="E26" s="28" t="s">
        <v>56</v>
      </c>
      <c r="F26" s="10"/>
      <c r="G26" s="10"/>
      <c r="H26" s="10"/>
      <c r="I26" s="36">
        <f>SUM(I28,I60)</f>
        <v>0</v>
      </c>
    </row>
    <row r="27" spans="1:22" ht="12.75" customHeight="1" x14ac:dyDescent="0.25">
      <c r="A27" s="3"/>
      <c r="B27" s="41"/>
      <c r="C27" s="25"/>
      <c r="D27" s="24"/>
      <c r="E27" s="26"/>
      <c r="F27" s="24"/>
      <c r="G27" s="24"/>
      <c r="H27" s="24"/>
      <c r="I27" s="42"/>
    </row>
    <row r="28" spans="1:22" ht="12.75" customHeight="1" x14ac:dyDescent="0.25">
      <c r="A28" s="3"/>
      <c r="B28" s="39"/>
      <c r="C28" s="20"/>
      <c r="D28" s="3"/>
      <c r="E28" s="27" t="s">
        <v>57</v>
      </c>
      <c r="F28" s="3"/>
      <c r="G28" s="3"/>
      <c r="H28" s="3"/>
      <c r="I28" s="40">
        <f>SUM(I30,I33,I36,I39,I42,I45,I48,I51,I54)</f>
        <v>0</v>
      </c>
    </row>
    <row r="29" spans="1:22" ht="12.75" customHeight="1" x14ac:dyDescent="0.25">
      <c r="A29" s="3"/>
      <c r="B29" s="41"/>
      <c r="C29" s="25"/>
      <c r="D29" s="24"/>
      <c r="E29" s="26"/>
      <c r="F29" s="24"/>
      <c r="G29" s="24"/>
      <c r="H29" s="24"/>
      <c r="I29" s="42"/>
    </row>
    <row r="30" spans="1:22" ht="13.2" x14ac:dyDescent="0.25">
      <c r="A30" s="34" t="s">
        <v>39</v>
      </c>
      <c r="B30" s="13">
        <v>1</v>
      </c>
      <c r="C30" s="22" t="s">
        <v>58</v>
      </c>
      <c r="D30" s="12" t="s">
        <v>27</v>
      </c>
      <c r="E30" s="14" t="s">
        <v>59</v>
      </c>
      <c r="F30" s="15" t="s">
        <v>60</v>
      </c>
      <c r="G30" s="16">
        <v>65</v>
      </c>
      <c r="H30" s="17"/>
      <c r="I30" s="17">
        <f>ROUND(ROUND(H30,2)*ROUND(G30,3),2)</f>
        <v>0</v>
      </c>
      <c r="L30" s="30"/>
      <c r="T30" s="31"/>
      <c r="V30" s="30"/>
    </row>
    <row r="31" spans="1:22" ht="13.2" x14ac:dyDescent="0.25">
      <c r="A31" s="18" t="s">
        <v>44</v>
      </c>
      <c r="B31" s="37"/>
      <c r="E31" s="19" t="s">
        <v>27</v>
      </c>
      <c r="I31" s="38"/>
    </row>
    <row r="32" spans="1:22" ht="132" x14ac:dyDescent="0.25">
      <c r="A32" t="s">
        <v>45</v>
      </c>
      <c r="B32" s="37"/>
      <c r="E32" s="19" t="s">
        <v>61</v>
      </c>
      <c r="I32" s="38"/>
    </row>
    <row r="33" spans="1:22" ht="26.4" x14ac:dyDescent="0.25">
      <c r="A33" s="34" t="s">
        <v>39</v>
      </c>
      <c r="B33" s="13">
        <v>2</v>
      </c>
      <c r="C33" s="22" t="s">
        <v>62</v>
      </c>
      <c r="D33" s="12" t="s">
        <v>27</v>
      </c>
      <c r="E33" s="23" t="s">
        <v>63</v>
      </c>
      <c r="F33" s="15" t="s">
        <v>64</v>
      </c>
      <c r="G33" s="16">
        <v>2</v>
      </c>
      <c r="H33" s="17"/>
      <c r="I33" s="17">
        <f>ROUND(ROUND(H33,2)*ROUND(G33,3),2)</f>
        <v>0</v>
      </c>
      <c r="L33" s="30"/>
      <c r="S33" s="31"/>
      <c r="T33" s="31"/>
      <c r="V33" s="30"/>
    </row>
    <row r="34" spans="1:22" ht="13.2" x14ac:dyDescent="0.25">
      <c r="A34" s="18" t="s">
        <v>44</v>
      </c>
      <c r="B34" s="37"/>
      <c r="E34" s="19" t="s">
        <v>27</v>
      </c>
      <c r="I34" s="38"/>
    </row>
    <row r="35" spans="1:22" ht="105.6" x14ac:dyDescent="0.25">
      <c r="A35" t="s">
        <v>45</v>
      </c>
      <c r="B35" s="37"/>
      <c r="E35" s="19" t="s">
        <v>65</v>
      </c>
      <c r="I35" s="38"/>
    </row>
    <row r="36" spans="1:22" ht="39.6" x14ac:dyDescent="0.25">
      <c r="A36" s="34" t="s">
        <v>39</v>
      </c>
      <c r="B36" s="13">
        <v>3</v>
      </c>
      <c r="C36" s="22">
        <v>745174</v>
      </c>
      <c r="D36" s="12" t="s">
        <v>27</v>
      </c>
      <c r="E36" s="23" t="s">
        <v>66</v>
      </c>
      <c r="F36" s="15" t="s">
        <v>64</v>
      </c>
      <c r="G36" s="16">
        <v>1</v>
      </c>
      <c r="H36" s="17"/>
      <c r="I36" s="17">
        <f>ROUND(ROUND(H36,2)*ROUND(G36,3),2)</f>
        <v>0</v>
      </c>
      <c r="L36" s="30"/>
      <c r="T36" s="31"/>
      <c r="V36" s="30"/>
    </row>
    <row r="37" spans="1:22" ht="13.2" x14ac:dyDescent="0.25">
      <c r="A37" s="18" t="s">
        <v>44</v>
      </c>
      <c r="B37" s="37"/>
      <c r="E37" s="19" t="s">
        <v>27</v>
      </c>
      <c r="I37" s="38"/>
    </row>
    <row r="38" spans="1:22" ht="52.8" x14ac:dyDescent="0.25">
      <c r="A38" t="s">
        <v>45</v>
      </c>
      <c r="B38" s="41"/>
      <c r="C38" s="24"/>
      <c r="D38" s="24"/>
      <c r="E38" s="19" t="s">
        <v>67</v>
      </c>
      <c r="F38" s="24"/>
      <c r="G38" s="24"/>
      <c r="H38" s="24"/>
      <c r="I38" s="43"/>
    </row>
    <row r="39" spans="1:22" ht="13.2" x14ac:dyDescent="0.25">
      <c r="A39" s="34" t="s">
        <v>39</v>
      </c>
      <c r="B39" s="13">
        <v>4</v>
      </c>
      <c r="C39" s="22" t="s">
        <v>68</v>
      </c>
      <c r="D39" s="12" t="s">
        <v>27</v>
      </c>
      <c r="E39" s="14" t="s">
        <v>69</v>
      </c>
      <c r="F39" s="15" t="s">
        <v>64</v>
      </c>
      <c r="G39" s="16">
        <v>10</v>
      </c>
      <c r="H39" s="17"/>
      <c r="I39" s="17">
        <f>ROUND(ROUND(H39,2)*ROUND(G39,3),2)</f>
        <v>0</v>
      </c>
      <c r="L39" s="30"/>
      <c r="T39" s="31"/>
      <c r="V39" s="30"/>
    </row>
    <row r="40" spans="1:22" ht="13.2" x14ac:dyDescent="0.25">
      <c r="A40" s="18" t="s">
        <v>44</v>
      </c>
      <c r="B40" s="37"/>
      <c r="E40" s="19" t="s">
        <v>27</v>
      </c>
      <c r="I40" s="38"/>
    </row>
    <row r="41" spans="1:22" ht="92.4" x14ac:dyDescent="0.25">
      <c r="A41" t="s">
        <v>45</v>
      </c>
      <c r="B41" s="37"/>
      <c r="E41" s="19" t="s">
        <v>70</v>
      </c>
      <c r="I41" s="38"/>
    </row>
    <row r="42" spans="1:22" ht="13.2" x14ac:dyDescent="0.25">
      <c r="A42" s="34" t="s">
        <v>39</v>
      </c>
      <c r="B42" s="13">
        <v>5</v>
      </c>
      <c r="C42" s="13">
        <v>742581</v>
      </c>
      <c r="D42" s="12" t="s">
        <v>27</v>
      </c>
      <c r="E42" s="14" t="s">
        <v>71</v>
      </c>
      <c r="F42" s="15" t="s">
        <v>72</v>
      </c>
      <c r="G42" s="16">
        <v>70</v>
      </c>
      <c r="H42" s="17"/>
      <c r="I42" s="17">
        <f>ROUND(ROUND(H42,2)*ROUND(G42,3),2)</f>
        <v>0</v>
      </c>
      <c r="L42" s="30"/>
      <c r="T42" s="31"/>
      <c r="V42" s="30"/>
    </row>
    <row r="43" spans="1:22" ht="13.2" x14ac:dyDescent="0.25">
      <c r="A43" s="18" t="s">
        <v>44</v>
      </c>
      <c r="B43" s="37"/>
      <c r="E43" s="19" t="s">
        <v>27</v>
      </c>
      <c r="I43" s="38"/>
    </row>
    <row r="44" spans="1:22" ht="89.7" customHeight="1" x14ac:dyDescent="0.25">
      <c r="A44" t="s">
        <v>45</v>
      </c>
      <c r="B44" s="37"/>
      <c r="E44" s="19" t="s">
        <v>73</v>
      </c>
      <c r="I44" s="38"/>
    </row>
    <row r="45" spans="1:22" ht="13.2" x14ac:dyDescent="0.25">
      <c r="A45" s="34" t="s">
        <v>39</v>
      </c>
      <c r="B45" s="13">
        <v>6</v>
      </c>
      <c r="C45" s="13">
        <v>742721</v>
      </c>
      <c r="D45" s="12" t="s">
        <v>27</v>
      </c>
      <c r="E45" s="14" t="s">
        <v>74</v>
      </c>
      <c r="F45" s="15" t="s">
        <v>64</v>
      </c>
      <c r="G45" s="16">
        <v>3</v>
      </c>
      <c r="H45" s="17"/>
      <c r="I45" s="17">
        <f>ROUND(ROUND(H45,2)*ROUND(G45,3),2)</f>
        <v>0</v>
      </c>
      <c r="L45" s="30"/>
      <c r="T45" s="31"/>
      <c r="V45" s="30"/>
    </row>
    <row r="46" spans="1:22" ht="13.2" x14ac:dyDescent="0.25">
      <c r="A46" s="18" t="s">
        <v>44</v>
      </c>
      <c r="B46" s="37"/>
      <c r="E46" s="19" t="s">
        <v>27</v>
      </c>
      <c r="I46" s="38"/>
    </row>
    <row r="47" spans="1:22" ht="89.7" customHeight="1" x14ac:dyDescent="0.25">
      <c r="A47" t="s">
        <v>45</v>
      </c>
      <c r="B47" s="37"/>
      <c r="E47" s="19" t="s">
        <v>75</v>
      </c>
      <c r="I47" s="38"/>
    </row>
    <row r="48" spans="1:22" ht="13.2" x14ac:dyDescent="0.25">
      <c r="A48" s="34" t="s">
        <v>39</v>
      </c>
      <c r="B48" s="13">
        <v>7</v>
      </c>
      <c r="C48" s="13">
        <v>747124</v>
      </c>
      <c r="D48" s="12" t="s">
        <v>27</v>
      </c>
      <c r="E48" s="14" t="s">
        <v>76</v>
      </c>
      <c r="F48" s="15" t="s">
        <v>64</v>
      </c>
      <c r="G48" s="16">
        <v>3</v>
      </c>
      <c r="H48" s="17"/>
      <c r="I48" s="17">
        <f>ROUND(ROUND(H48,2)*ROUND(G48,3),2)</f>
        <v>0</v>
      </c>
      <c r="L48" s="30"/>
      <c r="T48" s="31"/>
    </row>
    <row r="49" spans="1:22" ht="13.2" x14ac:dyDescent="0.25">
      <c r="A49" s="18" t="s">
        <v>44</v>
      </c>
      <c r="B49" s="37"/>
      <c r="E49" s="19" t="s">
        <v>27</v>
      </c>
      <c r="I49" s="38"/>
    </row>
    <row r="50" spans="1:22" ht="92.4" x14ac:dyDescent="0.25">
      <c r="A50" t="s">
        <v>45</v>
      </c>
      <c r="B50" s="37"/>
      <c r="E50" s="19" t="s">
        <v>77</v>
      </c>
      <c r="I50" s="38"/>
    </row>
    <row r="51" spans="1:22" ht="13.2" x14ac:dyDescent="0.25">
      <c r="A51" s="34" t="s">
        <v>39</v>
      </c>
      <c r="B51" s="13">
        <v>8</v>
      </c>
      <c r="C51" s="13">
        <v>747302</v>
      </c>
      <c r="D51" s="12" t="s">
        <v>27</v>
      </c>
      <c r="E51" s="14" t="s">
        <v>78</v>
      </c>
      <c r="F51" s="15" t="s">
        <v>64</v>
      </c>
      <c r="G51" s="16">
        <v>4</v>
      </c>
      <c r="H51" s="17"/>
      <c r="I51" s="17">
        <f>ROUND(ROUND(H51,2)*ROUND(G51,3),2)</f>
        <v>0</v>
      </c>
      <c r="L51" s="30"/>
      <c r="T51" s="31"/>
    </row>
    <row r="52" spans="1:22" ht="13.2" x14ac:dyDescent="0.25">
      <c r="A52" s="18" t="s">
        <v>44</v>
      </c>
      <c r="B52" s="37"/>
      <c r="E52" s="19" t="s">
        <v>27</v>
      </c>
      <c r="I52" s="38"/>
    </row>
    <row r="53" spans="1:22" ht="92.4" x14ac:dyDescent="0.25">
      <c r="A53" t="s">
        <v>45</v>
      </c>
      <c r="B53" s="37"/>
      <c r="E53" s="19" t="s">
        <v>79</v>
      </c>
      <c r="I53" s="38"/>
    </row>
    <row r="54" spans="1:22" ht="26.4" x14ac:dyDescent="0.25">
      <c r="A54" s="34" t="s">
        <v>39</v>
      </c>
      <c r="B54" s="13">
        <v>9</v>
      </c>
      <c r="C54" s="13">
        <v>748112</v>
      </c>
      <c r="D54" s="12" t="s">
        <v>80</v>
      </c>
      <c r="E54" s="14" t="s">
        <v>81</v>
      </c>
      <c r="F54" s="15" t="s">
        <v>64</v>
      </c>
      <c r="G54" s="16">
        <v>1</v>
      </c>
      <c r="H54" s="17"/>
      <c r="I54" s="17">
        <f>ROUND(ROUND(H54,2)*ROUND(G54,3),2)</f>
        <v>0</v>
      </c>
      <c r="L54" s="30"/>
      <c r="T54" s="31"/>
      <c r="V54" s="30"/>
    </row>
    <row r="55" spans="1:22" ht="13.2" x14ac:dyDescent="0.25">
      <c r="A55" s="18" t="s">
        <v>44</v>
      </c>
      <c r="B55" s="37"/>
      <c r="E55" s="19" t="s">
        <v>27</v>
      </c>
      <c r="I55" s="38"/>
    </row>
    <row r="56" spans="1:22" ht="105.6" x14ac:dyDescent="0.25">
      <c r="A56" t="s">
        <v>45</v>
      </c>
      <c r="B56" s="37"/>
      <c r="E56" s="29" t="s">
        <v>82</v>
      </c>
      <c r="I56" s="38"/>
    </row>
    <row r="57" spans="1:22" ht="13.2" x14ac:dyDescent="0.25">
      <c r="B57" s="12">
        <v>10</v>
      </c>
      <c r="C57" s="22" t="s">
        <v>229</v>
      </c>
      <c r="D57" s="77">
        <v>0</v>
      </c>
      <c r="E57" s="76" t="s">
        <v>230</v>
      </c>
      <c r="F57" s="15" t="s">
        <v>231</v>
      </c>
      <c r="G57" s="16">
        <v>60</v>
      </c>
      <c r="H57" s="17"/>
      <c r="I57" s="17">
        <f>H57*G57</f>
        <v>0</v>
      </c>
    </row>
    <row r="58" spans="1:22" ht="13.2" x14ac:dyDescent="0.25">
      <c r="B58" s="37"/>
      <c r="E58" s="29">
        <v>0</v>
      </c>
      <c r="I58" s="38"/>
    </row>
    <row r="59" spans="1:22" ht="105.6" x14ac:dyDescent="0.25">
      <c r="B59" s="37"/>
      <c r="E59" s="76" t="s">
        <v>232</v>
      </c>
      <c r="I59" s="38"/>
    </row>
    <row r="60" spans="1:22" ht="12.75" customHeight="1" x14ac:dyDescent="0.25">
      <c r="A60" s="3" t="s">
        <v>36</v>
      </c>
      <c r="B60" s="35"/>
      <c r="C60" s="11" t="s">
        <v>55</v>
      </c>
      <c r="D60" s="10"/>
      <c r="E60" s="27" t="s">
        <v>83</v>
      </c>
      <c r="F60" s="10"/>
      <c r="G60" s="10"/>
      <c r="H60" s="10"/>
      <c r="I60" s="36">
        <f>SUM(I62:I192)</f>
        <v>0</v>
      </c>
    </row>
    <row r="61" spans="1:22" ht="12.75" customHeight="1" x14ac:dyDescent="0.25">
      <c r="A61" s="3"/>
      <c r="B61" s="41"/>
      <c r="C61" s="25"/>
      <c r="D61" s="24"/>
      <c r="E61" s="26"/>
      <c r="F61" s="24"/>
      <c r="G61" s="24"/>
      <c r="H61" s="24"/>
      <c r="I61" s="42"/>
    </row>
    <row r="62" spans="1:22" ht="13.2" x14ac:dyDescent="0.25">
      <c r="A62" s="34" t="s">
        <v>39</v>
      </c>
      <c r="B62" s="13">
        <v>1</v>
      </c>
      <c r="C62" s="22" t="s">
        <v>58</v>
      </c>
      <c r="D62" s="12" t="s">
        <v>27</v>
      </c>
      <c r="E62" s="14" t="s">
        <v>59</v>
      </c>
      <c r="F62" s="15" t="s">
        <v>60</v>
      </c>
      <c r="G62" s="16">
        <v>75</v>
      </c>
      <c r="H62" s="17"/>
      <c r="I62" s="17">
        <f>ROUND(ROUND(H62,2)*ROUND(G62,3),2)</f>
        <v>0</v>
      </c>
      <c r="L62" s="30"/>
      <c r="T62" s="31"/>
      <c r="V62" s="30"/>
    </row>
    <row r="63" spans="1:22" ht="13.2" x14ac:dyDescent="0.25">
      <c r="A63" s="18" t="s">
        <v>44</v>
      </c>
      <c r="B63" s="37"/>
      <c r="E63" s="19" t="s">
        <v>27</v>
      </c>
      <c r="I63" s="38"/>
    </row>
    <row r="64" spans="1:22" ht="132" x14ac:dyDescent="0.25">
      <c r="A64" t="s">
        <v>45</v>
      </c>
      <c r="B64" s="37"/>
      <c r="E64" s="19" t="s">
        <v>61</v>
      </c>
      <c r="I64" s="38"/>
    </row>
    <row r="65" spans="1:22" ht="13.2" x14ac:dyDescent="0.25">
      <c r="A65" s="34" t="s">
        <v>39</v>
      </c>
      <c r="B65" s="13">
        <v>2</v>
      </c>
      <c r="C65" s="13" t="s">
        <v>84</v>
      </c>
      <c r="D65" s="12" t="s">
        <v>41</v>
      </c>
      <c r="E65" s="14" t="s">
        <v>85</v>
      </c>
      <c r="F65" s="15" t="s">
        <v>72</v>
      </c>
      <c r="G65" s="16">
        <v>276</v>
      </c>
      <c r="H65" s="17"/>
      <c r="I65" s="17">
        <f>ROUND(ROUND(H65,2)*ROUND(G65,3),2)</f>
        <v>0</v>
      </c>
      <c r="L65" s="30"/>
      <c r="V65" s="30"/>
    </row>
    <row r="66" spans="1:22" ht="13.2" x14ac:dyDescent="0.25">
      <c r="A66" s="18" t="s">
        <v>44</v>
      </c>
      <c r="B66" s="37"/>
      <c r="E66" s="19" t="s">
        <v>41</v>
      </c>
      <c r="I66" s="38"/>
    </row>
    <row r="67" spans="1:22" ht="118.8" x14ac:dyDescent="0.25">
      <c r="A67" t="s">
        <v>45</v>
      </c>
      <c r="B67" s="37"/>
      <c r="E67" s="19" t="s">
        <v>86</v>
      </c>
      <c r="I67" s="38"/>
    </row>
    <row r="68" spans="1:22" ht="39.6" x14ac:dyDescent="0.25">
      <c r="A68" s="34" t="s">
        <v>39</v>
      </c>
      <c r="B68" s="13">
        <v>3</v>
      </c>
      <c r="C68" s="13" t="s">
        <v>87</v>
      </c>
      <c r="D68" s="12" t="s">
        <v>41</v>
      </c>
      <c r="E68" s="23" t="s">
        <v>88</v>
      </c>
      <c r="F68" s="15" t="s">
        <v>64</v>
      </c>
      <c r="G68" s="16">
        <v>2</v>
      </c>
      <c r="H68" s="17"/>
      <c r="I68" s="17">
        <f>ROUND(ROUND(H68,2)*ROUND(G68,3),2)</f>
        <v>0</v>
      </c>
      <c r="L68" s="30"/>
    </row>
    <row r="69" spans="1:22" ht="26.4" x14ac:dyDescent="0.25">
      <c r="A69" s="18" t="s">
        <v>44</v>
      </c>
      <c r="B69" s="37"/>
      <c r="E69" s="19" t="s">
        <v>89</v>
      </c>
      <c r="I69" s="38"/>
    </row>
    <row r="70" spans="1:22" ht="118.8" x14ac:dyDescent="0.25">
      <c r="A70" t="s">
        <v>45</v>
      </c>
      <c r="B70" s="37"/>
      <c r="E70" s="19" t="s">
        <v>90</v>
      </c>
      <c r="I70" s="38"/>
    </row>
    <row r="71" spans="1:22" ht="39.6" x14ac:dyDescent="0.25">
      <c r="A71" s="34" t="s">
        <v>39</v>
      </c>
      <c r="B71" s="13">
        <v>4</v>
      </c>
      <c r="C71" s="13" t="s">
        <v>87</v>
      </c>
      <c r="D71" s="12" t="s">
        <v>41</v>
      </c>
      <c r="E71" s="14" t="s">
        <v>91</v>
      </c>
      <c r="F71" s="15" t="s">
        <v>64</v>
      </c>
      <c r="G71" s="16">
        <v>2</v>
      </c>
      <c r="H71" s="17"/>
      <c r="I71" s="17">
        <f>ROUND(ROUND(H71,2)*ROUND(G71,3),2)</f>
        <v>0</v>
      </c>
      <c r="L71" s="30"/>
    </row>
    <row r="72" spans="1:22" ht="26.4" x14ac:dyDescent="0.25">
      <c r="A72" s="18" t="s">
        <v>44</v>
      </c>
      <c r="B72" s="37"/>
      <c r="E72" s="19" t="s">
        <v>89</v>
      </c>
      <c r="I72" s="38"/>
    </row>
    <row r="73" spans="1:22" ht="118.8" x14ac:dyDescent="0.25">
      <c r="A73" t="s">
        <v>45</v>
      </c>
      <c r="B73" s="41"/>
      <c r="C73" s="24"/>
      <c r="D73" s="24"/>
      <c r="E73" s="19" t="s">
        <v>90</v>
      </c>
      <c r="F73" s="24"/>
      <c r="G73" s="24"/>
      <c r="H73" s="24"/>
      <c r="I73" s="43"/>
    </row>
    <row r="74" spans="1:22" ht="26.4" x14ac:dyDescent="0.25">
      <c r="A74" s="34" t="s">
        <v>39</v>
      </c>
      <c r="B74" s="13">
        <v>5</v>
      </c>
      <c r="C74" s="13" t="s">
        <v>92</v>
      </c>
      <c r="D74" s="12" t="s">
        <v>41</v>
      </c>
      <c r="E74" s="14" t="s">
        <v>93</v>
      </c>
      <c r="F74" s="15" t="s">
        <v>64</v>
      </c>
      <c r="G74" s="16">
        <v>1</v>
      </c>
      <c r="H74" s="17"/>
      <c r="I74" s="17">
        <f>ROUND(ROUND(H74,2)*ROUND(G74,3),2)</f>
        <v>0</v>
      </c>
      <c r="L74" s="30"/>
    </row>
    <row r="75" spans="1:22" ht="13.2" x14ac:dyDescent="0.25">
      <c r="A75" s="18" t="s">
        <v>44</v>
      </c>
      <c r="B75" s="37"/>
      <c r="E75" s="19" t="s">
        <v>41</v>
      </c>
      <c r="I75" s="38"/>
    </row>
    <row r="76" spans="1:22" ht="216.75" customHeight="1" x14ac:dyDescent="0.25">
      <c r="A76" t="s">
        <v>45</v>
      </c>
      <c r="B76" s="37"/>
      <c r="E76" s="33" t="s">
        <v>94</v>
      </c>
      <c r="I76" s="38"/>
    </row>
    <row r="77" spans="1:22" ht="26.4" x14ac:dyDescent="0.25">
      <c r="A77" s="34" t="s">
        <v>39</v>
      </c>
      <c r="B77" s="13">
        <v>6</v>
      </c>
      <c r="C77" s="22" t="s">
        <v>95</v>
      </c>
      <c r="D77" s="12" t="s">
        <v>41</v>
      </c>
      <c r="E77" s="23" t="s">
        <v>96</v>
      </c>
      <c r="F77" s="15" t="s">
        <v>72</v>
      </c>
      <c r="G77" s="16">
        <v>735</v>
      </c>
      <c r="H77" s="17"/>
      <c r="I77" s="17">
        <f>ROUND(ROUND(H77,2)*ROUND(G77,3),2)</f>
        <v>0</v>
      </c>
      <c r="L77" s="30"/>
    </row>
    <row r="78" spans="1:22" ht="13.2" x14ac:dyDescent="0.25">
      <c r="A78" s="18" t="s">
        <v>44</v>
      </c>
      <c r="B78" s="37"/>
      <c r="E78" s="19" t="s">
        <v>41</v>
      </c>
      <c r="I78" s="38"/>
    </row>
    <row r="79" spans="1:22" ht="92.4" x14ac:dyDescent="0.25">
      <c r="A79" t="s">
        <v>45</v>
      </c>
      <c r="B79" s="37"/>
      <c r="E79" s="19" t="s">
        <v>97</v>
      </c>
      <c r="I79" s="38"/>
    </row>
    <row r="80" spans="1:22" ht="13.2" x14ac:dyDescent="0.25">
      <c r="A80" s="34" t="s">
        <v>39</v>
      </c>
      <c r="B80" s="13">
        <v>7</v>
      </c>
      <c r="C80" s="22" t="s">
        <v>98</v>
      </c>
      <c r="D80" s="12" t="s">
        <v>41</v>
      </c>
      <c r="E80" s="23" t="s">
        <v>99</v>
      </c>
      <c r="F80" s="15" t="s">
        <v>72</v>
      </c>
      <c r="G80" s="16">
        <v>20</v>
      </c>
      <c r="H80" s="17"/>
      <c r="I80" s="17">
        <f>ROUND(ROUND(H80,2)*ROUND(G80,3),2)</f>
        <v>0</v>
      </c>
      <c r="L80" s="30"/>
    </row>
    <row r="81" spans="1:12" ht="13.2" x14ac:dyDescent="0.25">
      <c r="A81" s="18" t="s">
        <v>44</v>
      </c>
      <c r="B81" s="37"/>
      <c r="E81" s="19" t="s">
        <v>41</v>
      </c>
      <c r="I81" s="38"/>
    </row>
    <row r="82" spans="1:12" ht="92.4" x14ac:dyDescent="0.25">
      <c r="A82" t="s">
        <v>45</v>
      </c>
      <c r="B82" s="37"/>
      <c r="E82" s="19" t="s">
        <v>100</v>
      </c>
      <c r="I82" s="38"/>
    </row>
    <row r="83" spans="1:12" ht="13.2" x14ac:dyDescent="0.25">
      <c r="A83" s="34" t="s">
        <v>39</v>
      </c>
      <c r="B83" s="13">
        <v>8</v>
      </c>
      <c r="C83" s="22" t="s">
        <v>101</v>
      </c>
      <c r="D83" s="12" t="s">
        <v>41</v>
      </c>
      <c r="E83" s="23" t="s">
        <v>102</v>
      </c>
      <c r="F83" s="15" t="s">
        <v>72</v>
      </c>
      <c r="G83" s="16">
        <v>20</v>
      </c>
      <c r="H83" s="17"/>
      <c r="I83" s="17">
        <f>ROUND(ROUND(H83,2)*ROUND(G83,3),2)</f>
        <v>0</v>
      </c>
      <c r="L83" s="30"/>
    </row>
    <row r="84" spans="1:12" ht="13.2" x14ac:dyDescent="0.25">
      <c r="A84" s="18" t="s">
        <v>44</v>
      </c>
      <c r="B84" s="37"/>
      <c r="E84" s="19" t="s">
        <v>41</v>
      </c>
      <c r="I84" s="38"/>
    </row>
    <row r="85" spans="1:12" ht="92.4" x14ac:dyDescent="0.25">
      <c r="A85" t="s">
        <v>45</v>
      </c>
      <c r="B85" s="37"/>
      <c r="E85" s="19" t="s">
        <v>100</v>
      </c>
      <c r="I85" s="38"/>
    </row>
    <row r="86" spans="1:12" ht="13.2" x14ac:dyDescent="0.25">
      <c r="A86" s="34" t="s">
        <v>39</v>
      </c>
      <c r="B86" s="13">
        <v>9</v>
      </c>
      <c r="C86" s="22" t="s">
        <v>103</v>
      </c>
      <c r="D86" s="12" t="s">
        <v>41</v>
      </c>
      <c r="E86" s="23" t="s">
        <v>104</v>
      </c>
      <c r="F86" s="15" t="s">
        <v>72</v>
      </c>
      <c r="G86" s="16">
        <v>20</v>
      </c>
      <c r="H86" s="17"/>
      <c r="I86" s="17">
        <f>ROUND(ROUND(H86,2)*ROUND(G86,3),2)</f>
        <v>0</v>
      </c>
      <c r="L86" s="30"/>
    </row>
    <row r="87" spans="1:12" ht="13.2" x14ac:dyDescent="0.25">
      <c r="A87" s="18" t="s">
        <v>44</v>
      </c>
      <c r="B87" s="37"/>
      <c r="E87" s="19" t="s">
        <v>41</v>
      </c>
      <c r="I87" s="38"/>
    </row>
    <row r="88" spans="1:12" ht="92.4" x14ac:dyDescent="0.25">
      <c r="A88" t="s">
        <v>45</v>
      </c>
      <c r="B88" s="37"/>
      <c r="E88" s="19" t="s">
        <v>105</v>
      </c>
      <c r="I88" s="38"/>
    </row>
    <row r="89" spans="1:12" ht="26.4" x14ac:dyDescent="0.25">
      <c r="A89" s="34" t="s">
        <v>39</v>
      </c>
      <c r="B89" s="13">
        <v>10</v>
      </c>
      <c r="C89" s="22" t="s">
        <v>106</v>
      </c>
      <c r="D89" s="12" t="s">
        <v>41</v>
      </c>
      <c r="E89" s="14" t="s">
        <v>107</v>
      </c>
      <c r="F89" s="15" t="s">
        <v>72</v>
      </c>
      <c r="G89" s="16">
        <v>20</v>
      </c>
      <c r="H89" s="17"/>
      <c r="I89" s="17">
        <f>ROUND(ROUND(H89,2)*ROUND(G89,3),2)</f>
        <v>0</v>
      </c>
      <c r="L89" s="30"/>
    </row>
    <row r="90" spans="1:12" ht="13.2" x14ac:dyDescent="0.25">
      <c r="A90" s="18" t="s">
        <v>44</v>
      </c>
      <c r="B90" s="37"/>
      <c r="E90" s="19" t="s">
        <v>41</v>
      </c>
      <c r="I90" s="38"/>
    </row>
    <row r="91" spans="1:12" ht="92.4" x14ac:dyDescent="0.25">
      <c r="A91" t="s">
        <v>45</v>
      </c>
      <c r="B91" s="37"/>
      <c r="E91" s="19" t="s">
        <v>97</v>
      </c>
      <c r="I91" s="38"/>
    </row>
    <row r="92" spans="1:12" ht="26.4" x14ac:dyDescent="0.25">
      <c r="A92" s="34" t="s">
        <v>39</v>
      </c>
      <c r="B92" s="13">
        <v>11</v>
      </c>
      <c r="C92" s="13" t="s">
        <v>108</v>
      </c>
      <c r="D92" s="12" t="s">
        <v>41</v>
      </c>
      <c r="E92" s="14" t="s">
        <v>109</v>
      </c>
      <c r="F92" s="15" t="s">
        <v>64</v>
      </c>
      <c r="G92" s="16">
        <v>6</v>
      </c>
      <c r="H92" s="17"/>
      <c r="I92" s="17">
        <f>ROUND(ROUND(H92,2)*ROUND(G92,3),2)</f>
        <v>0</v>
      </c>
      <c r="L92" s="30"/>
    </row>
    <row r="93" spans="1:12" ht="13.2" x14ac:dyDescent="0.25">
      <c r="A93" s="18" t="s">
        <v>44</v>
      </c>
      <c r="B93" s="37"/>
      <c r="E93" s="19" t="s">
        <v>41</v>
      </c>
      <c r="I93" s="38"/>
    </row>
    <row r="94" spans="1:12" ht="105.6" x14ac:dyDescent="0.25">
      <c r="A94" t="s">
        <v>45</v>
      </c>
      <c r="B94" s="37"/>
      <c r="E94" s="19" t="s">
        <v>110</v>
      </c>
      <c r="I94" s="38"/>
    </row>
    <row r="95" spans="1:12" ht="26.4" x14ac:dyDescent="0.25">
      <c r="A95" s="34" t="s">
        <v>39</v>
      </c>
      <c r="B95" s="13">
        <v>12</v>
      </c>
      <c r="C95" s="13" t="s">
        <v>111</v>
      </c>
      <c r="D95" s="12" t="s">
        <v>41</v>
      </c>
      <c r="E95" s="14" t="s">
        <v>112</v>
      </c>
      <c r="F95" s="15" t="s">
        <v>64</v>
      </c>
      <c r="G95" s="16">
        <v>6</v>
      </c>
      <c r="H95" s="17"/>
      <c r="I95" s="17">
        <f>ROUND(ROUND(H95,2)*ROUND(G95,3),2)</f>
        <v>0</v>
      </c>
      <c r="L95" s="30"/>
    </row>
    <row r="96" spans="1:12" ht="13.2" x14ac:dyDescent="0.25">
      <c r="A96" s="18" t="s">
        <v>44</v>
      </c>
      <c r="B96" s="37"/>
      <c r="E96" s="19" t="s">
        <v>41</v>
      </c>
      <c r="I96" s="38"/>
    </row>
    <row r="97" spans="1:12" ht="105.6" x14ac:dyDescent="0.25">
      <c r="A97" t="s">
        <v>45</v>
      </c>
      <c r="B97" s="37"/>
      <c r="E97" s="19" t="s">
        <v>110</v>
      </c>
      <c r="I97" s="38"/>
    </row>
    <row r="98" spans="1:12" ht="26.4" x14ac:dyDescent="0.25">
      <c r="A98" s="34" t="s">
        <v>39</v>
      </c>
      <c r="B98" s="13">
        <v>13</v>
      </c>
      <c r="C98" s="13" t="s">
        <v>113</v>
      </c>
      <c r="D98" s="12" t="s">
        <v>41</v>
      </c>
      <c r="E98" s="14" t="s">
        <v>114</v>
      </c>
      <c r="F98" s="15" t="s">
        <v>64</v>
      </c>
      <c r="G98" s="16">
        <v>9</v>
      </c>
      <c r="H98" s="17"/>
      <c r="I98" s="17">
        <f>ROUND(ROUND(H98,2)*ROUND(G98,3),2)</f>
        <v>0</v>
      </c>
      <c r="L98" s="30"/>
    </row>
    <row r="99" spans="1:12" ht="105.6" x14ac:dyDescent="0.25">
      <c r="A99" t="s">
        <v>45</v>
      </c>
      <c r="B99" s="37"/>
      <c r="E99" s="19" t="s">
        <v>110</v>
      </c>
      <c r="I99" s="38"/>
    </row>
    <row r="100" spans="1:12" ht="13.2" x14ac:dyDescent="0.25">
      <c r="B100" s="37"/>
      <c r="E100" s="19"/>
      <c r="I100" s="38"/>
    </row>
    <row r="101" spans="1:12" ht="13.2" x14ac:dyDescent="0.25">
      <c r="B101" s="37"/>
      <c r="E101" s="19"/>
      <c r="I101" s="38"/>
    </row>
    <row r="102" spans="1:12" ht="13.2" x14ac:dyDescent="0.25">
      <c r="A102" s="34" t="s">
        <v>39</v>
      </c>
      <c r="B102" s="13">
        <v>14</v>
      </c>
      <c r="C102" s="22" t="s">
        <v>115</v>
      </c>
      <c r="D102" s="12" t="s">
        <v>41</v>
      </c>
      <c r="E102" s="14" t="s">
        <v>116</v>
      </c>
      <c r="F102" s="15" t="s">
        <v>64</v>
      </c>
      <c r="G102" s="16">
        <v>21</v>
      </c>
      <c r="H102" s="17"/>
      <c r="I102" s="17">
        <f>ROUND(ROUND(H102,2)*ROUND(G102,3),2)</f>
        <v>0</v>
      </c>
      <c r="L102" s="30"/>
    </row>
    <row r="103" spans="1:12" ht="13.2" x14ac:dyDescent="0.25">
      <c r="A103" s="18" t="s">
        <v>44</v>
      </c>
      <c r="B103" s="37"/>
      <c r="E103" s="19" t="s">
        <v>41</v>
      </c>
      <c r="I103" s="38"/>
    </row>
    <row r="104" spans="1:12" ht="132" x14ac:dyDescent="0.25">
      <c r="A104" t="s">
        <v>45</v>
      </c>
      <c r="B104" s="37"/>
      <c r="E104" s="19" t="s">
        <v>117</v>
      </c>
      <c r="I104" s="38"/>
    </row>
    <row r="105" spans="1:12" ht="13.2" x14ac:dyDescent="0.25">
      <c r="A105" s="34" t="s">
        <v>39</v>
      </c>
      <c r="B105" s="13">
        <v>15</v>
      </c>
      <c r="C105" s="13" t="s">
        <v>118</v>
      </c>
      <c r="D105" s="12" t="s">
        <v>41</v>
      </c>
      <c r="E105" s="14" t="s">
        <v>119</v>
      </c>
      <c r="F105" s="15" t="s">
        <v>64</v>
      </c>
      <c r="G105" s="16">
        <v>120</v>
      </c>
      <c r="H105" s="17"/>
      <c r="I105" s="17">
        <f>ROUND(ROUND(H105,2)*ROUND(G105,3),2)</f>
        <v>0</v>
      </c>
      <c r="L105" s="30"/>
    </row>
    <row r="106" spans="1:12" ht="13.2" x14ac:dyDescent="0.25">
      <c r="A106" s="18" t="s">
        <v>44</v>
      </c>
      <c r="B106" s="37"/>
      <c r="E106" s="19" t="s">
        <v>41</v>
      </c>
      <c r="I106" s="38"/>
    </row>
    <row r="107" spans="1:12" ht="92.4" x14ac:dyDescent="0.25">
      <c r="A107" t="s">
        <v>45</v>
      </c>
      <c r="B107" s="37"/>
      <c r="E107" s="19" t="s">
        <v>120</v>
      </c>
      <c r="I107" s="38"/>
    </row>
    <row r="108" spans="1:12" ht="26.4" x14ac:dyDescent="0.25">
      <c r="A108" s="34" t="s">
        <v>39</v>
      </c>
      <c r="B108" s="13">
        <v>16</v>
      </c>
      <c r="C108" s="22" t="s">
        <v>121</v>
      </c>
      <c r="D108" s="12" t="s">
        <v>41</v>
      </c>
      <c r="E108" s="23" t="s">
        <v>122</v>
      </c>
      <c r="F108" s="15" t="s">
        <v>64</v>
      </c>
      <c r="G108" s="16">
        <v>21</v>
      </c>
      <c r="H108" s="17"/>
      <c r="I108" s="17">
        <f>ROUND(ROUND(H108,2)*ROUND(G108,3),2)</f>
        <v>0</v>
      </c>
      <c r="L108" s="30"/>
    </row>
    <row r="109" spans="1:12" ht="13.2" x14ac:dyDescent="0.25">
      <c r="A109" s="18" t="s">
        <v>44</v>
      </c>
      <c r="B109" s="37"/>
      <c r="E109" s="19" t="s">
        <v>41</v>
      </c>
      <c r="I109" s="38"/>
    </row>
    <row r="110" spans="1:12" ht="105.6" x14ac:dyDescent="0.25">
      <c r="A110" t="s">
        <v>45</v>
      </c>
      <c r="B110" s="37"/>
      <c r="E110" s="19" t="s">
        <v>110</v>
      </c>
      <c r="I110" s="38"/>
    </row>
    <row r="111" spans="1:12" ht="26.4" x14ac:dyDescent="0.25">
      <c r="A111" s="34" t="s">
        <v>39</v>
      </c>
      <c r="B111" s="13">
        <v>17</v>
      </c>
      <c r="C111" s="13" t="s">
        <v>123</v>
      </c>
      <c r="D111" s="12" t="s">
        <v>41</v>
      </c>
      <c r="E111" s="14" t="s">
        <v>124</v>
      </c>
      <c r="F111" s="15" t="s">
        <v>64</v>
      </c>
      <c r="G111" s="16">
        <v>2</v>
      </c>
      <c r="H111" s="17"/>
      <c r="I111" s="17">
        <f>ROUND(ROUND(H111,2)*ROUND(G111,3),2)</f>
        <v>0</v>
      </c>
      <c r="L111" s="30"/>
    </row>
    <row r="112" spans="1:12" ht="13.2" x14ac:dyDescent="0.25">
      <c r="A112" s="18" t="s">
        <v>44</v>
      </c>
      <c r="B112" s="37"/>
      <c r="E112" s="19" t="s">
        <v>41</v>
      </c>
      <c r="I112" s="38"/>
    </row>
    <row r="113" spans="1:12" ht="104.7" customHeight="1" x14ac:dyDescent="0.25">
      <c r="A113" t="s">
        <v>45</v>
      </c>
      <c r="B113" s="41"/>
      <c r="C113" s="24"/>
      <c r="D113" s="43"/>
      <c r="E113" s="19" t="s">
        <v>110</v>
      </c>
      <c r="F113" s="24"/>
      <c r="G113" s="24"/>
      <c r="H113" s="24"/>
      <c r="I113" s="43"/>
    </row>
    <row r="114" spans="1:12" ht="26.4" customHeight="1" x14ac:dyDescent="0.25">
      <c r="A114" s="34" t="s">
        <v>39</v>
      </c>
      <c r="B114" s="13">
        <v>18</v>
      </c>
      <c r="C114" s="22" t="s">
        <v>125</v>
      </c>
      <c r="D114" s="12" t="s">
        <v>41</v>
      </c>
      <c r="E114" s="14" t="s">
        <v>126</v>
      </c>
      <c r="F114" s="15" t="s">
        <v>64</v>
      </c>
      <c r="G114" s="16">
        <v>9</v>
      </c>
      <c r="H114" s="17"/>
      <c r="I114" s="17">
        <f>ROUND(ROUND(H114,2)*ROUND(G114,3),2)</f>
        <v>0</v>
      </c>
      <c r="L114" s="30"/>
    </row>
    <row r="115" spans="1:12" ht="13.2" x14ac:dyDescent="0.25">
      <c r="A115" s="18" t="s">
        <v>44</v>
      </c>
      <c r="B115" s="37"/>
      <c r="E115" s="19" t="s">
        <v>41</v>
      </c>
      <c r="I115" s="38"/>
    </row>
    <row r="116" spans="1:12" ht="105.6" x14ac:dyDescent="0.25">
      <c r="A116" t="s">
        <v>45</v>
      </c>
      <c r="B116" s="37"/>
      <c r="E116" s="19" t="s">
        <v>110</v>
      </c>
      <c r="I116" s="38"/>
    </row>
    <row r="117" spans="1:12" ht="26.4" x14ac:dyDescent="0.25">
      <c r="A117" s="34" t="s">
        <v>39</v>
      </c>
      <c r="B117" s="13">
        <v>19</v>
      </c>
      <c r="C117" s="22" t="s">
        <v>127</v>
      </c>
      <c r="D117" s="12" t="s">
        <v>41</v>
      </c>
      <c r="E117" s="23" t="s">
        <v>128</v>
      </c>
      <c r="F117" s="15" t="s">
        <v>64</v>
      </c>
      <c r="G117" s="16">
        <v>10</v>
      </c>
      <c r="H117" s="17"/>
      <c r="I117" s="17">
        <f>ROUND(ROUND(H117,2)*ROUND(G117,3),2)</f>
        <v>0</v>
      </c>
      <c r="L117" s="30"/>
    </row>
    <row r="118" spans="1:12" ht="13.2" x14ac:dyDescent="0.25">
      <c r="A118" s="18" t="s">
        <v>44</v>
      </c>
      <c r="B118" s="37"/>
      <c r="E118" s="19" t="s">
        <v>41</v>
      </c>
      <c r="I118" s="38"/>
    </row>
    <row r="119" spans="1:12" ht="105.6" x14ac:dyDescent="0.25">
      <c r="A119" t="s">
        <v>45</v>
      </c>
      <c r="B119" s="37"/>
      <c r="E119" s="19" t="s">
        <v>110</v>
      </c>
      <c r="I119" s="38"/>
    </row>
    <row r="120" spans="1:12" ht="13.2" x14ac:dyDescent="0.25">
      <c r="A120" s="34" t="s">
        <v>39</v>
      </c>
      <c r="B120" s="13">
        <v>20</v>
      </c>
      <c r="C120" s="13" t="s">
        <v>129</v>
      </c>
      <c r="D120" s="12" t="s">
        <v>41</v>
      </c>
      <c r="E120" s="14" t="s">
        <v>130</v>
      </c>
      <c r="F120" s="15" t="s">
        <v>64</v>
      </c>
      <c r="G120" s="16">
        <v>50</v>
      </c>
      <c r="H120" s="17"/>
      <c r="I120" s="17">
        <f>ROUND(ROUND(H120,2)*ROUND(G120,3),2)</f>
        <v>0</v>
      </c>
      <c r="L120" s="30"/>
    </row>
    <row r="121" spans="1:12" ht="13.2" x14ac:dyDescent="0.25">
      <c r="A121" s="18" t="s">
        <v>44</v>
      </c>
      <c r="B121" s="37"/>
      <c r="E121" s="19" t="s">
        <v>41</v>
      </c>
      <c r="I121" s="38"/>
    </row>
    <row r="122" spans="1:12" ht="79.2" x14ac:dyDescent="0.25">
      <c r="A122" t="s">
        <v>45</v>
      </c>
      <c r="B122" s="37"/>
      <c r="E122" s="19" t="s">
        <v>131</v>
      </c>
      <c r="I122" s="38"/>
    </row>
    <row r="123" spans="1:12" ht="13.2" x14ac:dyDescent="0.25">
      <c r="A123" s="34" t="s">
        <v>39</v>
      </c>
      <c r="B123" s="13">
        <v>21</v>
      </c>
      <c r="C123" s="13" t="s">
        <v>132</v>
      </c>
      <c r="D123" s="12" t="s">
        <v>41</v>
      </c>
      <c r="E123" s="14" t="s">
        <v>69</v>
      </c>
      <c r="F123" s="15" t="s">
        <v>64</v>
      </c>
      <c r="G123" s="16">
        <v>24</v>
      </c>
      <c r="H123" s="17"/>
      <c r="I123" s="17">
        <f>ROUND(ROUND(H123,2)*ROUND(G123,3),2)</f>
        <v>0</v>
      </c>
      <c r="L123" s="30"/>
    </row>
    <row r="124" spans="1:12" ht="13.2" x14ac:dyDescent="0.25">
      <c r="A124" s="18" t="s">
        <v>44</v>
      </c>
      <c r="B124" s="37"/>
      <c r="E124" s="19" t="s">
        <v>41</v>
      </c>
      <c r="I124" s="38"/>
    </row>
    <row r="125" spans="1:12" ht="92.4" x14ac:dyDescent="0.25">
      <c r="A125" t="s">
        <v>45</v>
      </c>
      <c r="B125" s="37"/>
      <c r="E125" s="19" t="s">
        <v>133</v>
      </c>
      <c r="I125" s="38"/>
    </row>
    <row r="126" spans="1:12" ht="13.2" x14ac:dyDescent="0.25">
      <c r="A126" s="34" t="s">
        <v>39</v>
      </c>
      <c r="B126" s="13">
        <v>22</v>
      </c>
      <c r="C126" s="13" t="s">
        <v>134</v>
      </c>
      <c r="D126" s="12" t="s">
        <v>41</v>
      </c>
      <c r="E126" s="14" t="s">
        <v>135</v>
      </c>
      <c r="F126" s="15" t="s">
        <v>64</v>
      </c>
      <c r="G126" s="16">
        <v>30</v>
      </c>
      <c r="H126" s="17"/>
      <c r="I126" s="17">
        <f>ROUND(ROUND(H126,2)*ROUND(G126,3),2)</f>
        <v>0</v>
      </c>
      <c r="L126" s="30"/>
    </row>
    <row r="127" spans="1:12" ht="13.2" x14ac:dyDescent="0.25">
      <c r="A127" s="18" t="s">
        <v>44</v>
      </c>
      <c r="B127" s="37"/>
      <c r="E127" s="19" t="s">
        <v>41</v>
      </c>
      <c r="I127" s="38"/>
    </row>
    <row r="128" spans="1:12" ht="105.6" x14ac:dyDescent="0.25">
      <c r="A128" t="s">
        <v>45</v>
      </c>
      <c r="B128" s="37"/>
      <c r="E128" s="19" t="s">
        <v>136</v>
      </c>
      <c r="I128" s="38"/>
    </row>
    <row r="129" spans="1:22" ht="13.2" x14ac:dyDescent="0.25">
      <c r="A129" s="34" t="s">
        <v>39</v>
      </c>
      <c r="B129" s="13">
        <v>23</v>
      </c>
      <c r="C129" s="13" t="s">
        <v>137</v>
      </c>
      <c r="D129" s="12" t="s">
        <v>41</v>
      </c>
      <c r="E129" s="14" t="s">
        <v>138</v>
      </c>
      <c r="F129" s="15" t="s">
        <v>64</v>
      </c>
      <c r="G129" s="16">
        <v>8</v>
      </c>
      <c r="H129" s="17"/>
      <c r="I129" s="17">
        <f>ROUND(ROUND(H129,2)*ROUND(G129,3),2)</f>
        <v>0</v>
      </c>
      <c r="L129" s="30"/>
    </row>
    <row r="130" spans="1:22" ht="13.2" x14ac:dyDescent="0.25">
      <c r="A130" s="18" t="s">
        <v>44</v>
      </c>
      <c r="B130" s="37"/>
      <c r="E130" s="19" t="s">
        <v>41</v>
      </c>
      <c r="I130" s="38"/>
    </row>
    <row r="131" spans="1:22" ht="92.4" x14ac:dyDescent="0.25">
      <c r="A131" t="s">
        <v>45</v>
      </c>
      <c r="B131" s="37"/>
      <c r="E131" s="19" t="s">
        <v>139</v>
      </c>
      <c r="I131" s="38"/>
    </row>
    <row r="132" spans="1:22" ht="13.2" x14ac:dyDescent="0.25">
      <c r="A132" s="34" t="s">
        <v>39</v>
      </c>
      <c r="B132" s="13">
        <v>24</v>
      </c>
      <c r="C132" s="13" t="s">
        <v>140</v>
      </c>
      <c r="D132" s="12" t="s">
        <v>41</v>
      </c>
      <c r="E132" s="14" t="s">
        <v>141</v>
      </c>
      <c r="F132" s="15" t="s">
        <v>64</v>
      </c>
      <c r="G132" s="16">
        <v>8</v>
      </c>
      <c r="H132" s="17"/>
      <c r="I132" s="17">
        <f>ROUND(ROUND(H132,2)*ROUND(G132,3),2)</f>
        <v>0</v>
      </c>
      <c r="L132" s="30"/>
    </row>
    <row r="133" spans="1:22" ht="13.2" x14ac:dyDescent="0.25">
      <c r="A133" s="18" t="s">
        <v>44</v>
      </c>
      <c r="B133" s="37"/>
      <c r="E133" s="19" t="s">
        <v>41</v>
      </c>
      <c r="I133" s="38"/>
    </row>
    <row r="134" spans="1:22" ht="79.2" x14ac:dyDescent="0.25">
      <c r="A134" t="s">
        <v>45</v>
      </c>
      <c r="B134" s="37"/>
      <c r="E134" s="19" t="s">
        <v>142</v>
      </c>
      <c r="I134" s="38"/>
    </row>
    <row r="135" spans="1:22" ht="13.2" x14ac:dyDescent="0.25">
      <c r="A135" s="34" t="s">
        <v>39</v>
      </c>
      <c r="B135" s="13">
        <v>25</v>
      </c>
      <c r="C135" s="13" t="s">
        <v>143</v>
      </c>
      <c r="D135" s="12" t="s">
        <v>41</v>
      </c>
      <c r="E135" s="14" t="s">
        <v>144</v>
      </c>
      <c r="F135" s="15" t="s">
        <v>72</v>
      </c>
      <c r="G135" s="16">
        <v>70</v>
      </c>
      <c r="H135" s="17"/>
      <c r="I135" s="17">
        <f>ROUND(ROUND(H135,2)*ROUND(G135,3),2)</f>
        <v>0</v>
      </c>
      <c r="L135" s="30"/>
      <c r="V135" s="30"/>
    </row>
    <row r="136" spans="1:22" ht="13.2" x14ac:dyDescent="0.25">
      <c r="A136" s="18" t="s">
        <v>44</v>
      </c>
      <c r="B136" s="37"/>
      <c r="E136" s="19" t="s">
        <v>41</v>
      </c>
      <c r="I136" s="38"/>
    </row>
    <row r="137" spans="1:22" ht="105.6" x14ac:dyDescent="0.25">
      <c r="A137" t="s">
        <v>45</v>
      </c>
      <c r="B137" s="37"/>
      <c r="E137" s="19" t="s">
        <v>145</v>
      </c>
      <c r="I137" s="38"/>
    </row>
    <row r="138" spans="1:22" ht="13.2" x14ac:dyDescent="0.25">
      <c r="A138" s="34" t="s">
        <v>39</v>
      </c>
      <c r="B138" s="13">
        <v>26</v>
      </c>
      <c r="C138" s="13" t="s">
        <v>146</v>
      </c>
      <c r="D138" s="12" t="s">
        <v>41</v>
      </c>
      <c r="E138" s="14" t="s">
        <v>147</v>
      </c>
      <c r="F138" s="15" t="s">
        <v>64</v>
      </c>
      <c r="G138" s="16">
        <v>4</v>
      </c>
      <c r="H138" s="17"/>
      <c r="I138" s="17">
        <f>ROUND(ROUND(H138,2)*ROUND(G138,3),2)</f>
        <v>0</v>
      </c>
      <c r="L138" s="30"/>
    </row>
    <row r="139" spans="1:22" ht="13.2" x14ac:dyDescent="0.25">
      <c r="A139" s="18" t="s">
        <v>44</v>
      </c>
      <c r="B139" s="37"/>
      <c r="E139" s="19" t="s">
        <v>41</v>
      </c>
      <c r="I139" s="38"/>
    </row>
    <row r="140" spans="1:22" ht="79.2" x14ac:dyDescent="0.25">
      <c r="A140" t="s">
        <v>45</v>
      </c>
      <c r="B140" s="37"/>
      <c r="E140" s="19" t="s">
        <v>148</v>
      </c>
      <c r="I140" s="38"/>
    </row>
    <row r="141" spans="1:22" ht="13.2" x14ac:dyDescent="0.25">
      <c r="A141" s="34" t="s">
        <v>39</v>
      </c>
      <c r="B141" s="13">
        <v>27</v>
      </c>
      <c r="C141" s="13">
        <v>747111</v>
      </c>
      <c r="D141" s="12" t="s">
        <v>41</v>
      </c>
      <c r="E141" s="14" t="s">
        <v>149</v>
      </c>
      <c r="F141" s="15" t="s">
        <v>64</v>
      </c>
      <c r="G141" s="16">
        <v>10</v>
      </c>
      <c r="H141" s="17"/>
      <c r="I141" s="17">
        <f>ROUND(ROUND(H141,2)*ROUND(G141,3),2)</f>
        <v>0</v>
      </c>
      <c r="L141" s="30"/>
    </row>
    <row r="142" spans="1:22" ht="13.2" x14ac:dyDescent="0.25">
      <c r="A142" s="18" t="s">
        <v>44</v>
      </c>
      <c r="B142" s="37"/>
      <c r="E142" s="19" t="s">
        <v>41</v>
      </c>
      <c r="I142" s="38"/>
    </row>
    <row r="143" spans="1:22" ht="92.4" x14ac:dyDescent="0.25">
      <c r="A143" t="s">
        <v>45</v>
      </c>
      <c r="B143" s="37"/>
      <c r="E143" s="19" t="s">
        <v>77</v>
      </c>
      <c r="I143" s="38"/>
    </row>
    <row r="144" spans="1:22" ht="13.2" x14ac:dyDescent="0.25">
      <c r="A144" s="34" t="s">
        <v>39</v>
      </c>
      <c r="B144" s="13">
        <v>28</v>
      </c>
      <c r="C144" s="13">
        <v>747143</v>
      </c>
      <c r="D144" s="12" t="s">
        <v>41</v>
      </c>
      <c r="E144" s="14" t="s">
        <v>150</v>
      </c>
      <c r="F144" s="15" t="s">
        <v>64</v>
      </c>
      <c r="G144" s="16">
        <v>2</v>
      </c>
      <c r="H144" s="17"/>
      <c r="I144" s="17">
        <f>ROUND(ROUND(H144,2)*ROUND(G144,3),2)</f>
        <v>0</v>
      </c>
      <c r="L144" s="30"/>
    </row>
    <row r="145" spans="1:22" ht="13.2" x14ac:dyDescent="0.25">
      <c r="A145" s="18" t="s">
        <v>44</v>
      </c>
      <c r="B145" s="37"/>
      <c r="E145" s="19" t="s">
        <v>41</v>
      </c>
      <c r="I145" s="38"/>
    </row>
    <row r="146" spans="1:22" ht="92.4" x14ac:dyDescent="0.25">
      <c r="A146" t="s">
        <v>45</v>
      </c>
      <c r="B146" s="41"/>
      <c r="C146" s="24"/>
      <c r="D146" s="24"/>
      <c r="E146" s="19" t="s">
        <v>77</v>
      </c>
      <c r="F146" s="24"/>
      <c r="G146" s="24"/>
      <c r="H146" s="24"/>
      <c r="I146" s="43"/>
    </row>
    <row r="147" spans="1:22" ht="26.4" x14ac:dyDescent="0.25">
      <c r="A147" s="34" t="s">
        <v>39</v>
      </c>
      <c r="B147" s="13">
        <v>29</v>
      </c>
      <c r="C147" s="13">
        <v>747301</v>
      </c>
      <c r="D147" s="12" t="s">
        <v>41</v>
      </c>
      <c r="E147" s="14" t="s">
        <v>151</v>
      </c>
      <c r="F147" s="15" t="s">
        <v>64</v>
      </c>
      <c r="G147" s="16">
        <v>5</v>
      </c>
      <c r="H147" s="17"/>
      <c r="I147" s="17">
        <f>ROUND(ROUND(H147,2)*ROUND(G147,3),2)</f>
        <v>0</v>
      </c>
      <c r="L147" s="30"/>
      <c r="V147" s="30"/>
    </row>
    <row r="148" spans="1:22" ht="13.2" x14ac:dyDescent="0.25">
      <c r="A148" s="18" t="s">
        <v>44</v>
      </c>
      <c r="B148" s="37"/>
      <c r="E148" s="19" t="s">
        <v>41</v>
      </c>
      <c r="I148" s="38"/>
    </row>
    <row r="149" spans="1:22" ht="92.4" x14ac:dyDescent="0.25">
      <c r="A149" t="s">
        <v>45</v>
      </c>
      <c r="B149" s="37"/>
      <c r="E149" s="19" t="s">
        <v>152</v>
      </c>
      <c r="I149" s="38"/>
    </row>
    <row r="150" spans="1:22" ht="13.2" x14ac:dyDescent="0.25">
      <c r="A150" s="34" t="s">
        <v>39</v>
      </c>
      <c r="B150" s="13">
        <v>30</v>
      </c>
      <c r="C150" s="13">
        <v>747611</v>
      </c>
      <c r="D150" s="12" t="s">
        <v>41</v>
      </c>
      <c r="E150" s="14" t="s">
        <v>153</v>
      </c>
      <c r="F150" s="15" t="s">
        <v>64</v>
      </c>
      <c r="G150" s="16">
        <v>5</v>
      </c>
      <c r="H150" s="17"/>
      <c r="I150" s="17">
        <f>ROUND(ROUND(H150,2)*ROUND(G150,3),2)</f>
        <v>0</v>
      </c>
      <c r="L150" s="30"/>
    </row>
    <row r="151" spans="1:22" ht="13.2" x14ac:dyDescent="0.25">
      <c r="A151" s="18" t="s">
        <v>44</v>
      </c>
      <c r="B151" s="37"/>
      <c r="E151" s="19" t="s">
        <v>41</v>
      </c>
      <c r="I151" s="38"/>
    </row>
    <row r="152" spans="1:22" ht="79.2" x14ac:dyDescent="0.25">
      <c r="A152" t="s">
        <v>45</v>
      </c>
      <c r="B152" s="37"/>
      <c r="E152" s="19" t="s">
        <v>148</v>
      </c>
      <c r="I152" s="38"/>
    </row>
    <row r="153" spans="1:22" ht="13.2" x14ac:dyDescent="0.25">
      <c r="A153" s="34" t="s">
        <v>39</v>
      </c>
      <c r="B153" s="13">
        <v>31</v>
      </c>
      <c r="C153" s="13">
        <v>747701</v>
      </c>
      <c r="D153" s="12" t="s">
        <v>41</v>
      </c>
      <c r="E153" s="14" t="s">
        <v>154</v>
      </c>
      <c r="F153" s="15" t="s">
        <v>155</v>
      </c>
      <c r="G153" s="16">
        <v>80</v>
      </c>
      <c r="H153" s="17"/>
      <c r="I153" s="17">
        <f>ROUND(ROUND(H153,2)*ROUND(G153,3),2)</f>
        <v>0</v>
      </c>
      <c r="L153" s="30"/>
    </row>
    <row r="154" spans="1:22" ht="13.2" x14ac:dyDescent="0.25">
      <c r="A154" s="18" t="s">
        <v>44</v>
      </c>
      <c r="B154" s="37"/>
      <c r="E154" s="19" t="s">
        <v>41</v>
      </c>
      <c r="I154" s="38"/>
    </row>
    <row r="155" spans="1:22" ht="92.4" x14ac:dyDescent="0.25">
      <c r="A155" t="s">
        <v>45</v>
      </c>
      <c r="B155" s="37"/>
      <c r="E155" s="19" t="s">
        <v>156</v>
      </c>
      <c r="I155" s="38"/>
    </row>
    <row r="156" spans="1:22" ht="13.2" x14ac:dyDescent="0.25">
      <c r="A156" s="34" t="s">
        <v>39</v>
      </c>
      <c r="B156" s="13">
        <v>32</v>
      </c>
      <c r="C156" s="13" t="s">
        <v>157</v>
      </c>
      <c r="D156" s="12" t="s">
        <v>41</v>
      </c>
      <c r="E156" s="14" t="s">
        <v>158</v>
      </c>
      <c r="F156" s="15" t="s">
        <v>155</v>
      </c>
      <c r="G156" s="16">
        <v>80</v>
      </c>
      <c r="H156" s="17"/>
      <c r="I156" s="17">
        <f>ROUND(ROUND(H156,2)*ROUND(G156,3),2)</f>
        <v>0</v>
      </c>
      <c r="L156" s="30"/>
    </row>
    <row r="157" spans="1:22" ht="13.2" x14ac:dyDescent="0.25">
      <c r="A157" s="18" t="s">
        <v>44</v>
      </c>
      <c r="B157" s="37"/>
      <c r="E157" s="19" t="s">
        <v>41</v>
      </c>
      <c r="I157" s="38"/>
    </row>
    <row r="158" spans="1:22" ht="92.4" x14ac:dyDescent="0.25">
      <c r="A158" t="s">
        <v>45</v>
      </c>
      <c r="B158" s="37"/>
      <c r="E158" s="19" t="s">
        <v>159</v>
      </c>
      <c r="I158" s="38"/>
    </row>
    <row r="159" spans="1:22" ht="13.2" x14ac:dyDescent="0.25">
      <c r="A159" s="34" t="s">
        <v>39</v>
      </c>
      <c r="B159" s="13">
        <v>33</v>
      </c>
      <c r="C159" s="13" t="s">
        <v>160</v>
      </c>
      <c r="D159" s="12" t="s">
        <v>41</v>
      </c>
      <c r="E159" s="14" t="s">
        <v>161</v>
      </c>
      <c r="F159" s="15" t="s">
        <v>155</v>
      </c>
      <c r="G159" s="16">
        <v>10</v>
      </c>
      <c r="H159" s="17"/>
      <c r="I159" s="17">
        <f>ROUND(ROUND(H159,2)*ROUND(G159,3),2)</f>
        <v>0</v>
      </c>
      <c r="L159" s="30"/>
    </row>
    <row r="160" spans="1:22" ht="13.2" x14ac:dyDescent="0.25">
      <c r="A160" s="18" t="s">
        <v>44</v>
      </c>
      <c r="B160" s="37"/>
      <c r="E160" s="19" t="s">
        <v>41</v>
      </c>
      <c r="I160" s="38"/>
    </row>
    <row r="161" spans="1:23" ht="92.4" x14ac:dyDescent="0.25">
      <c r="A161" t="s">
        <v>45</v>
      </c>
      <c r="B161" s="37"/>
      <c r="E161" s="19" t="s">
        <v>162</v>
      </c>
      <c r="I161" s="38"/>
    </row>
    <row r="162" spans="1:23" ht="26.4" x14ac:dyDescent="0.25">
      <c r="A162" s="34" t="s">
        <v>39</v>
      </c>
      <c r="B162" s="13">
        <v>34</v>
      </c>
      <c r="C162" s="13">
        <v>748112</v>
      </c>
      <c r="D162" s="12" t="s">
        <v>41</v>
      </c>
      <c r="E162" s="14" t="s">
        <v>163</v>
      </c>
      <c r="F162" s="15" t="s">
        <v>64</v>
      </c>
      <c r="G162" s="16">
        <v>1</v>
      </c>
      <c r="H162" s="17"/>
      <c r="I162" s="17">
        <f>ROUND(ROUND(H162,2)*ROUND(G162,3),2)</f>
        <v>0</v>
      </c>
      <c r="L162" s="30"/>
    </row>
    <row r="163" spans="1:23" ht="13.2" x14ac:dyDescent="0.25">
      <c r="A163" s="18" t="s">
        <v>44</v>
      </c>
      <c r="B163" s="37"/>
      <c r="E163" s="19" t="s">
        <v>41</v>
      </c>
      <c r="I163" s="38"/>
    </row>
    <row r="164" spans="1:23" ht="105.6" x14ac:dyDescent="0.25">
      <c r="A164" t="s">
        <v>45</v>
      </c>
      <c r="B164" s="37"/>
      <c r="E164" s="19" t="s">
        <v>164</v>
      </c>
      <c r="I164" s="38"/>
    </row>
    <row r="165" spans="1:23" ht="13.2" x14ac:dyDescent="0.25">
      <c r="A165" s="34" t="s">
        <v>39</v>
      </c>
      <c r="B165" s="13">
        <v>35</v>
      </c>
      <c r="C165" s="13">
        <v>748129</v>
      </c>
      <c r="D165" s="12" t="s">
        <v>41</v>
      </c>
      <c r="E165" s="14" t="s">
        <v>165</v>
      </c>
      <c r="F165" s="15" t="s">
        <v>64</v>
      </c>
      <c r="G165" s="16">
        <v>7</v>
      </c>
      <c r="H165" s="17"/>
      <c r="I165" s="17">
        <f>ROUND(ROUND(H165,2)*ROUND(G165,3),2)</f>
        <v>0</v>
      </c>
      <c r="L165" s="30"/>
    </row>
    <row r="166" spans="1:23" ht="13.2" x14ac:dyDescent="0.25">
      <c r="A166" s="18" t="s">
        <v>44</v>
      </c>
      <c r="B166" s="37"/>
      <c r="E166" s="19" t="s">
        <v>41</v>
      </c>
      <c r="I166" s="38"/>
    </row>
    <row r="167" spans="1:23" ht="79.2" x14ac:dyDescent="0.25">
      <c r="A167" t="s">
        <v>45</v>
      </c>
      <c r="B167" s="37"/>
      <c r="E167" s="19" t="s">
        <v>166</v>
      </c>
      <c r="I167" s="38"/>
    </row>
    <row r="168" spans="1:23" ht="13.2" x14ac:dyDescent="0.25">
      <c r="A168" s="34" t="s">
        <v>39</v>
      </c>
      <c r="B168" s="13">
        <v>36</v>
      </c>
      <c r="C168" s="13">
        <v>748132</v>
      </c>
      <c r="D168" s="12" t="s">
        <v>41</v>
      </c>
      <c r="E168" s="14" t="s">
        <v>167</v>
      </c>
      <c r="F168" s="15" t="s">
        <v>64</v>
      </c>
      <c r="G168" s="16">
        <v>1</v>
      </c>
      <c r="H168" s="17"/>
      <c r="I168" s="17">
        <f>ROUND(ROUND(H168,2)*ROUND(G168,3),2)</f>
        <v>0</v>
      </c>
      <c r="L168" s="30"/>
    </row>
    <row r="169" spans="1:23" ht="13.2" x14ac:dyDescent="0.25">
      <c r="A169" s="18" t="s">
        <v>44</v>
      </c>
      <c r="B169" s="37"/>
      <c r="E169" s="19" t="s">
        <v>41</v>
      </c>
      <c r="I169" s="38"/>
    </row>
    <row r="170" spans="1:23" ht="79.2" x14ac:dyDescent="0.25">
      <c r="A170" t="s">
        <v>45</v>
      </c>
      <c r="B170" s="37"/>
      <c r="E170" s="19" t="s">
        <v>148</v>
      </c>
      <c r="I170" s="38"/>
    </row>
    <row r="171" spans="1:23" ht="13.2" x14ac:dyDescent="0.25">
      <c r="A171" s="34" t="s">
        <v>39</v>
      </c>
      <c r="B171" s="13">
        <v>37</v>
      </c>
      <c r="C171" s="13">
        <v>748135</v>
      </c>
      <c r="D171" s="12" t="s">
        <v>41</v>
      </c>
      <c r="E171" s="14" t="s">
        <v>168</v>
      </c>
      <c r="F171" s="15" t="s">
        <v>64</v>
      </c>
      <c r="G171" s="16">
        <v>1</v>
      </c>
      <c r="H171" s="17"/>
      <c r="I171" s="17">
        <f>ROUND(ROUND(H171,2)*ROUND(G171,3),2)</f>
        <v>0</v>
      </c>
      <c r="L171" s="30"/>
    </row>
    <row r="172" spans="1:23" ht="13.2" x14ac:dyDescent="0.25">
      <c r="A172" s="18" t="s">
        <v>44</v>
      </c>
      <c r="B172" s="37"/>
      <c r="E172" s="19" t="s">
        <v>41</v>
      </c>
      <c r="I172" s="38"/>
    </row>
    <row r="173" spans="1:23" ht="79.2" x14ac:dyDescent="0.25">
      <c r="A173" t="s">
        <v>45</v>
      </c>
      <c r="B173" s="37"/>
      <c r="E173" s="19" t="s">
        <v>148</v>
      </c>
      <c r="I173" s="38"/>
    </row>
    <row r="174" spans="1:23" ht="13.2" x14ac:dyDescent="0.25">
      <c r="A174" s="34" t="s">
        <v>39</v>
      </c>
      <c r="B174" s="13">
        <v>38</v>
      </c>
      <c r="C174" s="13">
        <v>748151</v>
      </c>
      <c r="D174" s="12" t="s">
        <v>41</v>
      </c>
      <c r="E174" s="14" t="s">
        <v>169</v>
      </c>
      <c r="F174" s="15" t="s">
        <v>64</v>
      </c>
      <c r="G174" s="16">
        <v>14</v>
      </c>
      <c r="H174" s="17"/>
      <c r="I174" s="17">
        <f>ROUND(ROUND(H174,2)*ROUND(G174,3),2)</f>
        <v>0</v>
      </c>
      <c r="L174" s="30"/>
      <c r="W174" s="32"/>
    </row>
    <row r="175" spans="1:23" ht="13.2" x14ac:dyDescent="0.25">
      <c r="A175" s="18" t="s">
        <v>44</v>
      </c>
      <c r="B175" s="37"/>
      <c r="E175" s="19" t="s">
        <v>41</v>
      </c>
      <c r="I175" s="38"/>
    </row>
    <row r="176" spans="1:23" ht="79.2" x14ac:dyDescent="0.25">
      <c r="A176" t="s">
        <v>45</v>
      </c>
      <c r="B176" s="37"/>
      <c r="E176" s="19" t="s">
        <v>148</v>
      </c>
      <c r="I176" s="38"/>
    </row>
    <row r="177" spans="1:22" ht="13.2" x14ac:dyDescent="0.25">
      <c r="A177" s="34" t="s">
        <v>39</v>
      </c>
      <c r="B177" s="13">
        <v>39</v>
      </c>
      <c r="C177" s="13">
        <v>748241</v>
      </c>
      <c r="D177" s="12" t="s">
        <v>41</v>
      </c>
      <c r="E177" s="14" t="s">
        <v>170</v>
      </c>
      <c r="F177" s="15" t="s">
        <v>64</v>
      </c>
      <c r="G177" s="16">
        <v>120</v>
      </c>
      <c r="H177" s="17"/>
      <c r="I177" s="17">
        <f>ROUND(ROUND(H177,2)*ROUND(G177,3),2)</f>
        <v>0</v>
      </c>
      <c r="L177" s="30"/>
    </row>
    <row r="178" spans="1:22" ht="13.2" x14ac:dyDescent="0.25">
      <c r="A178" s="18" t="s">
        <v>44</v>
      </c>
      <c r="B178" s="37"/>
      <c r="E178" s="19" t="s">
        <v>41</v>
      </c>
      <c r="I178" s="38"/>
    </row>
    <row r="179" spans="1:22" ht="105.6" x14ac:dyDescent="0.25">
      <c r="A179" t="s">
        <v>45</v>
      </c>
      <c r="B179" s="41"/>
      <c r="C179" s="24"/>
      <c r="D179" s="24"/>
      <c r="E179" s="19" t="s">
        <v>171</v>
      </c>
      <c r="F179" s="24"/>
      <c r="G179" s="24"/>
      <c r="H179" s="24"/>
      <c r="I179" s="43"/>
    </row>
    <row r="180" spans="1:22" ht="13.2" x14ac:dyDescent="0.25">
      <c r="A180" s="34" t="s">
        <v>39</v>
      </c>
      <c r="B180" s="13">
        <v>40</v>
      </c>
      <c r="C180" s="13" t="s">
        <v>172</v>
      </c>
      <c r="D180" s="12" t="s">
        <v>41</v>
      </c>
      <c r="E180" s="14" t="s">
        <v>173</v>
      </c>
      <c r="F180" s="15" t="s">
        <v>64</v>
      </c>
      <c r="G180" s="16">
        <v>48</v>
      </c>
      <c r="H180" s="17"/>
      <c r="I180" s="17">
        <f>ROUND(ROUND(H180,2)*ROUND(G180,3),2)</f>
        <v>0</v>
      </c>
      <c r="L180" s="30"/>
    </row>
    <row r="181" spans="1:22" ht="13.2" x14ac:dyDescent="0.25">
      <c r="A181" s="18" t="s">
        <v>44</v>
      </c>
      <c r="B181" s="37"/>
      <c r="E181" s="19" t="s">
        <v>41</v>
      </c>
      <c r="I181" s="38"/>
    </row>
    <row r="182" spans="1:22" ht="79.2" x14ac:dyDescent="0.25">
      <c r="A182" t="s">
        <v>45</v>
      </c>
      <c r="B182" s="37"/>
      <c r="E182" s="19" t="s">
        <v>148</v>
      </c>
      <c r="I182" s="38"/>
    </row>
    <row r="183" spans="1:22" ht="26.4" x14ac:dyDescent="0.25">
      <c r="A183" s="34" t="s">
        <v>39</v>
      </c>
      <c r="B183" s="13">
        <v>41</v>
      </c>
      <c r="C183" s="13" t="s">
        <v>174</v>
      </c>
      <c r="D183" s="12" t="s">
        <v>41</v>
      </c>
      <c r="E183" s="14" t="s">
        <v>175</v>
      </c>
      <c r="F183" s="15" t="s">
        <v>64</v>
      </c>
      <c r="G183" s="16">
        <v>1</v>
      </c>
      <c r="H183" s="17"/>
      <c r="I183" s="17">
        <f>ROUND(ROUND(H183,2)*ROUND(G183,3),2)</f>
        <v>0</v>
      </c>
      <c r="L183" s="30"/>
    </row>
    <row r="184" spans="1:22" ht="13.2" x14ac:dyDescent="0.25">
      <c r="A184" s="18" t="s">
        <v>44</v>
      </c>
      <c r="B184" s="37"/>
      <c r="E184" s="19" t="s">
        <v>41</v>
      </c>
      <c r="I184" s="38"/>
    </row>
    <row r="185" spans="1:22" ht="118.8" x14ac:dyDescent="0.25">
      <c r="A185" t="s">
        <v>45</v>
      </c>
      <c r="B185" s="37"/>
      <c r="E185" s="19" t="s">
        <v>176</v>
      </c>
      <c r="I185" s="38"/>
    </row>
    <row r="186" spans="1:22" ht="13.2" x14ac:dyDescent="0.25">
      <c r="A186" s="34" t="s">
        <v>39</v>
      </c>
      <c r="B186" s="13">
        <v>42</v>
      </c>
      <c r="C186" s="13" t="s">
        <v>177</v>
      </c>
      <c r="D186" s="12" t="s">
        <v>41</v>
      </c>
      <c r="E186" s="14" t="s">
        <v>178</v>
      </c>
      <c r="F186" s="15" t="s">
        <v>155</v>
      </c>
      <c r="G186" s="16">
        <v>40</v>
      </c>
      <c r="H186" s="17"/>
      <c r="I186" s="17">
        <f>ROUND(ROUND(H186,2)*ROUND(G186,3),2)</f>
        <v>0</v>
      </c>
      <c r="V186" s="30"/>
    </row>
    <row r="187" spans="1:22" ht="13.2" x14ac:dyDescent="0.25">
      <c r="A187" s="18" t="s">
        <v>44</v>
      </c>
      <c r="B187" s="37"/>
      <c r="E187" s="19" t="s">
        <v>41</v>
      </c>
      <c r="I187" s="38"/>
    </row>
    <row r="188" spans="1:22" ht="92.4" x14ac:dyDescent="0.25">
      <c r="A188" t="s">
        <v>45</v>
      </c>
      <c r="B188" s="37"/>
      <c r="E188" s="19" t="s">
        <v>179</v>
      </c>
      <c r="I188" s="38"/>
    </row>
    <row r="189" spans="1:22" ht="26.4" x14ac:dyDescent="0.25">
      <c r="A189" s="34" t="s">
        <v>39</v>
      </c>
      <c r="B189" s="13">
        <v>43</v>
      </c>
      <c r="C189" s="13">
        <v>747612</v>
      </c>
      <c r="D189" s="12" t="s">
        <v>27</v>
      </c>
      <c r="E189" s="14" t="s">
        <v>180</v>
      </c>
      <c r="F189" s="15" t="s">
        <v>64</v>
      </c>
      <c r="G189" s="16">
        <v>5</v>
      </c>
      <c r="H189" s="17"/>
      <c r="I189" s="17">
        <f>ROUND(ROUND(H189,2)*ROUND(G189,3),2)</f>
        <v>0</v>
      </c>
      <c r="L189" s="30"/>
      <c r="T189" s="31"/>
    </row>
    <row r="190" spans="1:22" ht="13.2" x14ac:dyDescent="0.25">
      <c r="A190" s="18" t="s">
        <v>44</v>
      </c>
      <c r="B190" s="37"/>
      <c r="E190" s="19" t="s">
        <v>27</v>
      </c>
      <c r="I190" s="38"/>
    </row>
    <row r="191" spans="1:22" ht="79.2" x14ac:dyDescent="0.25">
      <c r="A191" t="s">
        <v>45</v>
      </c>
      <c r="B191" s="37"/>
      <c r="E191" s="19" t="s">
        <v>181</v>
      </c>
      <c r="I191" s="38"/>
    </row>
    <row r="192" spans="1:22" ht="13.2" x14ac:dyDescent="0.25">
      <c r="A192" s="34" t="s">
        <v>39</v>
      </c>
      <c r="B192" s="13">
        <v>44</v>
      </c>
      <c r="C192" s="13">
        <v>748112</v>
      </c>
      <c r="D192" s="12" t="s">
        <v>27</v>
      </c>
      <c r="E192" s="14" t="s">
        <v>182</v>
      </c>
      <c r="F192" s="15" t="s">
        <v>64</v>
      </c>
      <c r="G192" s="16">
        <v>4</v>
      </c>
      <c r="H192" s="17"/>
      <c r="I192" s="17">
        <f>ROUND(ROUND(H192,2)*ROUND(G192,3),2)</f>
        <v>0</v>
      </c>
      <c r="L192" s="30"/>
      <c r="T192" s="31"/>
    </row>
    <row r="193" spans="1:26" ht="13.2" x14ac:dyDescent="0.25">
      <c r="A193" s="18" t="s">
        <v>44</v>
      </c>
      <c r="B193" s="37"/>
      <c r="E193" s="19" t="s">
        <v>27</v>
      </c>
      <c r="I193" s="38"/>
    </row>
    <row r="194" spans="1:26" ht="92.4" x14ac:dyDescent="0.25">
      <c r="A194" t="s">
        <v>45</v>
      </c>
      <c r="B194" s="37"/>
      <c r="E194" s="29" t="s">
        <v>183</v>
      </c>
      <c r="I194" s="38"/>
    </row>
    <row r="195" spans="1:26" ht="18" customHeight="1" x14ac:dyDescent="0.25">
      <c r="A195" s="3" t="s">
        <v>36</v>
      </c>
      <c r="B195" s="35"/>
      <c r="C195" s="11" t="s">
        <v>184</v>
      </c>
      <c r="D195" s="10"/>
      <c r="E195" s="28" t="s">
        <v>185</v>
      </c>
      <c r="F195" s="10"/>
      <c r="G195" s="10"/>
      <c r="H195" s="10"/>
      <c r="I195" s="36">
        <f>SUM(I196:I229)</f>
        <v>0</v>
      </c>
    </row>
    <row r="196" spans="1:26" ht="13.2" x14ac:dyDescent="0.25">
      <c r="A196" s="34" t="s">
        <v>39</v>
      </c>
      <c r="B196" s="13">
        <v>1</v>
      </c>
      <c r="C196" s="13">
        <v>703751</v>
      </c>
      <c r="D196" s="12" t="s">
        <v>41</v>
      </c>
      <c r="E196" s="23" t="s">
        <v>186</v>
      </c>
      <c r="F196" s="15" t="s">
        <v>187</v>
      </c>
      <c r="G196" s="16">
        <v>5</v>
      </c>
      <c r="H196" s="17"/>
      <c r="I196" s="17">
        <f>ROUND(ROUND(H196,2)*ROUND(G196,3),2)</f>
        <v>0</v>
      </c>
      <c r="L196" s="30"/>
    </row>
    <row r="197" spans="1:26" ht="13.2" x14ac:dyDescent="0.25">
      <c r="A197" s="18" t="s">
        <v>44</v>
      </c>
      <c r="B197" s="37"/>
      <c r="E197" s="19" t="s">
        <v>41</v>
      </c>
      <c r="I197" s="38"/>
    </row>
    <row r="198" spans="1:26" ht="39.6" x14ac:dyDescent="0.25">
      <c r="A198" t="s">
        <v>45</v>
      </c>
      <c r="B198" s="37"/>
      <c r="E198" s="19" t="s">
        <v>188</v>
      </c>
      <c r="I198" s="38"/>
    </row>
    <row r="199" spans="1:26" ht="13.2" x14ac:dyDescent="0.25">
      <c r="A199" s="34" t="s">
        <v>39</v>
      </c>
      <c r="B199" s="13">
        <v>2</v>
      </c>
      <c r="C199" s="13">
        <v>703752</v>
      </c>
      <c r="D199" s="12" t="s">
        <v>41</v>
      </c>
      <c r="E199" s="23" t="s">
        <v>189</v>
      </c>
      <c r="F199" s="15" t="s">
        <v>187</v>
      </c>
      <c r="G199" s="16">
        <v>2</v>
      </c>
      <c r="H199" s="17"/>
      <c r="I199" s="17">
        <f>ROUND(ROUND(H199,2)*ROUND(G199,3),2)</f>
        <v>0</v>
      </c>
      <c r="L199" s="30"/>
    </row>
    <row r="200" spans="1:26" ht="13.2" x14ac:dyDescent="0.25">
      <c r="A200" s="18" t="s">
        <v>44</v>
      </c>
      <c r="B200" s="37"/>
      <c r="E200" s="19" t="s">
        <v>41</v>
      </c>
      <c r="I200" s="38"/>
    </row>
    <row r="201" spans="1:26" ht="39.6" x14ac:dyDescent="0.25">
      <c r="A201" t="s">
        <v>45</v>
      </c>
      <c r="B201" s="37"/>
      <c r="E201" s="19" t="s">
        <v>188</v>
      </c>
      <c r="I201" s="38"/>
    </row>
    <row r="202" spans="1:26" ht="26.4" x14ac:dyDescent="0.25">
      <c r="A202" s="34" t="s">
        <v>39</v>
      </c>
      <c r="B202" s="13">
        <v>3</v>
      </c>
      <c r="C202" s="13" t="s">
        <v>190</v>
      </c>
      <c r="D202" s="12" t="s">
        <v>41</v>
      </c>
      <c r="E202" s="14" t="s">
        <v>191</v>
      </c>
      <c r="F202" s="15" t="s">
        <v>72</v>
      </c>
      <c r="G202" s="16">
        <v>5</v>
      </c>
      <c r="H202" s="17"/>
      <c r="I202" s="17">
        <f>ROUND(ROUND(H202,2)*ROUND(G202,3),2)</f>
        <v>0</v>
      </c>
      <c r="L202" s="30"/>
    </row>
    <row r="203" spans="1:26" ht="13.2" x14ac:dyDescent="0.25">
      <c r="A203" s="18" t="s">
        <v>44</v>
      </c>
      <c r="B203" s="37"/>
      <c r="E203" s="19" t="s">
        <v>41</v>
      </c>
      <c r="I203" s="38"/>
    </row>
    <row r="204" spans="1:26" ht="145.19999999999999" x14ac:dyDescent="0.25">
      <c r="A204" t="s">
        <v>45</v>
      </c>
      <c r="B204" s="37"/>
      <c r="E204" s="19" t="s">
        <v>192</v>
      </c>
      <c r="I204" s="38"/>
    </row>
    <row r="205" spans="1:26" ht="26.4" x14ac:dyDescent="0.25">
      <c r="A205" s="34" t="s">
        <v>39</v>
      </c>
      <c r="B205" s="13">
        <v>4</v>
      </c>
      <c r="C205" s="22" t="s">
        <v>193</v>
      </c>
      <c r="D205" s="12" t="s">
        <v>41</v>
      </c>
      <c r="E205" s="14" t="s">
        <v>194</v>
      </c>
      <c r="F205" s="15" t="s">
        <v>72</v>
      </c>
      <c r="G205" s="16">
        <v>3</v>
      </c>
      <c r="H205" s="17"/>
      <c r="I205" s="17">
        <f>ROUND(ROUND(H205,2)*ROUND(G205,3),2)</f>
        <v>0</v>
      </c>
      <c r="L205" s="30"/>
      <c r="V205" s="30"/>
      <c r="X205" s="31"/>
      <c r="Z205" s="31"/>
    </row>
    <row r="206" spans="1:26" ht="13.2" x14ac:dyDescent="0.25">
      <c r="A206" s="18" t="s">
        <v>44</v>
      </c>
      <c r="B206" s="37"/>
      <c r="E206" s="19" t="s">
        <v>41</v>
      </c>
      <c r="I206" s="38"/>
    </row>
    <row r="207" spans="1:26" ht="148.19999999999999" customHeight="1" x14ac:dyDescent="0.25">
      <c r="A207" t="s">
        <v>45</v>
      </c>
      <c r="B207" s="37"/>
      <c r="E207" s="19" t="s">
        <v>192</v>
      </c>
      <c r="I207" s="38"/>
    </row>
    <row r="208" spans="1:26" ht="26.4" x14ac:dyDescent="0.25">
      <c r="A208" s="34" t="s">
        <v>39</v>
      </c>
      <c r="B208" s="13">
        <v>5</v>
      </c>
      <c r="C208" s="22" t="s">
        <v>195</v>
      </c>
      <c r="D208" s="12" t="s">
        <v>41</v>
      </c>
      <c r="E208" s="23" t="s">
        <v>196</v>
      </c>
      <c r="F208" s="15" t="s">
        <v>72</v>
      </c>
      <c r="G208" s="16">
        <v>5.5</v>
      </c>
      <c r="H208" s="17"/>
      <c r="I208" s="17">
        <f>ROUND(ROUND(H208,2)*ROUND(G208,3),2)</f>
        <v>0</v>
      </c>
      <c r="L208" s="30"/>
      <c r="V208" s="30"/>
    </row>
    <row r="209" spans="1:12" ht="13.2" x14ac:dyDescent="0.25">
      <c r="A209" s="18" t="s">
        <v>44</v>
      </c>
      <c r="B209" s="37"/>
      <c r="E209" s="19" t="s">
        <v>41</v>
      </c>
      <c r="H209" s="31"/>
      <c r="I209" s="38"/>
    </row>
    <row r="210" spans="1:12" ht="147.44999999999999" customHeight="1" x14ac:dyDescent="0.25">
      <c r="A210" t="s">
        <v>45</v>
      </c>
      <c r="B210" s="41"/>
      <c r="C210" s="24"/>
      <c r="D210" s="24"/>
      <c r="E210" s="19" t="s">
        <v>192</v>
      </c>
      <c r="F210" s="24"/>
      <c r="G210" s="24"/>
      <c r="H210" s="24"/>
      <c r="I210" s="43"/>
    </row>
    <row r="211" spans="1:12" ht="13.2" x14ac:dyDescent="0.25">
      <c r="A211" s="34" t="s">
        <v>39</v>
      </c>
      <c r="B211" s="13">
        <v>6</v>
      </c>
      <c r="C211" s="13" t="s">
        <v>197</v>
      </c>
      <c r="D211" s="12" t="s">
        <v>41</v>
      </c>
      <c r="E211" s="14" t="s">
        <v>198</v>
      </c>
      <c r="F211" s="15" t="s">
        <v>64</v>
      </c>
      <c r="G211" s="16">
        <v>4</v>
      </c>
      <c r="H211" s="17"/>
      <c r="I211" s="17">
        <f>ROUND(ROUND(H211,2)*ROUND(G211,3),2)</f>
        <v>0</v>
      </c>
      <c r="L211" s="30"/>
    </row>
    <row r="212" spans="1:12" ht="13.2" x14ac:dyDescent="0.25">
      <c r="A212" s="18" t="s">
        <v>44</v>
      </c>
      <c r="B212" s="37"/>
      <c r="E212" s="19" t="s">
        <v>41</v>
      </c>
      <c r="I212" s="38"/>
    </row>
    <row r="213" spans="1:12" ht="79.2" x14ac:dyDescent="0.25">
      <c r="A213" t="s">
        <v>45</v>
      </c>
      <c r="B213" s="37"/>
      <c r="E213" s="19" t="s">
        <v>199</v>
      </c>
      <c r="I213" s="38"/>
    </row>
    <row r="214" spans="1:12" ht="13.2" x14ac:dyDescent="0.25">
      <c r="A214" s="34" t="s">
        <v>39</v>
      </c>
      <c r="B214" s="13">
        <v>7</v>
      </c>
      <c r="C214" s="22" t="s">
        <v>200</v>
      </c>
      <c r="D214" s="12" t="s">
        <v>41</v>
      </c>
      <c r="E214" s="23" t="s">
        <v>201</v>
      </c>
      <c r="F214" s="15" t="s">
        <v>64</v>
      </c>
      <c r="G214" s="16">
        <v>236</v>
      </c>
      <c r="H214" s="17"/>
      <c r="I214" s="17">
        <f>ROUND(ROUND(H214,2)*ROUND(G214,3),2)</f>
        <v>0</v>
      </c>
      <c r="L214" s="30"/>
    </row>
    <row r="215" spans="1:12" ht="13.2" x14ac:dyDescent="0.25">
      <c r="A215" s="18" t="s">
        <v>44</v>
      </c>
      <c r="B215" s="37"/>
      <c r="E215" s="19" t="s">
        <v>41</v>
      </c>
      <c r="I215" s="38"/>
    </row>
    <row r="216" spans="1:12" ht="79.2" x14ac:dyDescent="0.25">
      <c r="A216" t="s">
        <v>45</v>
      </c>
      <c r="B216" s="37"/>
      <c r="E216" s="19" t="s">
        <v>199</v>
      </c>
      <c r="I216" s="38"/>
    </row>
    <row r="217" spans="1:12" ht="13.2" x14ac:dyDescent="0.25">
      <c r="A217" s="34" t="s">
        <v>39</v>
      </c>
      <c r="B217" s="13">
        <v>8</v>
      </c>
      <c r="C217" s="13" t="s">
        <v>202</v>
      </c>
      <c r="D217" s="12" t="s">
        <v>41</v>
      </c>
      <c r="E217" s="14" t="s">
        <v>203</v>
      </c>
      <c r="F217" s="15" t="s">
        <v>64</v>
      </c>
      <c r="G217" s="16">
        <v>16</v>
      </c>
      <c r="H217" s="17"/>
      <c r="I217" s="17">
        <f>ROUND(ROUND(H217,2)*ROUND(G217,3),2)</f>
        <v>0</v>
      </c>
      <c r="L217" s="30"/>
    </row>
    <row r="218" spans="1:12" ht="13.2" x14ac:dyDescent="0.25">
      <c r="A218" s="18" t="s">
        <v>44</v>
      </c>
      <c r="B218" s="37"/>
      <c r="E218" s="19" t="s">
        <v>41</v>
      </c>
      <c r="I218" s="38"/>
    </row>
    <row r="219" spans="1:12" ht="79.2" x14ac:dyDescent="0.25">
      <c r="A219" t="s">
        <v>45</v>
      </c>
      <c r="B219" s="37"/>
      <c r="E219" s="19" t="s">
        <v>204</v>
      </c>
      <c r="I219" s="38"/>
    </row>
    <row r="220" spans="1:12" ht="40.65" customHeight="1" x14ac:dyDescent="0.25">
      <c r="A220" s="34" t="s">
        <v>39</v>
      </c>
      <c r="B220" s="13">
        <v>9</v>
      </c>
      <c r="C220" s="13" t="s">
        <v>205</v>
      </c>
      <c r="D220" s="12" t="s">
        <v>41</v>
      </c>
      <c r="E220" s="14" t="s">
        <v>206</v>
      </c>
      <c r="F220" s="15" t="s">
        <v>207</v>
      </c>
      <c r="G220" s="16">
        <v>120</v>
      </c>
      <c r="H220" s="17"/>
      <c r="I220" s="17">
        <f>ROUND(ROUND(H220,2)*ROUND(G220,3),2)</f>
        <v>0</v>
      </c>
      <c r="L220" s="30"/>
    </row>
    <row r="221" spans="1:12" ht="13.2" x14ac:dyDescent="0.25">
      <c r="A221" s="18" t="s">
        <v>44</v>
      </c>
      <c r="B221" s="37"/>
      <c r="E221" s="19" t="s">
        <v>41</v>
      </c>
      <c r="I221" s="38"/>
    </row>
    <row r="222" spans="1:12" ht="128.4" customHeight="1" x14ac:dyDescent="0.25">
      <c r="A222" t="s">
        <v>45</v>
      </c>
      <c r="B222" s="41"/>
      <c r="C222" s="24"/>
      <c r="D222" s="24"/>
      <c r="E222" s="19" t="s">
        <v>208</v>
      </c>
      <c r="F222" s="24"/>
      <c r="G222" s="24"/>
      <c r="H222" s="24"/>
      <c r="I222" s="43"/>
    </row>
    <row r="223" spans="1:12" ht="40.65" customHeight="1" x14ac:dyDescent="0.25">
      <c r="A223" s="34" t="s">
        <v>39</v>
      </c>
      <c r="B223" s="13">
        <v>10</v>
      </c>
      <c r="C223" s="13">
        <v>702421</v>
      </c>
      <c r="D223" s="12" t="s">
        <v>41</v>
      </c>
      <c r="E223" s="14" t="s">
        <v>209</v>
      </c>
      <c r="F223" s="15" t="s">
        <v>64</v>
      </c>
      <c r="G223" s="16">
        <v>1</v>
      </c>
      <c r="H223" s="17"/>
      <c r="I223" s="17">
        <f>ROUND(ROUND(H223,2)*ROUND(G223,3),2)</f>
        <v>0</v>
      </c>
      <c r="L223" s="30"/>
    </row>
    <row r="224" spans="1:12" ht="13.2" x14ac:dyDescent="0.25">
      <c r="A224" s="18" t="s">
        <v>44</v>
      </c>
      <c r="B224" s="37"/>
      <c r="E224" s="19" t="s">
        <v>41</v>
      </c>
      <c r="I224" s="38"/>
    </row>
    <row r="225" spans="1:12" ht="131.85" customHeight="1" x14ac:dyDescent="0.25">
      <c r="A225" t="s">
        <v>45</v>
      </c>
      <c r="B225" s="41"/>
      <c r="C225" s="24"/>
      <c r="D225" s="24"/>
      <c r="E225" s="19" t="s">
        <v>210</v>
      </c>
      <c r="F225" s="24"/>
      <c r="G225" s="24"/>
      <c r="H225" s="24"/>
      <c r="I225" s="43"/>
    </row>
    <row r="226" spans="1:12" ht="40.65" customHeight="1" x14ac:dyDescent="0.25">
      <c r="A226" s="34" t="s">
        <v>39</v>
      </c>
      <c r="B226" s="13">
        <v>11</v>
      </c>
      <c r="C226" s="13">
        <v>702423</v>
      </c>
      <c r="D226" s="12" t="s">
        <v>41</v>
      </c>
      <c r="E226" s="14" t="s">
        <v>211</v>
      </c>
      <c r="F226" s="15" t="s">
        <v>64</v>
      </c>
      <c r="G226" s="16">
        <v>4</v>
      </c>
      <c r="H226" s="17"/>
      <c r="I226" s="17">
        <f>ROUND(ROUND(H226,2)*ROUND(G226,3),2)</f>
        <v>0</v>
      </c>
      <c r="L226" s="30"/>
    </row>
    <row r="227" spans="1:12" ht="13.2" x14ac:dyDescent="0.25">
      <c r="A227" s="18" t="s">
        <v>44</v>
      </c>
      <c r="B227" s="37"/>
      <c r="E227" s="19" t="s">
        <v>41</v>
      </c>
      <c r="I227" s="38"/>
    </row>
    <row r="228" spans="1:12" ht="131.85" customHeight="1" x14ac:dyDescent="0.25">
      <c r="A228" t="s">
        <v>45</v>
      </c>
      <c r="B228" s="41"/>
      <c r="C228" s="24"/>
      <c r="D228" s="24"/>
      <c r="E228" s="19" t="s">
        <v>210</v>
      </c>
      <c r="F228" s="24"/>
      <c r="G228" s="24"/>
      <c r="H228" s="24"/>
      <c r="I228" s="43"/>
    </row>
    <row r="229" spans="1:12" ht="40.65" customHeight="1" x14ac:dyDescent="0.25">
      <c r="A229" s="34" t="s">
        <v>39</v>
      </c>
      <c r="B229" s="13">
        <v>12</v>
      </c>
      <c r="C229" s="13" t="s">
        <v>212</v>
      </c>
      <c r="D229" s="12" t="s">
        <v>41</v>
      </c>
      <c r="E229" s="14" t="s">
        <v>213</v>
      </c>
      <c r="F229" s="15" t="s">
        <v>64</v>
      </c>
      <c r="G229" s="16">
        <v>2</v>
      </c>
      <c r="H229" s="17"/>
      <c r="I229" s="17">
        <f>ROUND(ROUND(H229,2)*ROUND(G229,3),2)</f>
        <v>0</v>
      </c>
      <c r="L229" s="30"/>
    </row>
    <row r="230" spans="1:12" ht="13.2" x14ac:dyDescent="0.25">
      <c r="A230" s="18" t="s">
        <v>44</v>
      </c>
      <c r="B230" s="37"/>
      <c r="E230" s="19" t="s">
        <v>41</v>
      </c>
      <c r="I230" s="38"/>
    </row>
    <row r="231" spans="1:12" ht="105.9" customHeight="1" x14ac:dyDescent="0.25">
      <c r="A231" t="s">
        <v>45</v>
      </c>
      <c r="B231" s="41"/>
      <c r="C231" s="24"/>
      <c r="D231" s="24"/>
      <c r="E231" s="19" t="s">
        <v>214</v>
      </c>
      <c r="F231" s="24"/>
      <c r="G231" s="24"/>
      <c r="H231" s="24"/>
      <c r="I231" s="43"/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rintOptions horizontalCentered="1"/>
  <pageMargins left="0.59055118110236227" right="0.31496062992125984" top="0.78740157480314965" bottom="0.59055118110236227" header="0.51181102362204722" footer="0.51181102362204722"/>
  <pageSetup paperSize="9" scale="56" fitToHeight="0" orientation="portrait" horizontalDpi="300" verticalDpi="300" r:id="rId1"/>
  <headerFooter alignWithMargins="0"/>
  <rowBreaks count="5" manualBreakCount="5">
    <brk id="73" max="16383" man="1"/>
    <brk id="113" max="16383" man="1"/>
    <brk id="146" max="16383" man="1"/>
    <brk id="179" max="16383" man="1"/>
    <brk id="21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045C1-8787-497F-B2DA-7E5C9B17EC5F}">
  <dimension ref="A1:I24"/>
  <sheetViews>
    <sheetView topLeftCell="B1" zoomScale="85" zoomScaleNormal="85" workbookViewId="0">
      <selection activeCell="B1" sqref="B1"/>
    </sheetView>
  </sheetViews>
  <sheetFormatPr defaultRowHeight="13.2" x14ac:dyDescent="0.25"/>
  <cols>
    <col min="1" max="1" width="0" hidden="1" customWidth="1"/>
    <col min="2" max="2" width="11.77734375" customWidth="1"/>
    <col min="3" max="3" width="14.6640625" customWidth="1"/>
    <col min="4" max="4" width="9.6640625" customWidth="1"/>
    <col min="5" max="5" width="70.6640625" customWidth="1"/>
    <col min="6" max="6" width="11.77734375" customWidth="1"/>
    <col min="7" max="8" width="16.6640625" customWidth="1"/>
    <col min="9" max="9" width="17.88671875" customWidth="1"/>
  </cols>
  <sheetData>
    <row r="1" spans="1:9" ht="12.6" customHeight="1" x14ac:dyDescent="0.25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</row>
    <row r="2" spans="1:9" ht="24.6" customHeight="1" x14ac:dyDescent="0.25">
      <c r="B2" s="1"/>
      <c r="C2" s="1"/>
      <c r="D2" s="1"/>
      <c r="E2" s="2" t="s">
        <v>2</v>
      </c>
      <c r="F2" s="1"/>
      <c r="G2" s="1"/>
      <c r="H2" s="3"/>
      <c r="I2" s="3"/>
    </row>
    <row r="3" spans="1:9" ht="15.6" customHeight="1" x14ac:dyDescent="0.25">
      <c r="A3" t="s">
        <v>3</v>
      </c>
      <c r="B3" s="4" t="s">
        <v>4</v>
      </c>
      <c r="C3" s="79"/>
      <c r="D3" s="79"/>
      <c r="E3" s="5" t="s">
        <v>5</v>
      </c>
      <c r="F3" s="1"/>
      <c r="G3" s="6"/>
      <c r="H3" s="50"/>
      <c r="I3" s="45">
        <f>SUM(I10,I22,I165)</f>
        <v>0</v>
      </c>
    </row>
    <row r="4" spans="1:9" ht="15.6" customHeight="1" x14ac:dyDescent="0.25">
      <c r="A4" t="s">
        <v>6</v>
      </c>
      <c r="B4" s="4" t="s">
        <v>7</v>
      </c>
      <c r="C4" s="79" t="s">
        <v>8</v>
      </c>
      <c r="D4" s="79"/>
      <c r="E4" s="46" t="s">
        <v>9</v>
      </c>
      <c r="F4" s="47"/>
      <c r="G4" s="1"/>
      <c r="H4" s="7"/>
      <c r="I4" s="7"/>
    </row>
    <row r="5" spans="1:9" ht="12.6" customHeight="1" x14ac:dyDescent="0.25">
      <c r="A5" t="s">
        <v>10</v>
      </c>
      <c r="B5" s="4" t="s">
        <v>7</v>
      </c>
      <c r="C5" s="79" t="s">
        <v>11</v>
      </c>
      <c r="D5" s="79"/>
      <c r="E5" s="46" t="s">
        <v>12</v>
      </c>
      <c r="F5" s="47"/>
      <c r="G5" s="1"/>
      <c r="H5" s="1"/>
      <c r="I5" s="1"/>
    </row>
    <row r="6" spans="1:9" ht="12.6" customHeight="1" x14ac:dyDescent="0.25">
      <c r="A6" t="s">
        <v>13</v>
      </c>
      <c r="B6" s="8" t="s">
        <v>14</v>
      </c>
      <c r="C6" s="80" t="s">
        <v>15</v>
      </c>
      <c r="D6" s="80"/>
      <c r="E6" s="48" t="s">
        <v>16</v>
      </c>
      <c r="F6" s="49"/>
      <c r="G6" s="3"/>
      <c r="H6" s="3"/>
      <c r="I6" s="3"/>
    </row>
    <row r="7" spans="1:9" ht="12.6" customHeight="1" x14ac:dyDescent="0.25">
      <c r="A7" s="81" t="s">
        <v>17</v>
      </c>
      <c r="B7" s="78" t="s">
        <v>18</v>
      </c>
      <c r="C7" s="78" t="s">
        <v>19</v>
      </c>
      <c r="D7" s="78" t="s">
        <v>20</v>
      </c>
      <c r="E7" s="78" t="s">
        <v>21</v>
      </c>
      <c r="F7" s="78" t="s">
        <v>22</v>
      </c>
      <c r="G7" s="78" t="s">
        <v>23</v>
      </c>
      <c r="H7" s="78" t="s">
        <v>24</v>
      </c>
      <c r="I7" s="78"/>
    </row>
    <row r="8" spans="1:9" ht="12.6" customHeight="1" x14ac:dyDescent="0.25">
      <c r="A8" s="82"/>
      <c r="B8" s="78"/>
      <c r="C8" s="78"/>
      <c r="D8" s="78"/>
      <c r="E8" s="78"/>
      <c r="F8" s="78"/>
      <c r="G8" s="78"/>
      <c r="H8" s="51" t="s">
        <v>25</v>
      </c>
      <c r="I8" s="51" t="s">
        <v>26</v>
      </c>
    </row>
    <row r="9" spans="1:9" ht="12.6" customHeight="1" x14ac:dyDescent="0.25">
      <c r="A9" s="51" t="s">
        <v>27</v>
      </c>
      <c r="B9" s="51" t="s">
        <v>28</v>
      </c>
      <c r="C9" s="51" t="s">
        <v>29</v>
      </c>
      <c r="D9" s="51" t="s">
        <v>30</v>
      </c>
      <c r="E9" s="51" t="s">
        <v>31</v>
      </c>
      <c r="F9" s="51" t="s">
        <v>32</v>
      </c>
      <c r="G9" s="51" t="s">
        <v>33</v>
      </c>
      <c r="H9" s="51" t="s">
        <v>34</v>
      </c>
      <c r="I9" s="51" t="s">
        <v>35</v>
      </c>
    </row>
    <row r="10" spans="1:9" ht="22.8" customHeight="1" x14ac:dyDescent="0.25">
      <c r="A10" s="10" t="s">
        <v>36</v>
      </c>
      <c r="B10" s="44" t="s">
        <v>37</v>
      </c>
      <c r="C10" s="11" t="s">
        <v>27</v>
      </c>
      <c r="D10" s="10"/>
      <c r="E10" s="28" t="s">
        <v>38</v>
      </c>
      <c r="F10" s="10"/>
      <c r="G10" s="10"/>
      <c r="H10" s="10"/>
      <c r="I10" s="36">
        <f>SUM(I13,I17,I21)</f>
        <v>0</v>
      </c>
    </row>
    <row r="11" spans="1:9" ht="26.4" customHeight="1" x14ac:dyDescent="0.25">
      <c r="A11" s="34" t="s">
        <v>39</v>
      </c>
      <c r="B11" s="69"/>
      <c r="C11" s="70" t="s">
        <v>226</v>
      </c>
      <c r="D11" s="71"/>
      <c r="E11" s="53" t="s">
        <v>227</v>
      </c>
      <c r="F11" s="71"/>
      <c r="G11" s="71"/>
      <c r="H11" s="71"/>
      <c r="I11" s="72"/>
    </row>
    <row r="12" spans="1:9" x14ac:dyDescent="0.25">
      <c r="A12" s="18" t="s">
        <v>44</v>
      </c>
      <c r="B12" s="62"/>
      <c r="C12" s="63" t="s">
        <v>27</v>
      </c>
      <c r="D12" s="64"/>
      <c r="E12" s="68" t="s">
        <v>228</v>
      </c>
      <c r="F12" s="64"/>
      <c r="G12" s="64"/>
      <c r="H12" s="64"/>
      <c r="I12" s="65"/>
    </row>
    <row r="13" spans="1:9" x14ac:dyDescent="0.25">
      <c r="B13" s="56">
        <v>1</v>
      </c>
      <c r="C13" s="56" t="s">
        <v>217</v>
      </c>
      <c r="D13" s="52" t="s">
        <v>41</v>
      </c>
      <c r="E13" s="55" t="s">
        <v>218</v>
      </c>
      <c r="F13" s="54" t="s">
        <v>215</v>
      </c>
      <c r="G13" s="57">
        <v>1</v>
      </c>
      <c r="H13" s="54"/>
      <c r="I13" s="73">
        <f>H13*G13</f>
        <v>0</v>
      </c>
    </row>
    <row r="14" spans="1:9" x14ac:dyDescent="0.25">
      <c r="B14" s="62"/>
      <c r="C14" s="64"/>
      <c r="D14" s="64"/>
      <c r="E14" s="61" t="s">
        <v>41</v>
      </c>
      <c r="F14" s="64"/>
      <c r="G14" s="64"/>
      <c r="H14" s="64"/>
      <c r="I14" s="74"/>
    </row>
    <row r="15" spans="1:9" x14ac:dyDescent="0.25">
      <c r="B15" s="62"/>
      <c r="C15" s="64"/>
      <c r="D15" s="64"/>
      <c r="E15" s="59" t="s">
        <v>216</v>
      </c>
      <c r="F15" s="64"/>
      <c r="G15" s="64"/>
      <c r="H15" s="64"/>
      <c r="I15" s="74"/>
    </row>
    <row r="16" spans="1:9" ht="118.8" x14ac:dyDescent="0.25">
      <c r="B16" s="62"/>
      <c r="C16" s="64"/>
      <c r="D16" s="64"/>
      <c r="E16" s="60" t="s">
        <v>219</v>
      </c>
      <c r="F16" s="64"/>
      <c r="G16" s="64"/>
      <c r="H16" s="64"/>
      <c r="I16" s="74"/>
    </row>
    <row r="17" spans="2:9" x14ac:dyDescent="0.25">
      <c r="B17" s="56">
        <v>2</v>
      </c>
      <c r="C17" s="56" t="s">
        <v>220</v>
      </c>
      <c r="D17" s="52" t="s">
        <v>41</v>
      </c>
      <c r="E17" s="55" t="s">
        <v>221</v>
      </c>
      <c r="F17" s="54" t="s">
        <v>215</v>
      </c>
      <c r="G17" s="57">
        <v>1</v>
      </c>
      <c r="H17" s="54"/>
      <c r="I17" s="73">
        <f>H17*G17</f>
        <v>0</v>
      </c>
    </row>
    <row r="18" spans="2:9" x14ac:dyDescent="0.25">
      <c r="B18" s="62"/>
      <c r="C18" s="64"/>
      <c r="D18" s="64"/>
      <c r="E18" s="61" t="s">
        <v>41</v>
      </c>
      <c r="F18" s="64"/>
      <c r="G18" s="64"/>
      <c r="H18" s="64"/>
      <c r="I18" s="74"/>
    </row>
    <row r="19" spans="2:9" x14ac:dyDescent="0.25">
      <c r="B19" s="62"/>
      <c r="C19" s="64"/>
      <c r="D19" s="64"/>
      <c r="E19" s="59" t="s">
        <v>216</v>
      </c>
      <c r="F19" s="64"/>
      <c r="G19" s="64"/>
      <c r="H19" s="64"/>
      <c r="I19" s="74"/>
    </row>
    <row r="20" spans="2:9" ht="39.6" x14ac:dyDescent="0.25">
      <c r="B20" s="62"/>
      <c r="C20" s="64"/>
      <c r="D20" s="64"/>
      <c r="E20" s="60" t="s">
        <v>222</v>
      </c>
      <c r="F20" s="64"/>
      <c r="G20" s="64"/>
      <c r="H20" s="64"/>
      <c r="I20" s="74"/>
    </row>
    <row r="21" spans="2:9" x14ac:dyDescent="0.25">
      <c r="B21" s="56">
        <v>3</v>
      </c>
      <c r="C21" s="56" t="s">
        <v>223</v>
      </c>
      <c r="D21" s="52" t="s">
        <v>41</v>
      </c>
      <c r="E21" s="55" t="s">
        <v>224</v>
      </c>
      <c r="F21" s="54" t="s">
        <v>215</v>
      </c>
      <c r="G21" s="57">
        <v>1</v>
      </c>
      <c r="H21" s="54"/>
      <c r="I21" s="73">
        <f>H21*G21</f>
        <v>0</v>
      </c>
    </row>
    <row r="22" spans="2:9" x14ac:dyDescent="0.25">
      <c r="B22" s="62"/>
      <c r="C22" s="64"/>
      <c r="D22" s="64"/>
      <c r="E22" s="61" t="s">
        <v>41</v>
      </c>
      <c r="F22" s="64"/>
      <c r="G22" s="64"/>
      <c r="H22" s="64"/>
      <c r="I22" s="74"/>
    </row>
    <row r="23" spans="2:9" x14ac:dyDescent="0.25">
      <c r="B23" s="62"/>
      <c r="C23" s="64"/>
      <c r="D23" s="64"/>
      <c r="E23" s="59" t="s">
        <v>216</v>
      </c>
      <c r="F23" s="64"/>
      <c r="G23" s="64"/>
      <c r="H23" s="64"/>
      <c r="I23" s="74"/>
    </row>
    <row r="24" spans="2:9" ht="66" x14ac:dyDescent="0.25">
      <c r="B24" s="66"/>
      <c r="C24" s="67"/>
      <c r="D24" s="67"/>
      <c r="E24" s="58" t="s">
        <v>225</v>
      </c>
      <c r="F24" s="67"/>
      <c r="G24" s="67"/>
      <c r="H24" s="67"/>
      <c r="I24" s="75"/>
    </row>
  </sheetData>
  <mergeCells count="12">
    <mergeCell ref="C3:D3"/>
    <mergeCell ref="C4:D4"/>
    <mergeCell ref="C5:D5"/>
    <mergeCell ref="C6:D6"/>
    <mergeCell ref="B7:B8"/>
    <mergeCell ref="C7:C8"/>
    <mergeCell ref="D7:D8"/>
    <mergeCell ref="E7:E8"/>
    <mergeCell ref="F7:F8"/>
    <mergeCell ref="G7:G8"/>
    <mergeCell ref="H7:I7"/>
    <mergeCell ref="A7:A8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c894a6-38ae-4cfd-85b2-ca98be54d37c">
      <Terms xmlns="http://schemas.microsoft.com/office/infopath/2007/PartnerControls"/>
    </lcf76f155ced4ddcb4097134ff3c332f>
    <TaxCatchAll xmlns="2a65fda8-bc92-496d-9eab-a6bc2d9f4d7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IF-24-01 Předávací protokol díla_ME zhotovitel" ma:contentTypeID="0x0101006D91016EEFD56C45951A3DE4A006A97100AD6911EC899F474FB9B69C5EE962D18D" ma:contentTypeVersion="11" ma:contentTypeDescription="" ma:contentTypeScope="" ma:versionID="b944d9e24172096532805c7fce1d6cc8">
  <xsd:schema xmlns:xsd="http://www.w3.org/2001/XMLSchema" xmlns:xs="http://www.w3.org/2001/XMLSchema" xmlns:p="http://schemas.microsoft.com/office/2006/metadata/properties" xmlns:ns2="96c894a6-38ae-4cfd-85b2-ca98be54d37c" xmlns:ns3="2a65fda8-bc92-496d-9eab-a6bc2d9f4d76" targetNamespace="http://schemas.microsoft.com/office/2006/metadata/properties" ma:root="true" ma:fieldsID="39187eb9e4be3bcaea004b5d879ecaef" ns2:_="" ns3:_="">
    <xsd:import namespace="96c894a6-38ae-4cfd-85b2-ca98be54d37c"/>
    <xsd:import namespace="2a65fda8-bc92-496d-9eab-a6bc2d9f4d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894a6-38ae-4cfd-85b2-ca98be54d3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e1f05fd4-37f1-400c-9307-2c18a67bd7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65fda8-bc92-496d-9eab-a6bc2d9f4d7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964c6f-bbde-4349-bb0d-88e7bf2b8e32}" ma:internalName="TaxCatchAll" ma:showField="CatchAllData" ma:web="2a65fda8-bc92-496d-9eab-a6bc2d9f4d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2D05CD-5731-4F59-867F-0F74B8C4B8E4}">
  <ds:schemaRefs>
    <ds:schemaRef ds:uri="http://purl.org/dc/dcmitype/"/>
    <ds:schemaRef ds:uri="http://purl.org/dc/terms/"/>
    <ds:schemaRef ds:uri="http://schemas.microsoft.com/office/2006/metadata/properties"/>
    <ds:schemaRef ds:uri="96c894a6-38ae-4cfd-85b2-ca98be54d3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2a65fda8-bc92-496d-9eab-a6bc2d9f4d76"/>
  </ds:schemaRefs>
</ds:datastoreItem>
</file>

<file path=customXml/itemProps2.xml><?xml version="1.0" encoding="utf-8"?>
<ds:datastoreItem xmlns:ds="http://schemas.openxmlformats.org/officeDocument/2006/customXml" ds:itemID="{6403228D-89AB-4D0E-A72C-9DB9B67707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90639E-B5B7-4245-9465-B55A0AF77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c894a6-38ae-4cfd-85b2-ca98be54d37c"/>
    <ds:schemaRef ds:uri="2a65fda8-bc92-496d-9eab-a6bc2d9f4d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D._D.3_PS 02-07-02</vt:lpstr>
      <vt:lpstr>VON</vt:lpstr>
      <vt:lpstr>'D._D.3_PS 02-07-02'!Názvy_tisku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Syrový Aleš Bc.</dc:creator>
  <cp:keywords/>
  <dc:description/>
  <cp:lastModifiedBy>Roman Pařil</cp:lastModifiedBy>
  <cp:revision/>
  <cp:lastPrinted>2022-08-08T13:59:28Z</cp:lastPrinted>
  <dcterms:created xsi:type="dcterms:W3CDTF">2019-07-15T13:20:27Z</dcterms:created>
  <dcterms:modified xsi:type="dcterms:W3CDTF">2022-08-09T05:07:02Z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0x0101006D91016EEFD56C45951A3DE4A006A97100AD6911EC899F474FB9B69C5EE962D18D</vt:lpwstr>
  </property>
</Properties>
</file>