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S:\PROVOZNÍ ODDĚLENÍ\G-VEŘEJNÉ ZAKÁZKY\VEŘEJNÉ ZAKÁZKY_2023\650220006_Oprava geometrických par. koleje 2023 u  ST Karlovy Vary\Podklady ST\"/>
    </mc:Choice>
  </mc:AlternateContent>
  <xr:revisionPtr revIDLastSave="0" documentId="13_ncr:1_{3405FC37-45C0-4D27-B522-897DD48A84F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" l="1"/>
  <c r="G7" i="3"/>
  <c r="G35" i="3" l="1"/>
  <c r="H23" i="3" l="1"/>
  <c r="H69" i="3" l="1"/>
  <c r="G69" i="3" l="1"/>
  <c r="H35" i="3" l="1"/>
  <c r="H38" i="3"/>
  <c r="H46" i="3"/>
  <c r="H50" i="3"/>
  <c r="H54" i="3"/>
  <c r="H58" i="3"/>
  <c r="G38" i="3"/>
  <c r="G46" i="3"/>
  <c r="G50" i="3"/>
  <c r="G54" i="3"/>
  <c r="G58" i="3"/>
  <c r="G73" i="3" l="1"/>
  <c r="H7" i="3"/>
  <c r="H73" i="3" s="1"/>
</calcChain>
</file>

<file path=xl/sharedStrings.xml><?xml version="1.0" encoding="utf-8"?>
<sst xmlns="http://schemas.openxmlformats.org/spreadsheetml/2006/main" count="278" uniqueCount="121">
  <si>
    <t>TO</t>
  </si>
  <si>
    <t>Trať</t>
  </si>
  <si>
    <t>Úsek</t>
  </si>
  <si>
    <t>APK</t>
  </si>
  <si>
    <t>Ostrov</t>
  </si>
  <si>
    <t>Chomutov - Cheb</t>
  </si>
  <si>
    <t>SK</t>
  </si>
  <si>
    <t xml:space="preserve">km </t>
  </si>
  <si>
    <t>VÝLUKA</t>
  </si>
  <si>
    <t>kolej/ výhybka</t>
  </si>
  <si>
    <t>TK</t>
  </si>
  <si>
    <t>Kolej</t>
  </si>
  <si>
    <t>ASP</t>
  </si>
  <si>
    <t>ASPv</t>
  </si>
  <si>
    <t>Chodov</t>
  </si>
  <si>
    <t>Tršnice</t>
  </si>
  <si>
    <t>Nejdek</t>
  </si>
  <si>
    <t>Bečov</t>
  </si>
  <si>
    <t>Františkovy Lázně</t>
  </si>
  <si>
    <t>Karlovy vary</t>
  </si>
  <si>
    <t>Žlutice</t>
  </si>
  <si>
    <t>Podbořany</t>
  </si>
  <si>
    <t>Fr. L. - Aš st. Hranice</t>
  </si>
  <si>
    <t>Hazlov - Aš</t>
  </si>
  <si>
    <t>žst. Dasnice</t>
  </si>
  <si>
    <t>217,706 - 217,805</t>
  </si>
  <si>
    <t>Karlovy Vary- Johanngeorgenstadt</t>
  </si>
  <si>
    <t>Blatno - Bečov</t>
  </si>
  <si>
    <t>Žlutice - Štědrá</t>
  </si>
  <si>
    <t>Štědrá - Toužim</t>
  </si>
  <si>
    <t>žst. Blatno u Jesenice</t>
  </si>
  <si>
    <t>25,470 - 26,540</t>
  </si>
  <si>
    <t>12,630 - 13,630</t>
  </si>
  <si>
    <t>Fr. L. - Hazlov</t>
  </si>
  <si>
    <t>Aš - Aš město</t>
  </si>
  <si>
    <t>Aš - Hranice v čechách</t>
  </si>
  <si>
    <t xml:space="preserve"> 0,080 - 1,500</t>
  </si>
  <si>
    <t>217,870 - 221,925</t>
  </si>
  <si>
    <t>Kynšperk nad Ohří - Tršnice</t>
  </si>
  <si>
    <t>223,900 - 224,500</t>
  </si>
  <si>
    <t>230,550 - 230,950</t>
  </si>
  <si>
    <t>227,900 - 228,400</t>
  </si>
  <si>
    <t>Žst. Tršnice</t>
  </si>
  <si>
    <t>232,000 - 232,699</t>
  </si>
  <si>
    <t>232,390 - 232,756</t>
  </si>
  <si>
    <t>výh. č. 40</t>
  </si>
  <si>
    <t>výh. č. 44</t>
  </si>
  <si>
    <t>výh. č. 45</t>
  </si>
  <si>
    <t>výh. č. 46</t>
  </si>
  <si>
    <t>NE</t>
  </si>
  <si>
    <t>ANO</t>
  </si>
  <si>
    <t>žst. Sokolov seř.</t>
  </si>
  <si>
    <t>209,015 - 209,900</t>
  </si>
  <si>
    <t>209,011 - 209,817</t>
  </si>
  <si>
    <t>209,950 - 210,900</t>
  </si>
  <si>
    <t xml:space="preserve">Sokolov - N.Sedlo </t>
  </si>
  <si>
    <t>Sokolov seř. - Citice</t>
  </si>
  <si>
    <t>206,900 - 207,450</t>
  </si>
  <si>
    <t>217,715 - 217,999</t>
  </si>
  <si>
    <t>SDKS 323</t>
  </si>
  <si>
    <t>Karlovy Vary-Dvory - Chodov</t>
  </si>
  <si>
    <t>190,300 - 192,600</t>
  </si>
  <si>
    <t>Nejdek - Nové Hamry</t>
  </si>
  <si>
    <t>Nové Hamry - Pernink</t>
  </si>
  <si>
    <t>26,440 - 28,150</t>
  </si>
  <si>
    <t>66,400 - 67,325</t>
  </si>
  <si>
    <t>67,450 - 68,950</t>
  </si>
  <si>
    <t>52,210 - 54,870</t>
  </si>
  <si>
    <t>žst. Kaštice</t>
  </si>
  <si>
    <t>žst. Podbořany</t>
  </si>
  <si>
    <t>výh. č. 23</t>
  </si>
  <si>
    <t>výh. č. 24 a/b</t>
  </si>
  <si>
    <t>výh. č. 25</t>
  </si>
  <si>
    <t>výh. č. 26</t>
  </si>
  <si>
    <t>výh. č. 1</t>
  </si>
  <si>
    <t>výh. č. 2</t>
  </si>
  <si>
    <t>výh. č. 7</t>
  </si>
  <si>
    <t>výh. č. 8</t>
  </si>
  <si>
    <t>výh. č. 9</t>
  </si>
  <si>
    <t>výh. č. 10</t>
  </si>
  <si>
    <t>výh. č. 5</t>
  </si>
  <si>
    <t>SDKS 301</t>
  </si>
  <si>
    <t>výh. č. 3 a/b</t>
  </si>
  <si>
    <t>výh. č. 4 a/b</t>
  </si>
  <si>
    <t>počítací body</t>
  </si>
  <si>
    <t>Stráž-Vojkovice</t>
  </si>
  <si>
    <t xml:space="preserve"> 157,950 - 161,150</t>
  </si>
  <si>
    <t xml:space="preserve"> 158,100 - 163,050</t>
  </si>
  <si>
    <t>Vojkovice-Ostrov</t>
  </si>
  <si>
    <t>164,038 - 168,900</t>
  </si>
  <si>
    <t xml:space="preserve">žst. Stráž nad Ohří </t>
  </si>
  <si>
    <t>Tršnice - Cheb</t>
  </si>
  <si>
    <t>232,730 - 234,500</t>
  </si>
  <si>
    <t>235,400 - 236,250</t>
  </si>
  <si>
    <t>232,800 - 234,100</t>
  </si>
  <si>
    <t>235,300 - 236,000</t>
  </si>
  <si>
    <t>květen 2023</t>
  </si>
  <si>
    <t>září 2023</t>
  </si>
  <si>
    <t>červen 2023</t>
  </si>
  <si>
    <t>srpen 2023</t>
  </si>
  <si>
    <t>duben 2022</t>
  </si>
  <si>
    <t>13.-22.10.2023</t>
  </si>
  <si>
    <t>23-28.10.2023</t>
  </si>
  <si>
    <t>2.5. - 15.6.2022</t>
  </si>
  <si>
    <t>5.6. - 9.6.2023</t>
  </si>
  <si>
    <t>P93</t>
  </si>
  <si>
    <t>P98</t>
  </si>
  <si>
    <t>P99</t>
  </si>
  <si>
    <t>Dasnice - Kynšperk nad Ohří</t>
  </si>
  <si>
    <t>Mladotice - Žatec</t>
  </si>
  <si>
    <t>217,870 - 219,820</t>
  </si>
  <si>
    <t>30.10.-2.11.2023</t>
  </si>
  <si>
    <t>23.-28.10.2023</t>
  </si>
  <si>
    <t>13.-.22.10.2023</t>
  </si>
  <si>
    <t>24,440 - 24,650</t>
  </si>
  <si>
    <t>24,650 - 25,940</t>
  </si>
  <si>
    <t>přejezdy</t>
  </si>
  <si>
    <t>Operativní odstranění závad v obvodu ST K. Vary</t>
  </si>
  <si>
    <t>Sumář</t>
  </si>
  <si>
    <t>SUMÁŘ</t>
  </si>
  <si>
    <t>Orientační plán práce ASP, ASPv u ST Karlovy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</si>
</sst>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6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7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2" borderId="2" xfId="0" applyFont="1" applyFill="1" applyBorder="1"/>
    <xf numFmtId="0" fontId="2" fillId="0" borderId="4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5" xfId="0" applyFont="1" applyBorder="1"/>
    <xf numFmtId="0" fontId="2" fillId="0" borderId="8" xfId="0" applyFont="1" applyBorder="1"/>
    <xf numFmtId="0" fontId="2" fillId="0" borderId="10" xfId="0" applyFont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165" fontId="2" fillId="0" borderId="7" xfId="0" applyNumberFormat="1" applyFont="1" applyBorder="1"/>
    <xf numFmtId="0" fontId="2" fillId="0" borderId="3" xfId="0" applyFont="1" applyBorder="1" applyAlignment="1">
      <alignment horizontal="left"/>
    </xf>
    <xf numFmtId="165" fontId="2" fillId="0" borderId="3" xfId="0" applyNumberFormat="1" applyFont="1" applyBorder="1"/>
    <xf numFmtId="0" fontId="2" fillId="0" borderId="0" xfId="0" applyFont="1" applyAlignment="1">
      <alignment horizontal="center"/>
    </xf>
    <xf numFmtId="0" fontId="4" fillId="0" borderId="2" xfId="0" applyFont="1" applyBorder="1"/>
    <xf numFmtId="0" fontId="4" fillId="0" borderId="13" xfId="0" applyFont="1" applyBorder="1"/>
    <xf numFmtId="0" fontId="2" fillId="0" borderId="4" xfId="0" applyFont="1" applyBorder="1" applyAlignment="1">
      <alignment horizontal="left"/>
    </xf>
    <xf numFmtId="0" fontId="0" fillId="0" borderId="0" xfId="0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4" fillId="2" borderId="2" xfId="0" applyNumberFormat="1" applyFont="1" applyFill="1" applyBorder="1"/>
    <xf numFmtId="164" fontId="4" fillId="2" borderId="14" xfId="0" applyNumberFormat="1" applyFont="1" applyFill="1" applyBorder="1"/>
    <xf numFmtId="164" fontId="0" fillId="0" borderId="0" xfId="0" applyNumberFormat="1"/>
    <xf numFmtId="164" fontId="4" fillId="2" borderId="8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/>
    <xf numFmtId="164" fontId="2" fillId="0" borderId="10" xfId="0" applyNumberFormat="1" applyFont="1" applyBorder="1"/>
    <xf numFmtId="164" fontId="2" fillId="0" borderId="3" xfId="0" applyNumberFormat="1" applyFont="1" applyBorder="1"/>
    <xf numFmtId="164" fontId="2" fillId="0" borderId="7" xfId="0" applyNumberFormat="1" applyFont="1" applyBorder="1"/>
    <xf numFmtId="164" fontId="2" fillId="0" borderId="5" xfId="0" applyNumberFormat="1" applyFont="1" applyBorder="1"/>
    <xf numFmtId="164" fontId="0" fillId="0" borderId="7" xfId="0" applyNumberFormat="1" applyBorder="1"/>
    <xf numFmtId="164" fontId="4" fillId="0" borderId="14" xfId="0" applyNumberFormat="1" applyFont="1" applyBorder="1"/>
    <xf numFmtId="164" fontId="2" fillId="0" borderId="0" xfId="0" applyNumberFormat="1" applyFont="1"/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7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CC00CC"/>
      <color rgb="FF33CC33"/>
      <color rgb="FFFF3300"/>
      <color rgb="FF66FF99"/>
      <color rgb="FF99CCFF"/>
      <color rgb="FF66FFFF"/>
      <color rgb="FF66FF66"/>
      <color rgb="FF6633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S87"/>
  <sheetViews>
    <sheetView tabSelected="1" workbookViewId="0">
      <selection activeCell="B5" sqref="B5"/>
    </sheetView>
  </sheetViews>
  <sheetFormatPr defaultRowHeight="14.25" x14ac:dyDescent="0.2"/>
  <cols>
    <col min="1" max="1" width="13.796875" style="24" customWidth="1"/>
    <col min="2" max="2" width="21.09765625" customWidth="1"/>
    <col min="3" max="3" width="20.796875" customWidth="1"/>
    <col min="4" max="4" width="4.5" style="24" customWidth="1"/>
    <col min="5" max="5" width="10.59765625" style="24" customWidth="1"/>
    <col min="6" max="6" width="11.3984375" customWidth="1"/>
    <col min="7" max="7" width="8.09765625" style="83" customWidth="1"/>
    <col min="8" max="8" width="7.09765625" style="83" customWidth="1"/>
    <col min="9" max="9" width="17.5" style="24" customWidth="1"/>
    <col min="10" max="10" width="6.296875" style="24" customWidth="1"/>
    <col min="11" max="11" width="8.796875" style="24" hidden="1" customWidth="1"/>
    <col min="12" max="12" width="6.296875" style="24" customWidth="1"/>
    <col min="13" max="16" width="8.796875" style="99"/>
    <col min="17" max="17" width="11.796875" style="99" customWidth="1"/>
    <col min="18" max="18" width="12.19921875" style="99" customWidth="1"/>
    <col min="19" max="19" width="8.796875" style="1"/>
  </cols>
  <sheetData>
    <row r="1" spans="1:19" ht="20.25" customHeight="1" thickBot="1" x14ac:dyDescent="0.25">
      <c r="A1" s="96" t="s">
        <v>120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8"/>
    </row>
    <row r="2" spans="1:19" ht="15" thickBot="1" x14ac:dyDescent="0.25">
      <c r="A2" s="65"/>
    </row>
    <row r="3" spans="1:19" s="20" customFormat="1" ht="22.5" customHeight="1" thickBot="1" x14ac:dyDescent="0.25">
      <c r="A3" s="70" t="s">
        <v>0</v>
      </c>
      <c r="B3" s="71" t="s">
        <v>1</v>
      </c>
      <c r="C3" s="71" t="s">
        <v>2</v>
      </c>
      <c r="D3" s="21" t="s">
        <v>11</v>
      </c>
      <c r="E3" s="21" t="s">
        <v>9</v>
      </c>
      <c r="F3" s="21" t="s">
        <v>7</v>
      </c>
      <c r="G3" s="84" t="s">
        <v>12</v>
      </c>
      <c r="H3" s="84" t="s">
        <v>13</v>
      </c>
      <c r="I3" s="21" t="s">
        <v>8</v>
      </c>
      <c r="J3" s="74" t="s">
        <v>3</v>
      </c>
      <c r="K3" s="73" t="s">
        <v>84</v>
      </c>
      <c r="L3" s="72" t="s">
        <v>116</v>
      </c>
      <c r="M3" s="100"/>
      <c r="N3" s="100"/>
      <c r="O3" s="100"/>
      <c r="P3" s="100"/>
      <c r="Q3" s="100"/>
      <c r="R3" s="100"/>
      <c r="S3" s="23"/>
    </row>
    <row r="4" spans="1:19" ht="22.5" customHeight="1" x14ac:dyDescent="0.2">
      <c r="A4" s="93" t="s">
        <v>18</v>
      </c>
      <c r="B4" s="6" t="s">
        <v>22</v>
      </c>
      <c r="C4" s="6" t="s">
        <v>33</v>
      </c>
      <c r="D4" s="25">
        <v>1</v>
      </c>
      <c r="E4" s="25" t="s">
        <v>10</v>
      </c>
      <c r="F4" s="19" t="s">
        <v>32</v>
      </c>
      <c r="G4" s="85">
        <v>1000</v>
      </c>
      <c r="H4" s="85"/>
      <c r="I4" s="32" t="s">
        <v>98</v>
      </c>
      <c r="J4" s="48" t="s">
        <v>50</v>
      </c>
      <c r="K4" s="49">
        <v>0</v>
      </c>
      <c r="L4" s="50"/>
      <c r="Q4" s="105"/>
      <c r="R4" s="105"/>
      <c r="S4" s="106"/>
    </row>
    <row r="5" spans="1:19" ht="22.5" customHeight="1" x14ac:dyDescent="0.2">
      <c r="A5" s="94"/>
      <c r="B5" s="7"/>
      <c r="C5" s="8" t="s">
        <v>23</v>
      </c>
      <c r="D5" s="26">
        <v>1</v>
      </c>
      <c r="E5" s="26" t="s">
        <v>10</v>
      </c>
      <c r="F5" s="11" t="s">
        <v>31</v>
      </c>
      <c r="G5" s="86">
        <v>1070</v>
      </c>
      <c r="H5" s="86"/>
      <c r="I5" s="33" t="s">
        <v>97</v>
      </c>
      <c r="J5" s="51" t="s">
        <v>50</v>
      </c>
      <c r="K5" s="24">
        <v>1</v>
      </c>
      <c r="L5" s="52"/>
      <c r="Q5" s="105"/>
      <c r="R5" s="105"/>
      <c r="S5" s="106"/>
    </row>
    <row r="6" spans="1:19" ht="14.25" customHeight="1" thickBot="1" x14ac:dyDescent="0.25">
      <c r="A6" s="95"/>
      <c r="B6" s="8" t="s">
        <v>35</v>
      </c>
      <c r="C6" s="4" t="s">
        <v>34</v>
      </c>
      <c r="D6" s="27">
        <v>1</v>
      </c>
      <c r="E6" s="27" t="s">
        <v>10</v>
      </c>
      <c r="F6" s="14" t="s">
        <v>36</v>
      </c>
      <c r="G6" s="87">
        <v>1500</v>
      </c>
      <c r="H6" s="87"/>
      <c r="I6" s="34" t="s">
        <v>96</v>
      </c>
      <c r="J6" s="51" t="s">
        <v>50</v>
      </c>
      <c r="K6" s="24">
        <v>5</v>
      </c>
      <c r="L6" s="52"/>
      <c r="Q6" s="105"/>
      <c r="R6" s="105"/>
      <c r="S6" s="106"/>
    </row>
    <row r="7" spans="1:19" ht="14.25" customHeight="1" thickBot="1" x14ac:dyDescent="0.25">
      <c r="A7" s="66"/>
      <c r="B7" s="5"/>
      <c r="C7" s="5"/>
      <c r="D7" s="28"/>
      <c r="E7" s="28"/>
      <c r="F7" s="3" t="s">
        <v>118</v>
      </c>
      <c r="G7" s="81">
        <f>SUM(G4:G6)</f>
        <v>3570</v>
      </c>
      <c r="H7" s="81">
        <f>SUM(H4:H5)</f>
        <v>0</v>
      </c>
      <c r="I7" s="35"/>
      <c r="J7" s="28"/>
      <c r="L7" s="53"/>
      <c r="Q7" s="105"/>
      <c r="R7" s="105"/>
      <c r="S7" s="106"/>
    </row>
    <row r="8" spans="1:19" ht="14.25" customHeight="1" x14ac:dyDescent="0.2">
      <c r="A8" s="93" t="s">
        <v>15</v>
      </c>
      <c r="B8" s="6" t="s">
        <v>5</v>
      </c>
      <c r="C8" s="7" t="s">
        <v>108</v>
      </c>
      <c r="D8" s="29">
        <v>1</v>
      </c>
      <c r="E8" s="29" t="s">
        <v>10</v>
      </c>
      <c r="F8" s="7" t="s">
        <v>110</v>
      </c>
      <c r="G8" s="88">
        <v>1950</v>
      </c>
      <c r="H8" s="88"/>
      <c r="I8" s="32" t="s">
        <v>96</v>
      </c>
      <c r="J8" s="51" t="s">
        <v>50</v>
      </c>
      <c r="K8" s="24">
        <v>0</v>
      </c>
      <c r="L8" s="52"/>
      <c r="O8" s="101"/>
      <c r="Q8" s="105"/>
      <c r="R8" s="107"/>
      <c r="S8" s="106"/>
    </row>
    <row r="9" spans="1:19" ht="14.25" customHeight="1" x14ac:dyDescent="0.2">
      <c r="A9" s="94"/>
      <c r="B9" s="8"/>
      <c r="C9" s="7" t="s">
        <v>108</v>
      </c>
      <c r="D9" s="29">
        <v>2</v>
      </c>
      <c r="E9" s="29" t="s">
        <v>10</v>
      </c>
      <c r="F9" s="7" t="s">
        <v>37</v>
      </c>
      <c r="G9" s="88">
        <v>4055</v>
      </c>
      <c r="H9" s="88"/>
      <c r="I9" s="33" t="s">
        <v>96</v>
      </c>
      <c r="J9" s="51" t="s">
        <v>50</v>
      </c>
      <c r="K9" s="24">
        <v>0</v>
      </c>
      <c r="L9" s="52"/>
      <c r="O9" s="101"/>
      <c r="Q9" s="105"/>
      <c r="R9" s="107"/>
      <c r="S9" s="106"/>
    </row>
    <row r="10" spans="1:19" ht="14.25" customHeight="1" x14ac:dyDescent="0.2">
      <c r="A10" s="94"/>
      <c r="B10" s="7"/>
      <c r="C10" s="7" t="s">
        <v>38</v>
      </c>
      <c r="D10" s="29">
        <v>2</v>
      </c>
      <c r="E10" s="29" t="s">
        <v>10</v>
      </c>
      <c r="F10" s="7" t="s">
        <v>39</v>
      </c>
      <c r="G10" s="88">
        <v>600</v>
      </c>
      <c r="H10" s="88"/>
      <c r="I10" s="36" t="s">
        <v>96</v>
      </c>
      <c r="J10" s="51" t="s">
        <v>50</v>
      </c>
      <c r="K10" s="24">
        <v>0</v>
      </c>
      <c r="L10" s="52" t="s">
        <v>105</v>
      </c>
      <c r="O10" s="101"/>
      <c r="P10" s="102"/>
      <c r="Q10" s="108"/>
      <c r="R10" s="108"/>
      <c r="S10" s="106"/>
    </row>
    <row r="11" spans="1:19" ht="14.25" customHeight="1" x14ac:dyDescent="0.2">
      <c r="A11" s="94"/>
      <c r="B11" s="7"/>
      <c r="C11" s="7" t="s">
        <v>38</v>
      </c>
      <c r="D11" s="29">
        <v>2</v>
      </c>
      <c r="E11" s="29" t="s">
        <v>10</v>
      </c>
      <c r="F11" s="7" t="s">
        <v>41</v>
      </c>
      <c r="G11" s="88">
        <v>500</v>
      </c>
      <c r="H11" s="88"/>
      <c r="I11" s="36" t="s">
        <v>96</v>
      </c>
      <c r="J11" s="51" t="s">
        <v>50</v>
      </c>
      <c r="K11" s="24">
        <v>0</v>
      </c>
      <c r="L11" s="52"/>
      <c r="O11" s="101"/>
      <c r="P11" s="102"/>
      <c r="Q11" s="108"/>
      <c r="R11" s="108"/>
      <c r="S11" s="106"/>
    </row>
    <row r="12" spans="1:19" ht="14.25" customHeight="1" x14ac:dyDescent="0.2">
      <c r="A12" s="94"/>
      <c r="B12" s="7"/>
      <c r="C12" s="7" t="s">
        <v>38</v>
      </c>
      <c r="D12" s="29">
        <v>2</v>
      </c>
      <c r="E12" s="29" t="s">
        <v>10</v>
      </c>
      <c r="F12" s="7" t="s">
        <v>40</v>
      </c>
      <c r="G12" s="88">
        <v>400</v>
      </c>
      <c r="H12" s="88"/>
      <c r="I12" s="36" t="s">
        <v>96</v>
      </c>
      <c r="J12" s="51" t="s">
        <v>50</v>
      </c>
      <c r="K12" s="24">
        <v>0</v>
      </c>
      <c r="L12" s="52"/>
      <c r="O12" s="101"/>
      <c r="P12" s="102"/>
      <c r="Q12" s="108"/>
      <c r="R12" s="108"/>
      <c r="S12" s="106"/>
    </row>
    <row r="13" spans="1:19" ht="14.25" customHeight="1" x14ac:dyDescent="0.2">
      <c r="A13" s="94"/>
      <c r="B13" s="7"/>
      <c r="C13" s="7" t="s">
        <v>91</v>
      </c>
      <c r="D13" s="29">
        <v>2</v>
      </c>
      <c r="E13" s="29" t="s">
        <v>10</v>
      </c>
      <c r="F13" s="7" t="s">
        <v>92</v>
      </c>
      <c r="G13" s="88">
        <v>1770</v>
      </c>
      <c r="H13" s="88"/>
      <c r="I13" s="33" t="s">
        <v>98</v>
      </c>
      <c r="J13" s="51" t="s">
        <v>50</v>
      </c>
      <c r="K13" s="24">
        <v>0</v>
      </c>
      <c r="L13" s="52" t="s">
        <v>107</v>
      </c>
      <c r="O13" s="101"/>
      <c r="Q13" s="105"/>
      <c r="R13" s="107"/>
      <c r="S13" s="106"/>
    </row>
    <row r="14" spans="1:19" ht="14.25" customHeight="1" x14ac:dyDescent="0.2">
      <c r="A14" s="94"/>
      <c r="B14" s="7"/>
      <c r="C14" s="7" t="s">
        <v>91</v>
      </c>
      <c r="D14" s="29">
        <v>2</v>
      </c>
      <c r="E14" s="29" t="s">
        <v>10</v>
      </c>
      <c r="F14" s="7" t="s">
        <v>93</v>
      </c>
      <c r="G14" s="88">
        <v>850</v>
      </c>
      <c r="H14" s="88"/>
      <c r="I14" s="33" t="s">
        <v>98</v>
      </c>
      <c r="J14" s="51" t="s">
        <v>50</v>
      </c>
      <c r="K14" s="24">
        <v>0</v>
      </c>
      <c r="L14" s="52"/>
      <c r="O14" s="101"/>
      <c r="Q14" s="105"/>
      <c r="R14" s="107"/>
      <c r="S14" s="106"/>
    </row>
    <row r="15" spans="1:19" ht="14.25" customHeight="1" x14ac:dyDescent="0.2">
      <c r="A15" s="94"/>
      <c r="B15" s="7"/>
      <c r="C15" s="7" t="s">
        <v>91</v>
      </c>
      <c r="D15" s="29">
        <v>1</v>
      </c>
      <c r="E15" s="29" t="s">
        <v>10</v>
      </c>
      <c r="F15" s="7" t="s">
        <v>94</v>
      </c>
      <c r="G15" s="88">
        <v>1300</v>
      </c>
      <c r="H15" s="88"/>
      <c r="I15" s="33" t="s">
        <v>98</v>
      </c>
      <c r="J15" s="51" t="s">
        <v>50</v>
      </c>
      <c r="K15" s="24">
        <v>0</v>
      </c>
      <c r="L15" s="52" t="s">
        <v>107</v>
      </c>
      <c r="O15" s="101"/>
      <c r="Q15" s="105"/>
      <c r="R15" s="107"/>
      <c r="S15" s="106"/>
    </row>
    <row r="16" spans="1:19" ht="14.25" customHeight="1" x14ac:dyDescent="0.2">
      <c r="A16" s="94"/>
      <c r="B16" s="7"/>
      <c r="C16" s="7" t="s">
        <v>91</v>
      </c>
      <c r="D16" s="29">
        <v>1</v>
      </c>
      <c r="E16" s="29" t="s">
        <v>10</v>
      </c>
      <c r="F16" s="7" t="s">
        <v>95</v>
      </c>
      <c r="G16" s="88">
        <v>700</v>
      </c>
      <c r="H16" s="88"/>
      <c r="I16" s="33" t="s">
        <v>98</v>
      </c>
      <c r="J16" s="51" t="s">
        <v>50</v>
      </c>
      <c r="K16" s="24">
        <v>0</v>
      </c>
      <c r="L16" s="52"/>
      <c r="O16" s="104"/>
      <c r="Q16" s="105"/>
      <c r="R16" s="107"/>
      <c r="S16" s="106"/>
    </row>
    <row r="17" spans="1:19" ht="14.25" customHeight="1" x14ac:dyDescent="0.2">
      <c r="A17" s="94"/>
      <c r="B17" s="7"/>
      <c r="C17" s="7" t="s">
        <v>42</v>
      </c>
      <c r="D17" s="29">
        <v>2</v>
      </c>
      <c r="E17" s="29" t="s">
        <v>6</v>
      </c>
      <c r="F17" s="7" t="s">
        <v>43</v>
      </c>
      <c r="G17" s="88">
        <v>699</v>
      </c>
      <c r="H17" s="88"/>
      <c r="I17" s="33" t="s">
        <v>98</v>
      </c>
      <c r="J17" s="51" t="s">
        <v>50</v>
      </c>
      <c r="K17" s="24">
        <v>0</v>
      </c>
      <c r="L17" s="52" t="s">
        <v>106</v>
      </c>
      <c r="O17" s="101"/>
      <c r="Q17" s="105"/>
      <c r="R17" s="105"/>
      <c r="S17" s="106"/>
    </row>
    <row r="18" spans="1:19" ht="14.25" customHeight="1" x14ac:dyDescent="0.2">
      <c r="A18" s="94"/>
      <c r="B18" s="7"/>
      <c r="C18" s="7" t="s">
        <v>42</v>
      </c>
      <c r="D18" s="29">
        <v>1</v>
      </c>
      <c r="E18" s="29" t="s">
        <v>6</v>
      </c>
      <c r="F18" s="7" t="s">
        <v>44</v>
      </c>
      <c r="G18" s="88">
        <v>366</v>
      </c>
      <c r="H18" s="88"/>
      <c r="I18" s="33" t="s">
        <v>98</v>
      </c>
      <c r="J18" s="51" t="s">
        <v>50</v>
      </c>
      <c r="K18" s="24">
        <v>0</v>
      </c>
      <c r="L18" s="52" t="s">
        <v>106</v>
      </c>
      <c r="O18" s="101"/>
    </row>
    <row r="19" spans="1:19" ht="14.25" customHeight="1" x14ac:dyDescent="0.2">
      <c r="A19" s="94"/>
      <c r="B19" s="7"/>
      <c r="C19" s="7" t="s">
        <v>42</v>
      </c>
      <c r="D19" s="29">
        <v>2</v>
      </c>
      <c r="E19" s="29" t="s">
        <v>45</v>
      </c>
      <c r="F19" s="7">
        <v>232.43299999999999</v>
      </c>
      <c r="G19" s="88"/>
      <c r="H19" s="88">
        <v>49.85</v>
      </c>
      <c r="I19" s="33" t="s">
        <v>98</v>
      </c>
      <c r="J19" s="51" t="s">
        <v>49</v>
      </c>
      <c r="K19" s="24">
        <v>0</v>
      </c>
      <c r="L19" s="52"/>
      <c r="O19" s="101"/>
      <c r="P19" s="103"/>
    </row>
    <row r="20" spans="1:19" ht="14.25" customHeight="1" x14ac:dyDescent="0.2">
      <c r="A20" s="94"/>
      <c r="B20" s="7"/>
      <c r="C20" s="7" t="s">
        <v>42</v>
      </c>
      <c r="D20" s="29">
        <v>2</v>
      </c>
      <c r="E20" s="29" t="s">
        <v>46</v>
      </c>
      <c r="F20" s="13">
        <v>232.62</v>
      </c>
      <c r="G20" s="88"/>
      <c r="H20" s="88">
        <v>64.790000000000006</v>
      </c>
      <c r="I20" s="33" t="s">
        <v>98</v>
      </c>
      <c r="J20" s="51" t="s">
        <v>50</v>
      </c>
      <c r="K20" s="24">
        <v>0</v>
      </c>
      <c r="L20" s="52"/>
      <c r="O20" s="101"/>
      <c r="P20" s="103"/>
    </row>
    <row r="21" spans="1:19" ht="14.25" customHeight="1" x14ac:dyDescent="0.2">
      <c r="A21" s="94"/>
      <c r="B21" s="7"/>
      <c r="C21" s="7" t="s">
        <v>42</v>
      </c>
      <c r="D21" s="29">
        <v>2</v>
      </c>
      <c r="E21" s="29" t="s">
        <v>47</v>
      </c>
      <c r="F21" s="7">
        <v>232.69900000000001</v>
      </c>
      <c r="G21" s="88"/>
      <c r="H21" s="88">
        <v>64.790000000000006</v>
      </c>
      <c r="I21" s="33" t="s">
        <v>98</v>
      </c>
      <c r="J21" s="51" t="s">
        <v>50</v>
      </c>
      <c r="K21" s="24">
        <v>0</v>
      </c>
      <c r="L21" s="52"/>
      <c r="O21" s="101"/>
      <c r="P21" s="103"/>
    </row>
    <row r="22" spans="1:19" ht="14.25" customHeight="1" thickBot="1" x14ac:dyDescent="0.25">
      <c r="A22" s="95"/>
      <c r="B22" s="7"/>
      <c r="C22" s="7" t="s">
        <v>42</v>
      </c>
      <c r="D22" s="29">
        <v>1</v>
      </c>
      <c r="E22" s="29" t="s">
        <v>48</v>
      </c>
      <c r="F22" s="7">
        <v>232.798</v>
      </c>
      <c r="G22" s="88"/>
      <c r="H22" s="88">
        <v>64.790000000000006</v>
      </c>
      <c r="I22" s="33" t="s">
        <v>98</v>
      </c>
      <c r="J22" s="51" t="s">
        <v>50</v>
      </c>
      <c r="K22" s="24">
        <v>0</v>
      </c>
      <c r="L22" s="52"/>
      <c r="O22" s="101"/>
    </row>
    <row r="23" spans="1:19" ht="14.25" customHeight="1" thickBot="1" x14ac:dyDescent="0.25">
      <c r="A23" s="67"/>
      <c r="B23" s="2"/>
      <c r="C23" s="2"/>
      <c r="D23" s="3"/>
      <c r="E23" s="3"/>
      <c r="F23" s="3" t="s">
        <v>118</v>
      </c>
      <c r="G23" s="81">
        <f>SUM(G8:G22)</f>
        <v>13190</v>
      </c>
      <c r="H23" s="81">
        <f>SUM(H9:H22)</f>
        <v>244.22000000000003</v>
      </c>
      <c r="I23" s="37"/>
      <c r="J23" s="3"/>
      <c r="L23" s="12"/>
    </row>
    <row r="24" spans="1:19" ht="14.25" customHeight="1" x14ac:dyDescent="0.2">
      <c r="A24" s="93" t="s">
        <v>14</v>
      </c>
      <c r="B24" s="8" t="s">
        <v>5</v>
      </c>
      <c r="C24" s="6" t="s">
        <v>55</v>
      </c>
      <c r="D24" s="25">
        <v>1</v>
      </c>
      <c r="E24" s="25" t="s">
        <v>10</v>
      </c>
      <c r="F24" s="6" t="s">
        <v>57</v>
      </c>
      <c r="G24" s="85">
        <v>550</v>
      </c>
      <c r="H24" s="85"/>
      <c r="I24" s="38" t="s">
        <v>99</v>
      </c>
      <c r="J24" s="48" t="s">
        <v>50</v>
      </c>
      <c r="K24" s="24">
        <v>0</v>
      </c>
      <c r="L24" s="50"/>
    </row>
    <row r="25" spans="1:19" ht="14.25" customHeight="1" x14ac:dyDescent="0.2">
      <c r="A25" s="94"/>
      <c r="B25" s="8"/>
      <c r="C25" s="8" t="s">
        <v>51</v>
      </c>
      <c r="D25" s="26">
        <v>201</v>
      </c>
      <c r="E25" s="26" t="s">
        <v>6</v>
      </c>
      <c r="F25" s="8" t="s">
        <v>52</v>
      </c>
      <c r="G25" s="86">
        <v>885</v>
      </c>
      <c r="H25" s="86"/>
      <c r="I25" s="39" t="s">
        <v>99</v>
      </c>
      <c r="J25" s="54" t="s">
        <v>50</v>
      </c>
      <c r="K25" s="24">
        <v>0</v>
      </c>
      <c r="L25" s="55"/>
    </row>
    <row r="26" spans="1:19" ht="14.25" customHeight="1" x14ac:dyDescent="0.2">
      <c r="A26" s="94"/>
      <c r="B26" s="7"/>
      <c r="C26" s="8" t="s">
        <v>51</v>
      </c>
      <c r="D26" s="29">
        <v>202</v>
      </c>
      <c r="E26" s="29" t="s">
        <v>6</v>
      </c>
      <c r="F26" s="7" t="s">
        <v>53</v>
      </c>
      <c r="G26" s="88">
        <v>806</v>
      </c>
      <c r="H26" s="88"/>
      <c r="I26" s="40" t="s">
        <v>99</v>
      </c>
      <c r="J26" s="51" t="s">
        <v>50</v>
      </c>
      <c r="K26" s="24">
        <v>0</v>
      </c>
      <c r="L26" s="52"/>
    </row>
    <row r="27" spans="1:19" ht="14.25" customHeight="1" x14ac:dyDescent="0.2">
      <c r="A27" s="94"/>
      <c r="B27" s="7"/>
      <c r="C27" s="7" t="s">
        <v>56</v>
      </c>
      <c r="D27" s="29">
        <v>2</v>
      </c>
      <c r="E27" s="29" t="s">
        <v>10</v>
      </c>
      <c r="F27" s="7" t="s">
        <v>54</v>
      </c>
      <c r="G27" s="88">
        <v>950</v>
      </c>
      <c r="H27" s="88"/>
      <c r="I27" s="40" t="s">
        <v>99</v>
      </c>
      <c r="J27" s="51" t="s">
        <v>50</v>
      </c>
      <c r="K27" s="24">
        <v>0</v>
      </c>
      <c r="L27" s="52"/>
    </row>
    <row r="28" spans="1:19" ht="14.25" customHeight="1" x14ac:dyDescent="0.2">
      <c r="A28" s="94"/>
      <c r="B28" s="9"/>
      <c r="C28" s="9" t="s">
        <v>24</v>
      </c>
      <c r="D28" s="30">
        <v>1</v>
      </c>
      <c r="E28" s="30" t="s">
        <v>6</v>
      </c>
      <c r="F28" s="9" t="s">
        <v>25</v>
      </c>
      <c r="G28" s="89">
        <v>99</v>
      </c>
      <c r="H28" s="89"/>
      <c r="I28" s="40" t="s">
        <v>99</v>
      </c>
      <c r="J28" s="51" t="s">
        <v>49</v>
      </c>
      <c r="K28" s="24">
        <v>0</v>
      </c>
      <c r="L28" s="52"/>
    </row>
    <row r="29" spans="1:19" ht="14.25" customHeight="1" x14ac:dyDescent="0.2">
      <c r="A29" s="94"/>
      <c r="B29" s="9"/>
      <c r="C29" s="9" t="s">
        <v>24</v>
      </c>
      <c r="D29" s="30">
        <v>2</v>
      </c>
      <c r="E29" s="30" t="s">
        <v>6</v>
      </c>
      <c r="F29" s="9" t="s">
        <v>58</v>
      </c>
      <c r="G29" s="89">
        <v>84</v>
      </c>
      <c r="H29" s="89"/>
      <c r="I29" s="41" t="s">
        <v>99</v>
      </c>
      <c r="J29" s="51" t="s">
        <v>49</v>
      </c>
      <c r="K29" s="24">
        <v>0</v>
      </c>
      <c r="L29" s="52"/>
    </row>
    <row r="30" spans="1:19" ht="14.25" customHeight="1" x14ac:dyDescent="0.2">
      <c r="A30" s="94"/>
      <c r="B30" s="7"/>
      <c r="C30" s="7"/>
      <c r="D30" s="29"/>
      <c r="E30" s="29" t="s">
        <v>70</v>
      </c>
      <c r="F30" s="7">
        <v>217.80500000000001</v>
      </c>
      <c r="G30" s="88"/>
      <c r="H30" s="88">
        <v>32.31</v>
      </c>
      <c r="I30" s="40" t="s">
        <v>99</v>
      </c>
      <c r="J30" s="51" t="s">
        <v>49</v>
      </c>
      <c r="K30" s="24">
        <v>0</v>
      </c>
      <c r="L30" s="52"/>
    </row>
    <row r="31" spans="1:19" ht="14.25" customHeight="1" x14ac:dyDescent="0.2">
      <c r="A31" s="94"/>
      <c r="B31" s="7"/>
      <c r="C31" s="7"/>
      <c r="D31" s="29"/>
      <c r="E31" s="29" t="s">
        <v>71</v>
      </c>
      <c r="F31" s="7">
        <v>217.81700000000001</v>
      </c>
      <c r="G31" s="88"/>
      <c r="H31" s="88">
        <v>57.09</v>
      </c>
      <c r="I31" s="40" t="s">
        <v>99</v>
      </c>
      <c r="J31" s="51" t="s">
        <v>49</v>
      </c>
      <c r="K31" s="24">
        <v>0</v>
      </c>
      <c r="L31" s="52"/>
    </row>
    <row r="32" spans="1:19" ht="14.25" customHeight="1" x14ac:dyDescent="0.2">
      <c r="A32" s="94"/>
      <c r="B32" s="7"/>
      <c r="C32" s="7"/>
      <c r="D32" s="29"/>
      <c r="E32" s="29" t="s">
        <v>72</v>
      </c>
      <c r="F32" s="7">
        <v>217.87299999999999</v>
      </c>
      <c r="G32" s="88"/>
      <c r="H32" s="88">
        <v>32.31</v>
      </c>
      <c r="I32" s="40" t="s">
        <v>99</v>
      </c>
      <c r="J32" s="51" t="s">
        <v>49</v>
      </c>
      <c r="K32" s="24">
        <v>0</v>
      </c>
      <c r="L32" s="52"/>
    </row>
    <row r="33" spans="1:12" ht="14.25" customHeight="1" x14ac:dyDescent="0.2">
      <c r="A33" s="94"/>
      <c r="B33" s="7"/>
      <c r="C33" s="7"/>
      <c r="D33" s="29"/>
      <c r="E33" s="29" t="s">
        <v>73</v>
      </c>
      <c r="F33" s="7">
        <v>217.87299999999999</v>
      </c>
      <c r="G33" s="88"/>
      <c r="H33" s="88">
        <v>32.31</v>
      </c>
      <c r="I33" s="41" t="s">
        <v>99</v>
      </c>
      <c r="J33" s="51" t="s">
        <v>49</v>
      </c>
      <c r="K33" s="24">
        <v>0</v>
      </c>
      <c r="L33" s="52"/>
    </row>
    <row r="34" spans="1:12" ht="14.25" customHeight="1" thickBot="1" x14ac:dyDescent="0.25">
      <c r="A34" s="95"/>
      <c r="B34" s="7"/>
      <c r="C34" s="7"/>
      <c r="D34" s="29"/>
      <c r="E34" s="29" t="s">
        <v>59</v>
      </c>
      <c r="F34" s="7">
        <v>217.87299999999999</v>
      </c>
      <c r="G34" s="88"/>
      <c r="H34" s="88">
        <v>98.87</v>
      </c>
      <c r="I34" s="42" t="s">
        <v>99</v>
      </c>
      <c r="J34" s="51" t="s">
        <v>49</v>
      </c>
      <c r="K34" s="24">
        <v>0</v>
      </c>
      <c r="L34" s="52"/>
    </row>
    <row r="35" spans="1:12" ht="14.25" customHeight="1" thickBot="1" x14ac:dyDescent="0.25">
      <c r="A35" s="66"/>
      <c r="B35" s="5"/>
      <c r="C35" s="5"/>
      <c r="D35" s="28"/>
      <c r="E35" s="28"/>
      <c r="F35" s="3" t="s">
        <v>118</v>
      </c>
      <c r="G35" s="81">
        <f>SUM(G24:G34)</f>
        <v>3374</v>
      </c>
      <c r="H35" s="81">
        <f>SUM(H25:H34)</f>
        <v>252.89000000000001</v>
      </c>
      <c r="I35" s="35"/>
      <c r="J35" s="28"/>
      <c r="L35" s="53"/>
    </row>
    <row r="36" spans="1:12" ht="14.25" customHeight="1" x14ac:dyDescent="0.2">
      <c r="A36" s="93" t="s">
        <v>19</v>
      </c>
      <c r="B36" s="8" t="s">
        <v>5</v>
      </c>
      <c r="C36" s="6" t="s">
        <v>60</v>
      </c>
      <c r="D36" s="25">
        <v>1</v>
      </c>
      <c r="E36" s="25" t="s">
        <v>10</v>
      </c>
      <c r="F36" s="6" t="s">
        <v>61</v>
      </c>
      <c r="G36" s="85">
        <v>2300</v>
      </c>
      <c r="H36" s="85"/>
      <c r="I36" s="43" t="s">
        <v>100</v>
      </c>
      <c r="J36" s="51" t="s">
        <v>50</v>
      </c>
      <c r="K36" s="24">
        <v>2</v>
      </c>
      <c r="L36" s="52"/>
    </row>
    <row r="37" spans="1:12" ht="14.25" customHeight="1" thickBot="1" x14ac:dyDescent="0.25">
      <c r="A37" s="95"/>
      <c r="B37" s="8"/>
      <c r="C37" s="8" t="s">
        <v>60</v>
      </c>
      <c r="D37" s="26">
        <v>2</v>
      </c>
      <c r="E37" s="27" t="s">
        <v>10</v>
      </c>
      <c r="F37" s="8" t="s">
        <v>61</v>
      </c>
      <c r="G37" s="86">
        <v>2300</v>
      </c>
      <c r="H37" s="86"/>
      <c r="I37" s="44" t="s">
        <v>100</v>
      </c>
      <c r="J37" s="51" t="s">
        <v>50</v>
      </c>
      <c r="K37" s="24">
        <v>1</v>
      </c>
      <c r="L37" s="52"/>
    </row>
    <row r="38" spans="1:12" ht="14.25" customHeight="1" thickBot="1" x14ac:dyDescent="0.25">
      <c r="A38" s="66"/>
      <c r="B38" s="5"/>
      <c r="C38" s="5"/>
      <c r="D38" s="28"/>
      <c r="E38" s="28"/>
      <c r="F38" s="3" t="s">
        <v>118</v>
      </c>
      <c r="G38" s="81">
        <f>SUM(G36:G37)</f>
        <v>4600</v>
      </c>
      <c r="H38" s="81">
        <f>SUM(H36:H37)</f>
        <v>0</v>
      </c>
      <c r="I38" s="35"/>
      <c r="J38" s="28"/>
      <c r="L38" s="53"/>
    </row>
    <row r="39" spans="1:12" ht="14.25" customHeight="1" x14ac:dyDescent="0.2">
      <c r="A39" s="93" t="s">
        <v>4</v>
      </c>
      <c r="B39" s="8" t="s">
        <v>5</v>
      </c>
      <c r="C39" s="7" t="s">
        <v>85</v>
      </c>
      <c r="D39" s="29">
        <v>2</v>
      </c>
      <c r="E39" s="29" t="s">
        <v>10</v>
      </c>
      <c r="F39" s="7" t="s">
        <v>86</v>
      </c>
      <c r="G39" s="88">
        <v>3200</v>
      </c>
      <c r="H39" s="88"/>
      <c r="I39" s="44" t="s">
        <v>101</v>
      </c>
      <c r="J39" s="51" t="s">
        <v>49</v>
      </c>
      <c r="K39" s="24">
        <v>6</v>
      </c>
      <c r="L39" s="52"/>
    </row>
    <row r="40" spans="1:12" ht="14.25" customHeight="1" x14ac:dyDescent="0.2">
      <c r="A40" s="94"/>
      <c r="B40" s="7"/>
      <c r="C40" s="7" t="s">
        <v>85</v>
      </c>
      <c r="D40" s="29">
        <v>1</v>
      </c>
      <c r="E40" s="29" t="s">
        <v>10</v>
      </c>
      <c r="F40" s="7" t="s">
        <v>87</v>
      </c>
      <c r="G40" s="88">
        <v>4950</v>
      </c>
      <c r="H40" s="88"/>
      <c r="I40" s="44" t="s">
        <v>102</v>
      </c>
      <c r="J40" s="51" t="s">
        <v>49</v>
      </c>
      <c r="K40" s="24">
        <v>5</v>
      </c>
      <c r="L40" s="52"/>
    </row>
    <row r="41" spans="1:12" ht="14.25" customHeight="1" x14ac:dyDescent="0.2">
      <c r="A41" s="94"/>
      <c r="B41" s="7"/>
      <c r="C41" s="7" t="s">
        <v>88</v>
      </c>
      <c r="D41" s="29">
        <v>2</v>
      </c>
      <c r="E41" s="29" t="s">
        <v>10</v>
      </c>
      <c r="F41" s="7" t="s">
        <v>89</v>
      </c>
      <c r="G41" s="88">
        <v>4862</v>
      </c>
      <c r="H41" s="88"/>
      <c r="I41" s="44" t="s">
        <v>111</v>
      </c>
      <c r="J41" s="51" t="s">
        <v>49</v>
      </c>
      <c r="K41" s="24">
        <v>2</v>
      </c>
      <c r="L41" s="52"/>
    </row>
    <row r="42" spans="1:12" ht="14.25" customHeight="1" x14ac:dyDescent="0.2">
      <c r="A42" s="94"/>
      <c r="B42" s="7"/>
      <c r="C42" s="7" t="s">
        <v>90</v>
      </c>
      <c r="D42" s="29"/>
      <c r="E42" s="29" t="s">
        <v>76</v>
      </c>
      <c r="F42" s="7">
        <v>158.167</v>
      </c>
      <c r="G42" s="90"/>
      <c r="H42" s="88">
        <v>49.85</v>
      </c>
      <c r="I42" s="44" t="s">
        <v>112</v>
      </c>
      <c r="J42" s="51" t="s">
        <v>49</v>
      </c>
      <c r="K42" s="24">
        <v>0</v>
      </c>
      <c r="L42" s="52"/>
    </row>
    <row r="43" spans="1:12" ht="14.25" customHeight="1" x14ac:dyDescent="0.2">
      <c r="A43" s="94"/>
      <c r="B43" s="7"/>
      <c r="C43" s="7"/>
      <c r="D43" s="29"/>
      <c r="E43" s="29" t="s">
        <v>77</v>
      </c>
      <c r="F43" s="7">
        <v>158.179</v>
      </c>
      <c r="G43" s="90"/>
      <c r="H43" s="88">
        <v>49.85</v>
      </c>
      <c r="I43" s="44" t="s">
        <v>101</v>
      </c>
      <c r="J43" s="51" t="s">
        <v>49</v>
      </c>
      <c r="K43" s="24">
        <v>0</v>
      </c>
      <c r="L43" s="52"/>
    </row>
    <row r="44" spans="1:12" ht="14.25" customHeight="1" x14ac:dyDescent="0.2">
      <c r="A44" s="94"/>
      <c r="B44" s="7"/>
      <c r="C44" s="7"/>
      <c r="D44" s="29"/>
      <c r="E44" s="29" t="s">
        <v>78</v>
      </c>
      <c r="F44" s="7">
        <v>158.39500000000001</v>
      </c>
      <c r="G44" s="90"/>
      <c r="H44" s="88">
        <v>49.85</v>
      </c>
      <c r="I44" s="44" t="s">
        <v>113</v>
      </c>
      <c r="J44" s="51" t="s">
        <v>49</v>
      </c>
      <c r="K44" s="24">
        <v>0</v>
      </c>
      <c r="L44" s="52"/>
    </row>
    <row r="45" spans="1:12" ht="14.25" customHeight="1" thickBot="1" x14ac:dyDescent="0.25">
      <c r="A45" s="95"/>
      <c r="B45" s="7"/>
      <c r="C45" s="7"/>
      <c r="D45" s="29"/>
      <c r="E45" s="29" t="s">
        <v>79</v>
      </c>
      <c r="F45" s="7">
        <v>158.471</v>
      </c>
      <c r="G45" s="90"/>
      <c r="H45" s="88">
        <v>49.85</v>
      </c>
      <c r="I45" s="44" t="s">
        <v>112</v>
      </c>
      <c r="J45" s="51" t="s">
        <v>49</v>
      </c>
      <c r="K45" s="24">
        <v>0</v>
      </c>
      <c r="L45" s="52"/>
    </row>
    <row r="46" spans="1:12" ht="14.25" customHeight="1" thickBot="1" x14ac:dyDescent="0.25">
      <c r="A46" s="67"/>
      <c r="B46" s="2"/>
      <c r="C46" s="2"/>
      <c r="D46" s="3"/>
      <c r="E46" s="3"/>
      <c r="F46" s="3" t="s">
        <v>118</v>
      </c>
      <c r="G46" s="81">
        <f>SUM(G39:G45)</f>
        <v>13012</v>
      </c>
      <c r="H46" s="81">
        <f>SUM(H39:H45)</f>
        <v>199.4</v>
      </c>
      <c r="I46" s="37"/>
      <c r="J46" s="3"/>
      <c r="L46" s="12"/>
    </row>
    <row r="47" spans="1:12" ht="14.25" customHeight="1" x14ac:dyDescent="0.2">
      <c r="A47" s="93" t="s">
        <v>16</v>
      </c>
      <c r="B47" s="10" t="s">
        <v>26</v>
      </c>
      <c r="C47" s="6" t="s">
        <v>62</v>
      </c>
      <c r="D47" s="25">
        <v>1</v>
      </c>
      <c r="E47" s="25" t="s">
        <v>10</v>
      </c>
      <c r="F47" s="6" t="s">
        <v>114</v>
      </c>
      <c r="G47" s="85">
        <v>154</v>
      </c>
      <c r="H47" s="85"/>
      <c r="I47" s="32" t="s">
        <v>103</v>
      </c>
      <c r="J47" s="51" t="s">
        <v>50</v>
      </c>
      <c r="K47" s="24">
        <v>0</v>
      </c>
      <c r="L47" s="52"/>
    </row>
    <row r="48" spans="1:12" ht="14.25" customHeight="1" x14ac:dyDescent="0.2">
      <c r="A48" s="94"/>
      <c r="B48" s="7"/>
      <c r="C48" s="4" t="s">
        <v>62</v>
      </c>
      <c r="D48" s="27">
        <v>1</v>
      </c>
      <c r="E48" s="27" t="s">
        <v>10</v>
      </c>
      <c r="F48" s="7" t="s">
        <v>115</v>
      </c>
      <c r="G48" s="88">
        <v>1290</v>
      </c>
      <c r="H48" s="88"/>
      <c r="I48" s="36" t="s">
        <v>103</v>
      </c>
      <c r="J48" s="51" t="s">
        <v>49</v>
      </c>
      <c r="K48" s="24">
        <v>1</v>
      </c>
      <c r="L48" s="52"/>
    </row>
    <row r="49" spans="1:12" ht="14.25" customHeight="1" thickBot="1" x14ac:dyDescent="0.25">
      <c r="A49" s="95"/>
      <c r="B49" s="4"/>
      <c r="C49" s="7" t="s">
        <v>63</v>
      </c>
      <c r="D49" s="29">
        <v>1</v>
      </c>
      <c r="E49" s="29" t="s">
        <v>10</v>
      </c>
      <c r="F49" s="7" t="s">
        <v>64</v>
      </c>
      <c r="G49" s="88">
        <v>1710</v>
      </c>
      <c r="H49" s="88"/>
      <c r="I49" s="34" t="s">
        <v>103</v>
      </c>
      <c r="J49" s="51" t="s">
        <v>50</v>
      </c>
      <c r="K49" s="24">
        <v>5</v>
      </c>
      <c r="L49" s="52"/>
    </row>
    <row r="50" spans="1:12" ht="14.25" customHeight="1" thickBot="1" x14ac:dyDescent="0.25">
      <c r="A50" s="67"/>
      <c r="B50" s="2"/>
      <c r="C50" s="2"/>
      <c r="D50" s="3"/>
      <c r="E50" s="3"/>
      <c r="F50" s="2"/>
      <c r="G50" s="81">
        <f>SUM(G47:G49)</f>
        <v>3154</v>
      </c>
      <c r="H50" s="81">
        <f>SUM(H47:H49)</f>
        <v>0</v>
      </c>
      <c r="I50" s="37"/>
      <c r="J50" s="3"/>
      <c r="L50" s="12"/>
    </row>
    <row r="51" spans="1:12" ht="14.25" hidden="1" customHeight="1" x14ac:dyDescent="0.2">
      <c r="A51" s="63" t="s">
        <v>17</v>
      </c>
      <c r="B51" s="8"/>
      <c r="C51" s="8"/>
      <c r="D51" s="26"/>
      <c r="E51" s="26"/>
      <c r="F51" s="8"/>
      <c r="G51" s="86"/>
      <c r="H51" s="86"/>
      <c r="I51" s="45"/>
      <c r="J51" s="56"/>
      <c r="L51" s="57"/>
    </row>
    <row r="52" spans="1:12" ht="14.25" hidden="1" customHeight="1" x14ac:dyDescent="0.2">
      <c r="A52" s="64"/>
      <c r="B52" s="7"/>
      <c r="C52" s="7"/>
      <c r="D52" s="29"/>
      <c r="E52" s="29"/>
      <c r="F52" s="7"/>
      <c r="G52" s="88"/>
      <c r="H52" s="88"/>
      <c r="I52" s="40"/>
      <c r="J52" s="29"/>
      <c r="L52" s="58"/>
    </row>
    <row r="53" spans="1:12" ht="14.25" hidden="1" customHeight="1" thickBot="1" x14ac:dyDescent="0.25">
      <c r="A53" s="64"/>
      <c r="B53" s="7"/>
      <c r="C53" s="7"/>
      <c r="D53" s="29"/>
      <c r="E53" s="29"/>
      <c r="F53" s="7"/>
      <c r="G53" s="88"/>
      <c r="H53" s="88"/>
      <c r="I53" s="41"/>
      <c r="J53" s="29"/>
      <c r="L53" s="58"/>
    </row>
    <row r="54" spans="1:12" ht="14.25" hidden="1" customHeight="1" thickBot="1" x14ac:dyDescent="0.25">
      <c r="A54" s="67"/>
      <c r="B54" s="2"/>
      <c r="C54" s="2"/>
      <c r="D54" s="3"/>
      <c r="E54" s="3"/>
      <c r="F54" s="2"/>
      <c r="G54" s="81">
        <f>SUM(G51:G53)</f>
        <v>0</v>
      </c>
      <c r="H54" s="81">
        <f>SUM(H51:H53)</f>
        <v>0</v>
      </c>
      <c r="I54" s="37"/>
      <c r="J54" s="3"/>
      <c r="L54" s="12"/>
    </row>
    <row r="55" spans="1:12" ht="14.25" customHeight="1" x14ac:dyDescent="0.2">
      <c r="A55" s="93" t="s">
        <v>20</v>
      </c>
      <c r="B55" s="8" t="s">
        <v>27</v>
      </c>
      <c r="C55" s="8" t="s">
        <v>29</v>
      </c>
      <c r="D55" s="26">
        <v>1</v>
      </c>
      <c r="E55" s="26" t="s">
        <v>10</v>
      </c>
      <c r="F55" s="8" t="s">
        <v>65</v>
      </c>
      <c r="G55" s="86">
        <v>925</v>
      </c>
      <c r="H55" s="86"/>
      <c r="I55" s="38" t="s">
        <v>97</v>
      </c>
      <c r="J55" s="51" t="s">
        <v>49</v>
      </c>
      <c r="K55" s="24">
        <v>0</v>
      </c>
      <c r="L55" s="52"/>
    </row>
    <row r="56" spans="1:12" ht="14.25" customHeight="1" x14ac:dyDescent="0.2">
      <c r="A56" s="94"/>
      <c r="B56" s="7"/>
      <c r="C56" s="8" t="s">
        <v>29</v>
      </c>
      <c r="D56" s="29">
        <v>1</v>
      </c>
      <c r="E56" s="29" t="s">
        <v>10</v>
      </c>
      <c r="F56" s="7" t="s">
        <v>66</v>
      </c>
      <c r="G56" s="88">
        <v>1500</v>
      </c>
      <c r="H56" s="88"/>
      <c r="I56" s="40" t="s">
        <v>97</v>
      </c>
      <c r="J56" s="51" t="s">
        <v>49</v>
      </c>
      <c r="K56" s="24">
        <v>0</v>
      </c>
      <c r="L56" s="52"/>
    </row>
    <row r="57" spans="1:12" ht="14.25" customHeight="1" thickBot="1" x14ac:dyDescent="0.25">
      <c r="A57" s="95"/>
      <c r="B57" s="7"/>
      <c r="C57" s="7" t="s">
        <v>28</v>
      </c>
      <c r="D57" s="29">
        <v>1</v>
      </c>
      <c r="E57" s="29" t="s">
        <v>10</v>
      </c>
      <c r="F57" s="7" t="s">
        <v>67</v>
      </c>
      <c r="G57" s="88">
        <v>2660</v>
      </c>
      <c r="H57" s="88"/>
      <c r="I57" s="40" t="s">
        <v>97</v>
      </c>
      <c r="J57" s="51" t="s">
        <v>49</v>
      </c>
      <c r="K57" s="24">
        <v>2</v>
      </c>
      <c r="L57" s="52"/>
    </row>
    <row r="58" spans="1:12" ht="14.25" customHeight="1" thickBot="1" x14ac:dyDescent="0.25">
      <c r="A58" s="67"/>
      <c r="B58" s="2"/>
      <c r="C58" s="2"/>
      <c r="D58" s="3"/>
      <c r="E58" s="3"/>
      <c r="F58" s="3" t="s">
        <v>118</v>
      </c>
      <c r="G58" s="81">
        <f>SUM(G55:G57)</f>
        <v>5085</v>
      </c>
      <c r="H58" s="81">
        <f>SUM(H55:H57)</f>
        <v>0</v>
      </c>
      <c r="I58" s="37"/>
      <c r="J58" s="12"/>
      <c r="L58" s="12"/>
    </row>
    <row r="59" spans="1:12" ht="14.25" customHeight="1" x14ac:dyDescent="0.2">
      <c r="A59" s="93" t="s">
        <v>21</v>
      </c>
      <c r="B59" s="7" t="s">
        <v>109</v>
      </c>
      <c r="C59" s="7" t="s">
        <v>68</v>
      </c>
      <c r="D59" s="29"/>
      <c r="E59" s="29" t="s">
        <v>76</v>
      </c>
      <c r="F59" s="7">
        <v>186.935</v>
      </c>
      <c r="G59" s="88"/>
      <c r="H59" s="88">
        <v>48.2</v>
      </c>
      <c r="I59" s="40" t="s">
        <v>104</v>
      </c>
      <c r="J59" s="51" t="s">
        <v>49</v>
      </c>
      <c r="K59" s="24">
        <v>0</v>
      </c>
      <c r="L59" s="52"/>
    </row>
    <row r="60" spans="1:12" ht="14.25" customHeight="1" x14ac:dyDescent="0.2">
      <c r="A60" s="94"/>
      <c r="B60" s="7"/>
      <c r="C60" s="7"/>
      <c r="D60" s="29"/>
      <c r="E60" s="29" t="s">
        <v>77</v>
      </c>
      <c r="F60" s="7">
        <v>187.005</v>
      </c>
      <c r="G60" s="88"/>
      <c r="H60" s="88">
        <v>49.85</v>
      </c>
      <c r="I60" s="40" t="s">
        <v>104</v>
      </c>
      <c r="J60" s="51" t="s">
        <v>49</v>
      </c>
      <c r="K60" s="24">
        <v>0</v>
      </c>
      <c r="L60" s="52"/>
    </row>
    <row r="61" spans="1:12" ht="14.25" customHeight="1" x14ac:dyDescent="0.2">
      <c r="A61" s="94"/>
      <c r="B61" s="7"/>
      <c r="C61" s="7" t="s">
        <v>69</v>
      </c>
      <c r="D61" s="29"/>
      <c r="E61" s="29" t="s">
        <v>78</v>
      </c>
      <c r="F61" s="7">
        <v>180.244</v>
      </c>
      <c r="G61" s="88"/>
      <c r="H61" s="88">
        <v>49.85</v>
      </c>
      <c r="I61" s="40" t="s">
        <v>104</v>
      </c>
      <c r="J61" s="51" t="s">
        <v>49</v>
      </c>
      <c r="K61" s="24">
        <v>0</v>
      </c>
      <c r="L61" s="52"/>
    </row>
    <row r="62" spans="1:12" ht="14.25" customHeight="1" x14ac:dyDescent="0.2">
      <c r="A62" s="94"/>
      <c r="B62" s="7"/>
      <c r="C62" s="7"/>
      <c r="D62" s="29"/>
      <c r="E62" s="29" t="s">
        <v>79</v>
      </c>
      <c r="F62" s="7">
        <v>180.27699999999999</v>
      </c>
      <c r="G62" s="88"/>
      <c r="H62" s="88">
        <v>37.83</v>
      </c>
      <c r="I62" s="40" t="s">
        <v>104</v>
      </c>
      <c r="J62" s="51" t="s">
        <v>49</v>
      </c>
      <c r="K62" s="24">
        <v>1</v>
      </c>
      <c r="L62" s="52"/>
    </row>
    <row r="63" spans="1:12" ht="14.25" customHeight="1" x14ac:dyDescent="0.2">
      <c r="A63" s="94"/>
      <c r="B63" s="7"/>
      <c r="C63" s="7" t="s">
        <v>30</v>
      </c>
      <c r="D63" s="29"/>
      <c r="E63" s="29" t="s">
        <v>74</v>
      </c>
      <c r="F63" s="7">
        <v>156.37799999999999</v>
      </c>
      <c r="G63" s="88"/>
      <c r="H63" s="88">
        <v>38.61</v>
      </c>
      <c r="I63" s="33" t="s">
        <v>98</v>
      </c>
      <c r="J63" s="51" t="s">
        <v>49</v>
      </c>
      <c r="K63" s="24">
        <v>0</v>
      </c>
      <c r="L63" s="52"/>
    </row>
    <row r="64" spans="1:12" ht="14.25" customHeight="1" x14ac:dyDescent="0.2">
      <c r="A64" s="94"/>
      <c r="B64" s="7"/>
      <c r="C64" s="7"/>
      <c r="D64" s="29"/>
      <c r="E64" s="29" t="s">
        <v>75</v>
      </c>
      <c r="F64" s="7">
        <v>156.37799999999999</v>
      </c>
      <c r="G64" s="88"/>
      <c r="H64" s="88">
        <v>38.61</v>
      </c>
      <c r="I64" s="33" t="s">
        <v>98</v>
      </c>
      <c r="J64" s="51" t="s">
        <v>49</v>
      </c>
      <c r="K64" s="24">
        <v>0</v>
      </c>
      <c r="L64" s="52"/>
    </row>
    <row r="65" spans="1:19" ht="14.25" customHeight="1" x14ac:dyDescent="0.2">
      <c r="A65" s="94"/>
      <c r="B65" s="7"/>
      <c r="C65" s="7"/>
      <c r="D65" s="29"/>
      <c r="E65" s="29" t="s">
        <v>82</v>
      </c>
      <c r="F65" s="7">
        <v>156.44499999999999</v>
      </c>
      <c r="G65" s="88"/>
      <c r="H65" s="88">
        <v>65</v>
      </c>
      <c r="I65" s="33" t="s">
        <v>98</v>
      </c>
      <c r="J65" s="51" t="s">
        <v>49</v>
      </c>
      <c r="K65" s="24">
        <v>0</v>
      </c>
      <c r="L65" s="52"/>
    </row>
    <row r="66" spans="1:19" ht="14.25" customHeight="1" x14ac:dyDescent="0.2">
      <c r="A66" s="94"/>
      <c r="B66" s="7"/>
      <c r="C66" s="7"/>
      <c r="D66" s="29"/>
      <c r="E66" s="29" t="s">
        <v>83</v>
      </c>
      <c r="F66" s="7">
        <v>156.44499999999999</v>
      </c>
      <c r="G66" s="88"/>
      <c r="H66" s="88">
        <v>65</v>
      </c>
      <c r="I66" s="33" t="s">
        <v>98</v>
      </c>
      <c r="J66" s="51" t="s">
        <v>49</v>
      </c>
      <c r="K66" s="24">
        <v>3</v>
      </c>
      <c r="L66" s="52"/>
    </row>
    <row r="67" spans="1:19" ht="14.25" customHeight="1" x14ac:dyDescent="0.2">
      <c r="A67" s="94"/>
      <c r="B67" s="7"/>
      <c r="C67" s="7"/>
      <c r="D67" s="29"/>
      <c r="E67" s="29" t="s">
        <v>80</v>
      </c>
      <c r="F67" s="13">
        <v>156.46799999999999</v>
      </c>
      <c r="G67" s="88"/>
      <c r="H67" s="88">
        <v>43.75</v>
      </c>
      <c r="I67" s="33" t="s">
        <v>98</v>
      </c>
      <c r="J67" s="51" t="s">
        <v>49</v>
      </c>
      <c r="K67" s="24">
        <v>0</v>
      </c>
      <c r="L67" s="52"/>
    </row>
    <row r="68" spans="1:19" ht="14.25" customHeight="1" thickBot="1" x14ac:dyDescent="0.25">
      <c r="A68" s="95"/>
      <c r="B68" s="7"/>
      <c r="C68" s="4"/>
      <c r="D68" s="27"/>
      <c r="E68" s="27" t="s">
        <v>81</v>
      </c>
      <c r="F68" s="15">
        <v>156.41800000000001</v>
      </c>
      <c r="G68" s="87"/>
      <c r="H68" s="87">
        <v>109.43</v>
      </c>
      <c r="I68" s="33" t="s">
        <v>98</v>
      </c>
      <c r="J68" s="51" t="s">
        <v>49</v>
      </c>
      <c r="K68" s="24">
        <v>0</v>
      </c>
      <c r="L68" s="52"/>
    </row>
    <row r="69" spans="1:19" ht="14.25" customHeight="1" thickBot="1" x14ac:dyDescent="0.25">
      <c r="A69" s="67"/>
      <c r="B69" s="2"/>
      <c r="C69" s="2"/>
      <c r="D69" s="3"/>
      <c r="E69" s="3"/>
      <c r="F69" s="3" t="s">
        <v>118</v>
      </c>
      <c r="G69" s="81">
        <f>SUM(G59:G68)</f>
        <v>0</v>
      </c>
      <c r="H69" s="81">
        <f>SUM(H59:H68)</f>
        <v>546.13000000000011</v>
      </c>
      <c r="I69" s="37"/>
      <c r="J69" s="12"/>
      <c r="K69" s="62"/>
      <c r="L69" s="12"/>
    </row>
    <row r="70" spans="1:19" ht="14.25" customHeight="1" thickBot="1" x14ac:dyDescent="0.25">
      <c r="A70" s="68"/>
      <c r="B70" s="17"/>
      <c r="C70" s="17"/>
      <c r="D70" s="31"/>
      <c r="E70" s="31"/>
      <c r="F70" s="18"/>
      <c r="G70" s="91"/>
      <c r="H70" s="91"/>
      <c r="I70" s="46"/>
      <c r="J70" s="60"/>
      <c r="L70" s="59"/>
    </row>
    <row r="71" spans="1:19" ht="14.25" customHeight="1" thickBot="1" x14ac:dyDescent="0.25">
      <c r="A71" s="69" t="s">
        <v>117</v>
      </c>
      <c r="B71" s="2"/>
      <c r="C71" s="2"/>
      <c r="D71" s="3"/>
      <c r="E71" s="3"/>
      <c r="F71" s="3" t="s">
        <v>118</v>
      </c>
      <c r="G71" s="82">
        <v>5797</v>
      </c>
      <c r="H71" s="82">
        <v>0</v>
      </c>
      <c r="I71" s="37"/>
      <c r="J71" s="61"/>
      <c r="K71" s="62"/>
      <c r="L71" s="12"/>
    </row>
    <row r="72" spans="1:19" ht="14.25" customHeight="1" thickBot="1" x14ac:dyDescent="0.25">
      <c r="A72" s="68"/>
      <c r="B72" s="17"/>
      <c r="C72" s="17"/>
      <c r="D72" s="31"/>
      <c r="E72" s="31"/>
      <c r="F72" s="18"/>
      <c r="G72" s="91"/>
      <c r="H72" s="91"/>
      <c r="I72" s="46"/>
      <c r="J72" s="60"/>
      <c r="L72" s="59"/>
    </row>
    <row r="73" spans="1:19" s="20" customFormat="1" ht="26.25" customHeight="1" thickBot="1" x14ac:dyDescent="0.25">
      <c r="A73" s="75"/>
      <c r="B73" s="22"/>
      <c r="C73" s="22"/>
      <c r="D73" s="76"/>
      <c r="E73" s="76"/>
      <c r="F73" s="77" t="s">
        <v>119</v>
      </c>
      <c r="G73" s="78">
        <f>G7+G23+G35+G38+G46+G69+G58+G54+G50+G71</f>
        <v>51782</v>
      </c>
      <c r="H73" s="78">
        <f>H7+H23+H35+H38+H46+H69+H58+H54+H50</f>
        <v>1242.6400000000001</v>
      </c>
      <c r="I73" s="77"/>
      <c r="J73" s="76"/>
      <c r="K73" s="79"/>
      <c r="L73" s="80"/>
      <c r="M73" s="100"/>
      <c r="N73" s="100"/>
      <c r="O73" s="100"/>
      <c r="P73" s="100"/>
      <c r="Q73" s="100"/>
      <c r="R73" s="100"/>
      <c r="S73" s="23"/>
    </row>
    <row r="74" spans="1:19" x14ac:dyDescent="0.2">
      <c r="A74" s="16"/>
      <c r="B74" s="1"/>
      <c r="C74" s="1"/>
      <c r="D74" s="16"/>
      <c r="E74" s="16"/>
      <c r="F74" s="1"/>
      <c r="G74" s="92"/>
      <c r="H74" s="92"/>
      <c r="I74" s="47"/>
      <c r="J74" s="16"/>
      <c r="L74" s="16"/>
    </row>
    <row r="75" spans="1:19" x14ac:dyDescent="0.2">
      <c r="A75" s="16"/>
      <c r="B75" s="1"/>
      <c r="C75" s="1"/>
      <c r="D75" s="16"/>
      <c r="E75" s="16"/>
      <c r="F75" s="1"/>
      <c r="G75" s="92"/>
      <c r="H75" s="92"/>
      <c r="I75" s="16"/>
      <c r="J75" s="16"/>
      <c r="L75" s="16"/>
    </row>
    <row r="76" spans="1:19" x14ac:dyDescent="0.2">
      <c r="A76" s="16"/>
      <c r="B76" s="1"/>
      <c r="C76" s="1"/>
      <c r="D76" s="16"/>
      <c r="E76" s="16"/>
      <c r="F76" s="1"/>
      <c r="G76" s="92"/>
      <c r="H76" s="92"/>
      <c r="I76" s="16"/>
      <c r="J76" s="16"/>
      <c r="L76" s="16"/>
    </row>
    <row r="77" spans="1:19" x14ac:dyDescent="0.2">
      <c r="A77" s="16"/>
      <c r="B77" s="1"/>
      <c r="C77" s="1"/>
      <c r="D77" s="16"/>
      <c r="E77" s="16"/>
      <c r="F77" s="1"/>
      <c r="G77" s="92"/>
      <c r="H77" s="92"/>
      <c r="I77" s="16"/>
      <c r="J77" s="16"/>
      <c r="L77" s="16"/>
    </row>
    <row r="78" spans="1:19" x14ac:dyDescent="0.2">
      <c r="A78" s="16"/>
      <c r="B78" s="1"/>
      <c r="C78" s="1"/>
      <c r="D78" s="16"/>
      <c r="E78" s="16"/>
      <c r="F78" s="1"/>
      <c r="G78" s="92"/>
      <c r="H78" s="92"/>
      <c r="I78" s="16"/>
      <c r="J78" s="16"/>
      <c r="L78" s="16"/>
    </row>
    <row r="79" spans="1:19" x14ac:dyDescent="0.2">
      <c r="A79" s="16"/>
      <c r="B79" s="1"/>
      <c r="C79" s="1"/>
      <c r="D79" s="16"/>
      <c r="E79" s="16"/>
      <c r="F79" s="1"/>
      <c r="G79" s="92"/>
      <c r="H79" s="92"/>
      <c r="I79" s="16"/>
      <c r="J79" s="16"/>
      <c r="L79" s="16"/>
    </row>
    <row r="80" spans="1:19" x14ac:dyDescent="0.2">
      <c r="A80" s="16"/>
      <c r="B80" s="1"/>
      <c r="C80" s="1"/>
      <c r="D80" s="16"/>
      <c r="E80" s="16"/>
      <c r="F80" s="1"/>
      <c r="G80" s="92"/>
      <c r="H80" s="92"/>
      <c r="I80" s="16"/>
      <c r="J80" s="16"/>
      <c r="L80" s="16"/>
    </row>
    <row r="81" spans="1:12" x14ac:dyDescent="0.2">
      <c r="A81" s="16"/>
      <c r="B81" s="1"/>
      <c r="C81" s="1"/>
      <c r="D81" s="16"/>
      <c r="E81" s="16"/>
      <c r="F81" s="1"/>
      <c r="G81" s="92"/>
      <c r="H81" s="92"/>
      <c r="I81" s="16"/>
      <c r="J81" s="16"/>
      <c r="L81" s="16"/>
    </row>
    <row r="82" spans="1:12" x14ac:dyDescent="0.2">
      <c r="A82" s="16"/>
      <c r="B82" s="1"/>
      <c r="C82" s="1"/>
      <c r="D82" s="16"/>
      <c r="E82" s="16"/>
      <c r="F82" s="1"/>
      <c r="G82" s="92"/>
      <c r="H82" s="92"/>
      <c r="I82" s="16"/>
      <c r="J82" s="16"/>
      <c r="L82" s="16"/>
    </row>
    <row r="83" spans="1:12" x14ac:dyDescent="0.2">
      <c r="A83" s="16"/>
      <c r="B83" s="1"/>
      <c r="C83" s="1"/>
      <c r="D83" s="16"/>
      <c r="E83" s="16"/>
      <c r="F83" s="1"/>
      <c r="G83" s="92"/>
      <c r="H83" s="92"/>
      <c r="I83" s="16"/>
      <c r="J83" s="16"/>
      <c r="L83" s="16"/>
    </row>
    <row r="84" spans="1:12" x14ac:dyDescent="0.2">
      <c r="A84" s="16"/>
      <c r="B84" s="1"/>
      <c r="C84" s="1"/>
      <c r="D84" s="16"/>
      <c r="E84" s="16"/>
      <c r="F84" s="1"/>
      <c r="G84" s="92"/>
      <c r="H84" s="92"/>
      <c r="I84" s="16"/>
      <c r="J84" s="16"/>
      <c r="L84" s="16"/>
    </row>
    <row r="85" spans="1:12" x14ac:dyDescent="0.2">
      <c r="A85" s="16"/>
      <c r="B85" s="1"/>
      <c r="C85" s="1"/>
      <c r="D85" s="16"/>
      <c r="E85" s="16"/>
      <c r="F85" s="1"/>
      <c r="G85" s="92"/>
      <c r="H85" s="92"/>
      <c r="I85" s="16"/>
      <c r="J85" s="16"/>
      <c r="L85" s="16"/>
    </row>
    <row r="86" spans="1:12" x14ac:dyDescent="0.2">
      <c r="A86" s="16"/>
      <c r="B86" s="1"/>
      <c r="C86" s="1"/>
      <c r="D86" s="16"/>
      <c r="E86" s="16"/>
      <c r="F86" s="1"/>
      <c r="G86" s="92"/>
      <c r="H86" s="92"/>
      <c r="I86" s="16"/>
      <c r="J86" s="16"/>
      <c r="L86" s="16"/>
    </row>
    <row r="87" spans="1:12" x14ac:dyDescent="0.2">
      <c r="A87" s="16"/>
      <c r="B87" s="1"/>
      <c r="C87" s="1"/>
      <c r="D87" s="16"/>
      <c r="E87" s="16"/>
      <c r="F87" s="1"/>
      <c r="G87" s="92"/>
      <c r="H87" s="92"/>
      <c r="I87" s="16"/>
      <c r="J87" s="16"/>
      <c r="L87" s="16"/>
    </row>
  </sheetData>
  <mergeCells count="13">
    <mergeCell ref="P10:P12"/>
    <mergeCell ref="Q10:Q12"/>
    <mergeCell ref="R10:R12"/>
    <mergeCell ref="P19:P21"/>
    <mergeCell ref="A4:A6"/>
    <mergeCell ref="A8:A22"/>
    <mergeCell ref="A59:A68"/>
    <mergeCell ref="A1:L1"/>
    <mergeCell ref="A24:A34"/>
    <mergeCell ref="A36:A37"/>
    <mergeCell ref="A39:A45"/>
    <mergeCell ref="A47:A49"/>
    <mergeCell ref="A55:A57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Vyhnálek Miloš</cp:lastModifiedBy>
  <cp:lastPrinted>2020-02-12T12:04:03Z</cp:lastPrinted>
  <dcterms:created xsi:type="dcterms:W3CDTF">2020-01-14T12:35:15Z</dcterms:created>
  <dcterms:modified xsi:type="dcterms:W3CDTF">2023-01-19T07:15:11Z</dcterms:modified>
</cp:coreProperties>
</file>