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Mobilní WC - do 1 kusu" sheetId="2" r:id="rId2"/>
    <sheet name="02 - Mobilní WC - 2 a víc..." sheetId="3" r:id="rId3"/>
    <sheet name="03 - Mimořádné čištění" sheetId="4" r:id="rId4"/>
    <sheet name="04 - Havarijní osazení mo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Mobilní WC - do 1 kusu'!$C$115:$K$140</definedName>
    <definedName name="_xlnm.Print_Area" localSheetId="1">'01 - Mobilní WC - do 1 kusu'!$C$4:$J$76,'01 - Mobilní WC - do 1 kusu'!$C$82:$J$97,'01 - Mobilní WC - do 1 kusu'!$C$103:$K$140</definedName>
    <definedName name="_xlnm.Print_Titles" localSheetId="1">'01 - Mobilní WC - do 1 kusu'!$115:$115</definedName>
    <definedName name="_xlnm._FilterDatabase" localSheetId="2" hidden="1">'02 - Mobilní WC - 2 a víc...'!$C$115:$K$140</definedName>
    <definedName name="_xlnm.Print_Area" localSheetId="2">'02 - Mobilní WC - 2 a víc...'!$C$4:$J$76,'02 - Mobilní WC - 2 a víc...'!$C$82:$J$97,'02 - Mobilní WC - 2 a víc...'!$C$103:$K$140</definedName>
    <definedName name="_xlnm.Print_Titles" localSheetId="2">'02 - Mobilní WC - 2 a víc...'!$115:$115</definedName>
    <definedName name="_xlnm._FilterDatabase" localSheetId="3" hidden="1">'03 - Mimořádné čištění'!$C$115:$K$125</definedName>
    <definedName name="_xlnm.Print_Area" localSheetId="3">'03 - Mimořádné čištění'!$C$4:$J$76,'03 - Mimořádné čištění'!$C$82:$J$97,'03 - Mimořádné čištění'!$C$103:$K$125</definedName>
    <definedName name="_xlnm.Print_Titles" localSheetId="3">'03 - Mimořádné čištění'!$115:$115</definedName>
    <definedName name="_xlnm._FilterDatabase" localSheetId="4" hidden="1">'04 - Havarijní osazení mo...'!$C$115:$K$122</definedName>
    <definedName name="_xlnm.Print_Area" localSheetId="4">'04 - Havarijní osazení mo...'!$C$4:$J$76,'04 - Havarijní osazení mo...'!$C$82:$J$97,'04 - Havarijní osazení mo...'!$C$103:$K$122</definedName>
    <definedName name="_xlnm.Print_Titles" localSheetId="4">'04 - Havarijní osazení mo...'!$115:$115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91"/>
  <c r="J14"/>
  <c r="J12"/>
  <c r="J89"/>
  <c r="E7"/>
  <c r="E85"/>
  <c i="4" r="J37"/>
  <c r="J36"/>
  <c i="1" r="AY97"/>
  <c i="4" r="J35"/>
  <c i="1" r="AX97"/>
  <c i="4"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112"/>
  <c r="J20"/>
  <c r="J18"/>
  <c r="E18"/>
  <c r="F113"/>
  <c r="J17"/>
  <c r="J15"/>
  <c r="E15"/>
  <c r="F91"/>
  <c r="J14"/>
  <c r="J12"/>
  <c r="J110"/>
  <c r="E7"/>
  <c r="E85"/>
  <c i="3" r="J37"/>
  <c r="J36"/>
  <c i="1" r="AY96"/>
  <c i="3" r="J35"/>
  <c i="1" r="AX96"/>
  <c i="3"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91"/>
  <c r="J20"/>
  <c r="J18"/>
  <c r="E18"/>
  <c r="F113"/>
  <c r="J17"/>
  <c r="J15"/>
  <c r="E15"/>
  <c r="F112"/>
  <c r="J14"/>
  <c r="J12"/>
  <c r="J110"/>
  <c r="E7"/>
  <c r="E85"/>
  <c i="2" r="J37"/>
  <c r="J36"/>
  <c i="1" r="AY95"/>
  <c i="2" r="J35"/>
  <c i="1" r="AX95"/>
  <c i="2"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89"/>
  <c r="E7"/>
  <c r="E106"/>
  <c i="1" r="L90"/>
  <c r="AM90"/>
  <c r="AM89"/>
  <c r="L89"/>
  <c r="AM87"/>
  <c r="L87"/>
  <c r="L85"/>
  <c r="L84"/>
  <c i="2" r="BK138"/>
  <c r="BK120"/>
  <c r="J138"/>
  <c r="BK123"/>
  <c i="3" r="BK135"/>
  <c r="BK138"/>
  <c r="BK120"/>
  <c r="J117"/>
  <c i="4" r="J123"/>
  <c r="BK120"/>
  <c i="5" r="BK117"/>
  <c i="2" r="J126"/>
  <c r="J117"/>
  <c r="BK117"/>
  <c r="BK132"/>
  <c i="1" r="AS94"/>
  <c i="3" r="BK132"/>
  <c r="J132"/>
  <c i="4" r="J120"/>
  <c r="BK117"/>
  <c i="5" r="BK120"/>
  <c i="2" r="J123"/>
  <c r="BK129"/>
  <c r="BK135"/>
  <c r="J132"/>
  <c i="3" r="J138"/>
  <c r="BK123"/>
  <c r="BK126"/>
  <c r="BK129"/>
  <c r="J123"/>
  <c i="4" r="BK123"/>
  <c i="5" r="J120"/>
  <c r="J117"/>
  <c i="2" r="BK126"/>
  <c r="J129"/>
  <c r="J135"/>
  <c r="J120"/>
  <c i="3" r="J126"/>
  <c r="J129"/>
  <c r="J135"/>
  <c r="J120"/>
  <c r="BK117"/>
  <c i="4" r="J117"/>
  <c i="2" l="1" r="R116"/>
  <c i="3" r="P116"/>
  <c i="1" r="AU96"/>
  <c i="4" r="BK116"/>
  <c r="J116"/>
  <c r="J96"/>
  <c i="2" r="P116"/>
  <c i="1" r="AU95"/>
  <c i="3" r="T116"/>
  <c i="4" r="T116"/>
  <c i="5" r="P116"/>
  <c i="1" r="AU98"/>
  <c i="2" r="T116"/>
  <c i="3" r="R116"/>
  <c i="4" r="P116"/>
  <c i="1" r="AU97"/>
  <c i="5" r="R116"/>
  <c i="2" r="BK116"/>
  <c r="J116"/>
  <c r="J96"/>
  <c i="3" r="BK116"/>
  <c r="J116"/>
  <c r="J96"/>
  <c i="4" r="R116"/>
  <c i="5" r="BK116"/>
  <c r="J116"/>
  <c r="J96"/>
  <c r="T116"/>
  <c r="J91"/>
  <c r="J92"/>
  <c r="E106"/>
  <c r="J110"/>
  <c r="F92"/>
  <c r="F112"/>
  <c r="BE117"/>
  <c r="BE120"/>
  <c i="4" r="J89"/>
  <c r="F92"/>
  <c r="E106"/>
  <c r="F112"/>
  <c r="J113"/>
  <c r="J91"/>
  <c r="BE117"/>
  <c r="BE120"/>
  <c r="BE123"/>
  <c i="3" r="F91"/>
  <c r="E106"/>
  <c r="BE120"/>
  <c r="BE126"/>
  <c r="BE132"/>
  <c r="BE138"/>
  <c r="J89"/>
  <c r="J92"/>
  <c r="BE123"/>
  <c r="BE135"/>
  <c r="F92"/>
  <c r="J112"/>
  <c r="BE117"/>
  <c r="BE129"/>
  <c i="2" r="BE120"/>
  <c r="BE123"/>
  <c r="BE129"/>
  <c r="BE132"/>
  <c r="BE135"/>
  <c r="F91"/>
  <c r="F92"/>
  <c r="J110"/>
  <c r="BE126"/>
  <c r="BE138"/>
  <c r="E85"/>
  <c r="J91"/>
  <c r="J92"/>
  <c r="BE117"/>
  <c r="J34"/>
  <c i="1" r="AW95"/>
  <c i="3" r="F36"/>
  <c i="1" r="BC96"/>
  <c i="2" r="J30"/>
  <c i="4" r="F35"/>
  <c i="1" r="BB97"/>
  <c i="4" r="F36"/>
  <c i="1" r="BC97"/>
  <c i="4" r="J30"/>
  <c i="5" r="J34"/>
  <c i="1" r="AW98"/>
  <c i="2" r="F34"/>
  <c i="1" r="BA95"/>
  <c i="2" r="F37"/>
  <c i="1" r="BD95"/>
  <c i="3" r="F35"/>
  <c i="1" r="BB96"/>
  <c i="3" r="J30"/>
  <c i="5" r="F37"/>
  <c i="1" r="BD98"/>
  <c i="5" r="F34"/>
  <c i="1" r="BA98"/>
  <c i="2" r="F36"/>
  <c i="1" r="BC95"/>
  <c i="3" r="F34"/>
  <c i="1" r="BA96"/>
  <c i="3" r="F37"/>
  <c i="1" r="BD96"/>
  <c i="4" r="J34"/>
  <c i="1" r="AW97"/>
  <c i="2" r="F35"/>
  <c i="1" r="BB95"/>
  <c i="3" r="J34"/>
  <c i="1" r="AW96"/>
  <c i="4" r="F37"/>
  <c i="1" r="BD97"/>
  <c i="4" r="F34"/>
  <c i="1" r="BA97"/>
  <c i="5" r="F36"/>
  <c i="1" r="BC98"/>
  <c i="5" r="F35"/>
  <c i="1" r="BB98"/>
  <c l="1" r="AG97"/>
  <c r="AG96"/>
  <c r="AG95"/>
  <c i="5" r="J30"/>
  <c i="1" r="AG98"/>
  <c r="AG94"/>
  <c r="AK26"/>
  <c i="2" r="J33"/>
  <c i="1" r="AV95"/>
  <c r="AT95"/>
  <c r="AN95"/>
  <c i="4" r="J33"/>
  <c i="1" r="AV97"/>
  <c r="AT97"/>
  <c r="AN97"/>
  <c r="BD94"/>
  <c r="W33"/>
  <c r="AU94"/>
  <c i="2" r="F33"/>
  <c i="1" r="AZ95"/>
  <c i="4" r="F33"/>
  <c i="1" r="AZ97"/>
  <c i="5" r="F33"/>
  <c i="1" r="AZ98"/>
  <c i="3" r="F33"/>
  <c i="1" r="AZ96"/>
  <c i="5" r="J33"/>
  <c i="1" r="AV98"/>
  <c r="AT98"/>
  <c r="AN98"/>
  <c r="BA94"/>
  <c r="AW94"/>
  <c r="AK30"/>
  <c r="BB94"/>
  <c r="AX94"/>
  <c i="3" r="J33"/>
  <c i="1" r="AV96"/>
  <c r="AT96"/>
  <c r="AN96"/>
  <c r="BC94"/>
  <c r="AY94"/>
  <c i="5" l="1" r="J39"/>
  <c i="4" r="J39"/>
  <c i="3" r="J39"/>
  <c i="2" r="J39"/>
  <c i="1" r="W32"/>
  <c r="W30"/>
  <c r="AZ94"/>
  <c r="AV94"/>
  <c r="AK29"/>
  <c r="AK35"/>
  <c r="W31"/>
  <c l="1"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<sst xmlns="http://schemas.openxmlformats.org/spreadsheetml/2006/main">
  <si>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</si>
  <si>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</si>
  <si>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</si>
  <si>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</si>
  <si>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</si>
  <si>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{6dbbf07f-8178-414a-9772-3d0364be6485}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</si>
  <si>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</si>
  <si>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</si>
  <si>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</si>
  <si>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</si>
  <si>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</si>
  <si>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</si>
  <si>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</si>
  <si>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</si>
  <si>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65422046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</si>
  <si>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</si>
  <si>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</si>
  <si>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Osazování mobilních toalet v obvodu OŘ Plzeň 2023 - 2026</t>
  </si>
  <si>
    <t>KSO:</t>
  </si>
  <si>
    <t>CC-CZ:</t>
  </si>
  <si>
    <t>Místo:</t>
  </si>
  <si>
    <t xml:space="preserve"> </t>
  </si>
  <si>
    <t>Datum:</t>
  </si>
  <si>
    <t>12. 12. 2022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</si>
  <si>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</si>
  <si>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</si>
  <si>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</si>
  <si>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</si>
  <si>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</si>
  <si>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</si>
  <si>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</si>
  <si>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</si>
  <si>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</si>
  <si>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</si>
  <si>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</si>
  <si>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</si>
  <si>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</si>
  <si>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</si>
  <si>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</si>
  <si>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</si>
  <si>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</si>
  <si>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</si>
  <si>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</si>
  <si>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</si>
  <si>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</si>
  <si>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</si>
  <si>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</si>
  <si>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</si>
  <si>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</si>
  <si>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</si>
  <si>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</si>
  <si>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</si>
  <si>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</si>
  <si>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</si>
  <si>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</si>
  <si>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</si>
  <si>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</si>
  <si>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</si>
  <si>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</si>
  <si>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</si>
  <si>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</si>
  <si>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</si>
  <si>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</si>
  <si>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</si>
  <si>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</si>
  <si>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</si>
  <si>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</si>
  <si>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</si>
  <si>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</si>
  <si>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</si>
  <si>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</si>
  <si>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</si>
  <si>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</si>
  <si>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</si>
  <si>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</si>
  <si>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</si>
  <si>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</si>
  <si>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</si>
  <si>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</si>
  <si>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Mobilní WC - do 1 kusu</t>
  </si>
  <si>
    <t>STA</t>
  </si>
  <si>
    <t>1</t>
  </si>
  <si>
    <t>{13e38b3f-886e-4290-a467-792ae98d15a1}</t>
  </si>
  <si>
    <t>2</t>
  </si>
  <si>
    <t>02</t>
  </si>
  <si>
    <t>Mobilní WC - 2 a více kusů</t>
  </si>
  <si>
    <t>{abfbd3bf-8acb-473b-924c-9e018a8a65be}</t>
  </si>
  <si>
    <t>03</t>
  </si>
  <si>
    <t>Mimořádné čištění</t>
  </si>
  <si>
    <t>{1dcd3732-ea27-49ab-99e8-b6cd643a9c65}</t>
  </si>
  <si>
    <t>04</t>
  </si>
  <si>
    <t>Havarijní osazení mobilního WC</t>
  </si>
  <si>
    <t>{f2942f9e-439e-415f-a750-30db85fcab07}</t>
  </si>
  <si>
    <t>KRYCÍ LIST SOUPISU PRACÍ</t>
  </si>
  <si>
    <t>Objekt:</t>
  </si>
  <si>
    <t>01 - Mobilní WC - do 1 kusu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</si>
  <si>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</si>
  <si>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</si>
  <si>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</si>
  <si>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</si>
  <si>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</si>
  <si>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</si>
  <si>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</si>
  <si>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</si>
  <si>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</si>
  <si>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</si>
  <si>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</si>
  <si>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</si>
  <si>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</si>
  <si>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</si>
  <si>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</si>
  <si>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</si>
  <si>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</si>
  <si>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</si>
  <si>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</si>
  <si>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01.1</t>
  </si>
  <si>
    <t>Mobilní toaleta s umyvadlem, cena za pronájem 1 den/1 kus v celkové délce pronájmu 1-7 dnů, osazení na 1 místo. servis 1 x týdně</t>
  </si>
  <si>
    <t>den</t>
  </si>
  <si>
    <t>4</t>
  </si>
  <si>
    <t>ROZPOCET</t>
  </si>
  <si>
    <t>-1871353503</t>
  </si>
  <si>
    <t>PP</t>
  </si>
  <si>
    <t>Jedná se o kompletní dodávku, včetně dopravy na místo s následným odvozem a úklidem pozemku po odvezení mobilního WC, usazení do plochy s urovnáním a zajištěním mobilního WC, zajištění pravidelného úklidu, včetně umytí, doplnění hygienických potřeb, kapalin a vyprázdnění fekální nádrže v četnosti 1 x týdně.</t>
  </si>
  <si>
    <t>P</t>
  </si>
  <si>
    <t>Poznámka k položce:_x000d_
Minimální standard vybavení toalety:_x000d_
- fekální nádrž 250 l_x000d_
- držák na dvě role toaletního papíru_x000d_
- dveřní uzamykací systém s ukazatelem obsazenosti_x000d_
- zásobník na čistou vodu pro mytí rukou 40 l_x000d_
- dávkovač na tekuté mýdlo_x000d_
- háček na oděv</t>
  </si>
  <si>
    <t>01.2</t>
  </si>
  <si>
    <t>Mobilní toaleta s umyvadlem, cena za pronájem 1 den/1 kus v celkové délce pronájmu 8-14 dnů, osazení na 1 místo. servis 1 x týdně</t>
  </si>
  <si>
    <t>94990963</t>
  </si>
  <si>
    <t>3</t>
  </si>
  <si>
    <t>01.3</t>
  </si>
  <si>
    <t>Mobilní toaleta s umyvadlem, cena za pronájem 1 den/1 kus v celkové délce pronájmu 15-30 dnů, osazení na 1 místo. servis 1 x týdně</t>
  </si>
  <si>
    <t>1145960711</t>
  </si>
  <si>
    <t>01.4</t>
  </si>
  <si>
    <t>Mobilní toaleta s umyvadlem, cena za pronájem 1 den/1 kus v celkové délce pronájmu 31 a více dnů, osazení na 1 místo. servis 1 x týdně</t>
  </si>
  <si>
    <t>-1505627788</t>
  </si>
  <si>
    <t>5</t>
  </si>
  <si>
    <t>01.5</t>
  </si>
  <si>
    <t>Mobilní toaleta s umyvadlem, cena za pronájem 1 den/1 kus v celkové délce pronájmu 1-7 dnů, osazení na 1 místo. servis 2 x týdně</t>
  </si>
  <si>
    <t>69715357</t>
  </si>
  <si>
    <t>Jedná se o kompletní dodávku, včetně dopravy na místo s následným odvozem a úklidem pozemku po odvezení mobilního WC, usazení do plochy s urovnáním a zajištěním mobilního WC, zajištění pravidelného úklidu, včetně umytí, doplnění hygienických potřeb, kapalin a vyprázdnění fekální nádrže v četnosti 2 x týdně.</t>
  </si>
  <si>
    <t>6</t>
  </si>
  <si>
    <t>01.6</t>
  </si>
  <si>
    <t>Mobilní toaleta s umyvadlem, cena za pronájem 1 den/1 kus v celkové délce pronájmu 8-14 dnů, osazení na 1 místo. servis 2 x týdně</t>
  </si>
  <si>
    <t>453513357</t>
  </si>
  <si>
    <t>7</t>
  </si>
  <si>
    <t>01.7</t>
  </si>
  <si>
    <t>Mobilní toaleta s umyvadlem, cena za pronájem 1 den/1 kus v celkové délce pronájmu 15-30 dnů, osazení na 1 místo. servis 2 x týdně</t>
  </si>
  <si>
    <t>158490099</t>
  </si>
  <si>
    <t>8</t>
  </si>
  <si>
    <t>01.8</t>
  </si>
  <si>
    <t>Mobilní toaleta s umyvadlem, cena za pronájem 1 den/1 kus v celkové délce pronájmu 31 a více dnů, osazení na 1 místo. servis 2 x týdně</t>
  </si>
  <si>
    <t>-1765831406</t>
  </si>
  <si>
    <t>02 - Mobilní WC - 2 a více kusů</t>
  </si>
  <si>
    <t>02.1</t>
  </si>
  <si>
    <t>-1290334657</t>
  </si>
  <si>
    <t>02.2</t>
  </si>
  <si>
    <t>-1908618741</t>
  </si>
  <si>
    <t>02.3</t>
  </si>
  <si>
    <t>-1552084229</t>
  </si>
  <si>
    <t>02.4</t>
  </si>
  <si>
    <t>-291121655</t>
  </si>
  <si>
    <t>02.5</t>
  </si>
  <si>
    <t>-49237515</t>
  </si>
  <si>
    <t>02.6</t>
  </si>
  <si>
    <t>-125361031</t>
  </si>
  <si>
    <t>02.7</t>
  </si>
  <si>
    <t>671600937</t>
  </si>
  <si>
    <t>02.8</t>
  </si>
  <si>
    <t>Mobilní toaleta s umyvadlem, cena za pronájem 1 den/1 kus v celkové délce pronájmu 30 a více dnů, osazení na 1 místo. servis 2 x týdně</t>
  </si>
  <si>
    <t>187650720</t>
  </si>
  <si>
    <t>03 - Mimořádné čištění</t>
  </si>
  <si>
    <t>04.1</t>
  </si>
  <si>
    <t>Neplánované čištění nad rámec běžného úklidu za 1 kus WC v jednom místě</t>
  </si>
  <si>
    <t>případ</t>
  </si>
  <si>
    <t>-1451767200</t>
  </si>
  <si>
    <t>Neplánované čištění nad rámec běžného úklidu za 1 kus WC v jednom místě.</t>
  </si>
  <si>
    <t>Poznámka k položce:_x000d_
Jedná se o úklid nad rámec pravidelného úklidu, včetně mytí, doplnění hygienických potřeb, kapalin, vyprázdnění fekální nádrže, likvidace odpadu a dopravy na místo.</t>
  </si>
  <si>
    <t>04.2</t>
  </si>
  <si>
    <t>Neplánované čištění nad rámec běžného úklidu za 2-5 kusů WC v jednom místě</t>
  </si>
  <si>
    <t>-1896566253</t>
  </si>
  <si>
    <t>Neplánované čištění nad rámec běžného úklidu za 2-5 kusů WC v jednom místě.</t>
  </si>
  <si>
    <t>04.3</t>
  </si>
  <si>
    <t>Neplánované čištění nad rámec běžného úklidu za 5 a více kusů WC v jednom místě</t>
  </si>
  <si>
    <t>-368816222</t>
  </si>
  <si>
    <t>Neplánované čištění nad rámec běžného úklidu za 5 a více kusů WC v jednom místě.</t>
  </si>
  <si>
    <t>04 - Havarijní osazení mobilního WC</t>
  </si>
  <si>
    <t>05.1</t>
  </si>
  <si>
    <t xml:space="preserve">Příplatek za havarujbí přistavení jakéhokoliv počtu WC na 1 místo do 3 hod. od nahlášení požadavku v pracovní době 06:00-18:00  hod. v pracovních dnech</t>
  </si>
  <si>
    <t>512</t>
  </si>
  <si>
    <t>-2059516260</t>
  </si>
  <si>
    <t xml:space="preserve">Příplatek za havarujbí přistavení jakéhokoliv počtu WC na 1 místo do 3 hod. od nahlášení požadavku v pracovní době 06:00-18:00  hod. v pracovních dnech.</t>
  </si>
  <si>
    <t>Poznámka k položce:_x000d_
Jedná se o mimořádné přistavení mobilní toalety na základě požadavku objednatele např. v důsledku havárie nad rámecstandartní dodací lhůty pro běžné osazení.</t>
  </si>
  <si>
    <t>05.2</t>
  </si>
  <si>
    <t>Příplatek za havarujbí přistavení jakéhokoliv počtu WC na 1 místo do 3 hod. od nahlášení požadavku mimo pracovní dobu 18:00-06:00 hod. o víkendech a svátcích</t>
  </si>
  <si>
    <t>1146500676</t>
  </si>
  <si>
    <t>Příplatek za havarujbí přistavení jakéhokoliv počtu WC na 1 místo do 3 hod. od nahlášení požadavku mimo pracovní dobu 18:00-06:00 hod. o víkendech a svátcích.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</si>
</sst>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28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28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26</v>
      </c>
      <c r="AL14" s="16"/>
      <c r="AM14" s="16"/>
      <c r="AN14" s="28" t="s">
        <v>28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30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30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37</v>
      </c>
      <c r="E29" s="41"/>
      <c r="F29" s="26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48</v>
      </c>
      <c r="AI60" s="36"/>
      <c r="AJ60" s="36"/>
      <c r="AK60" s="36"/>
      <c r="AL60" s="36"/>
      <c r="AM60" s="58" t="s">
        <v>49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51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48</v>
      </c>
      <c r="AI75" s="36"/>
      <c r="AJ75" s="36"/>
      <c r="AK75" s="36"/>
      <c r="AL75" s="36"/>
      <c r="AM75" s="58" t="s">
        <v>49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65422046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Osazování mobilních toalet v obvodu OŘ Plzeň 2023 - 2026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12. 12. 2022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29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53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27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31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54</v>
      </c>
      <c r="D92" s="88"/>
      <c r="E92" s="88"/>
      <c r="F92" s="88"/>
      <c r="G92" s="88"/>
      <c r="H92" s="89"/>
      <c r="I92" s="90" t="s">
        <v>55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56</v>
      </c>
      <c r="AH92" s="88"/>
      <c r="AI92" s="88"/>
      <c r="AJ92" s="88"/>
      <c r="AK92" s="88"/>
      <c r="AL92" s="88"/>
      <c r="AM92" s="88"/>
      <c r="AN92" s="90" t="s">
        <v>57</v>
      </c>
      <c r="AO92" s="88"/>
      <c r="AP92" s="92"/>
      <c r="AQ92" s="93" t="s">
        <v>58</v>
      </c>
      <c r="AR92" s="38"/>
      <c r="AS92" s="94" t="s">
        <v>59</v>
      </c>
      <c r="AT92" s="95" t="s">
        <v>60</v>
      </c>
      <c r="AU92" s="95" t="s">
        <v>61</v>
      </c>
      <c r="AV92" s="95" t="s">
        <v>62</v>
      </c>
      <c r="AW92" s="95" t="s">
        <v>63</v>
      </c>
      <c r="AX92" s="95" t="s">
        <v>64</v>
      </c>
      <c r="AY92" s="95" t="s">
        <v>65</v>
      </c>
      <c r="AZ92" s="95" t="s">
        <v>66</v>
      </c>
      <c r="BA92" s="95" t="s">
        <v>67</v>
      </c>
      <c r="BB92" s="95" t="s">
        <v>68</v>
      </c>
      <c r="BC92" s="95" t="s">
        <v>69</v>
      </c>
      <c r="BD92" s="96" t="s">
        <v>70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71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ROUND(SUM(AG95:AG98),2)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ROUND(SUM(AS95:AS98),2)</f>
        <v>0</v>
      </c>
      <c r="AT94" s="108">
        <f>ROUND(SUM(AV94:AW94),2)</f>
        <v>0</v>
      </c>
      <c r="AU94" s="109">
        <f>ROUND(SUM(AU95:AU98),5)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ROUND(SUM(AZ95:AZ98),2)</f>
        <v>0</v>
      </c>
      <c r="BA94" s="108">
        <f>ROUND(SUM(BA95:BA98),2)</f>
        <v>0</v>
      </c>
      <c r="BB94" s="108">
        <f>ROUND(SUM(BB95:BB98),2)</f>
        <v>0</v>
      </c>
      <c r="BC94" s="108">
        <f>ROUND(SUM(BC95:BC98),2)</f>
        <v>0</v>
      </c>
      <c r="BD94" s="110">
        <f>ROUND(SUM(BD95:BD98),2)</f>
        <v>0</v>
      </c>
      <c r="BE94" s="6"/>
      <c r="BS94" s="111" t="s">
        <v>72</v>
      </c>
      <c r="BT94" s="111" t="s">
        <v>73</v>
      </c>
      <c r="BU94" s="112" t="s">
        <v>74</v>
      </c>
      <c r="BV94" s="111" t="s">
        <v>75</v>
      </c>
      <c r="BW94" s="111" t="s">
        <v>5</v>
      </c>
      <c r="BX94" s="111" t="s">
        <v>76</v>
      </c>
      <c r="CL94" s="111" t="s">
        <v>1</v>
      </c>
    </row>
    <row r="95" s="7" customFormat="1" ht="16.5" customHeight="1">
      <c r="A95" s="113" t="s">
        <v>77</v>
      </c>
      <c r="B95" s="114"/>
      <c r="C95" s="115"/>
      <c r="D95" s="116" t="s">
        <v>78</v>
      </c>
      <c r="E95" s="116"/>
      <c r="F95" s="116"/>
      <c r="G95" s="116"/>
      <c r="H95" s="116"/>
      <c r="I95" s="117"/>
      <c r="J95" s="116" t="s">
        <v>79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'01 - Mobilní WC - do 1 kusu'!J30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80</v>
      </c>
      <c r="AR95" s="120"/>
      <c r="AS95" s="121">
        <v>0</v>
      </c>
      <c r="AT95" s="122">
        <f>ROUND(SUM(AV95:AW95),2)</f>
        <v>0</v>
      </c>
      <c r="AU95" s="123">
        <f>'01 - Mobilní WC - do 1 kusu'!P116</f>
        <v>0</v>
      </c>
      <c r="AV95" s="122">
        <f>'01 - Mobilní WC - do 1 kusu'!J33</f>
        <v>0</v>
      </c>
      <c r="AW95" s="122">
        <f>'01 - Mobilní WC - do 1 kusu'!J34</f>
        <v>0</v>
      </c>
      <c r="AX95" s="122">
        <f>'01 - Mobilní WC - do 1 kusu'!J35</f>
        <v>0</v>
      </c>
      <c r="AY95" s="122">
        <f>'01 - Mobilní WC - do 1 kusu'!J36</f>
        <v>0</v>
      </c>
      <c r="AZ95" s="122">
        <f>'01 - Mobilní WC - do 1 kusu'!F33</f>
        <v>0</v>
      </c>
      <c r="BA95" s="122">
        <f>'01 - Mobilní WC - do 1 kusu'!F34</f>
        <v>0</v>
      </c>
      <c r="BB95" s="122">
        <f>'01 - Mobilní WC - do 1 kusu'!F35</f>
        <v>0</v>
      </c>
      <c r="BC95" s="122">
        <f>'01 - Mobilní WC - do 1 kusu'!F36</f>
        <v>0</v>
      </c>
      <c r="BD95" s="124">
        <f>'01 - Mobilní WC - do 1 kusu'!F37</f>
        <v>0</v>
      </c>
      <c r="BE95" s="7"/>
      <c r="BT95" s="125" t="s">
        <v>81</v>
      </c>
      <c r="BV95" s="125" t="s">
        <v>75</v>
      </c>
      <c r="BW95" s="125" t="s">
        <v>82</v>
      </c>
      <c r="BX95" s="125" t="s">
        <v>5</v>
      </c>
      <c r="CL95" s="125" t="s">
        <v>1</v>
      </c>
      <c r="CM95" s="125" t="s">
        <v>83</v>
      </c>
    </row>
    <row r="96" s="7" customFormat="1" ht="16.5" customHeight="1">
      <c r="A96" s="113" t="s">
        <v>77</v>
      </c>
      <c r="B96" s="114"/>
      <c r="C96" s="115"/>
      <c r="D96" s="116" t="s">
        <v>84</v>
      </c>
      <c r="E96" s="116"/>
      <c r="F96" s="116"/>
      <c r="G96" s="116"/>
      <c r="H96" s="116"/>
      <c r="I96" s="117"/>
      <c r="J96" s="116" t="s">
        <v>85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'02 - Mobilní WC - 2 a víc...'!J30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80</v>
      </c>
      <c r="AR96" s="120"/>
      <c r="AS96" s="121">
        <v>0</v>
      </c>
      <c r="AT96" s="122">
        <f>ROUND(SUM(AV96:AW96),2)</f>
        <v>0</v>
      </c>
      <c r="AU96" s="123">
        <f>'02 - Mobilní WC - 2 a víc...'!P116</f>
        <v>0</v>
      </c>
      <c r="AV96" s="122">
        <f>'02 - Mobilní WC - 2 a víc...'!J33</f>
        <v>0</v>
      </c>
      <c r="AW96" s="122">
        <f>'02 - Mobilní WC - 2 a víc...'!J34</f>
        <v>0</v>
      </c>
      <c r="AX96" s="122">
        <f>'02 - Mobilní WC - 2 a víc...'!J35</f>
        <v>0</v>
      </c>
      <c r="AY96" s="122">
        <f>'02 - Mobilní WC - 2 a víc...'!J36</f>
        <v>0</v>
      </c>
      <c r="AZ96" s="122">
        <f>'02 - Mobilní WC - 2 a víc...'!F33</f>
        <v>0</v>
      </c>
      <c r="BA96" s="122">
        <f>'02 - Mobilní WC - 2 a víc...'!F34</f>
        <v>0</v>
      </c>
      <c r="BB96" s="122">
        <f>'02 - Mobilní WC - 2 a víc...'!F35</f>
        <v>0</v>
      </c>
      <c r="BC96" s="122">
        <f>'02 - Mobilní WC - 2 a víc...'!F36</f>
        <v>0</v>
      </c>
      <c r="BD96" s="124">
        <f>'02 - Mobilní WC - 2 a víc...'!F37</f>
        <v>0</v>
      </c>
      <c r="BE96" s="7"/>
      <c r="BT96" s="125" t="s">
        <v>81</v>
      </c>
      <c r="BV96" s="125" t="s">
        <v>75</v>
      </c>
      <c r="BW96" s="125" t="s">
        <v>86</v>
      </c>
      <c r="BX96" s="125" t="s">
        <v>5</v>
      </c>
      <c r="CL96" s="125" t="s">
        <v>1</v>
      </c>
      <c r="CM96" s="125" t="s">
        <v>83</v>
      </c>
    </row>
    <row r="97" s="7" customFormat="1" ht="16.5" customHeight="1">
      <c r="A97" s="113" t="s">
        <v>77</v>
      </c>
      <c r="B97" s="114"/>
      <c r="C97" s="115"/>
      <c r="D97" s="116" t="s">
        <v>87</v>
      </c>
      <c r="E97" s="116"/>
      <c r="F97" s="116"/>
      <c r="G97" s="116"/>
      <c r="H97" s="116"/>
      <c r="I97" s="117"/>
      <c r="J97" s="116" t="s">
        <v>88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'03 - Mimořádné čištění'!J30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80</v>
      </c>
      <c r="AR97" s="120"/>
      <c r="AS97" s="121">
        <v>0</v>
      </c>
      <c r="AT97" s="122">
        <f>ROUND(SUM(AV97:AW97),2)</f>
        <v>0</v>
      </c>
      <c r="AU97" s="123">
        <f>'03 - Mimořádné čištění'!P116</f>
        <v>0</v>
      </c>
      <c r="AV97" s="122">
        <f>'03 - Mimořádné čištění'!J33</f>
        <v>0</v>
      </c>
      <c r="AW97" s="122">
        <f>'03 - Mimořádné čištění'!J34</f>
        <v>0</v>
      </c>
      <c r="AX97" s="122">
        <f>'03 - Mimořádné čištění'!J35</f>
        <v>0</v>
      </c>
      <c r="AY97" s="122">
        <f>'03 - Mimořádné čištění'!J36</f>
        <v>0</v>
      </c>
      <c r="AZ97" s="122">
        <f>'03 - Mimořádné čištění'!F33</f>
        <v>0</v>
      </c>
      <c r="BA97" s="122">
        <f>'03 - Mimořádné čištění'!F34</f>
        <v>0</v>
      </c>
      <c r="BB97" s="122">
        <f>'03 - Mimořádné čištění'!F35</f>
        <v>0</v>
      </c>
      <c r="BC97" s="122">
        <f>'03 - Mimořádné čištění'!F36</f>
        <v>0</v>
      </c>
      <c r="BD97" s="124">
        <f>'03 - Mimořádné čištění'!F37</f>
        <v>0</v>
      </c>
      <c r="BE97" s="7"/>
      <c r="BT97" s="125" t="s">
        <v>81</v>
      </c>
      <c r="BV97" s="125" t="s">
        <v>75</v>
      </c>
      <c r="BW97" s="125" t="s">
        <v>89</v>
      </c>
      <c r="BX97" s="125" t="s">
        <v>5</v>
      </c>
      <c r="CL97" s="125" t="s">
        <v>1</v>
      </c>
      <c r="CM97" s="125" t="s">
        <v>83</v>
      </c>
    </row>
    <row r="98" s="7" customFormat="1" ht="16.5" customHeight="1">
      <c r="A98" s="113" t="s">
        <v>77</v>
      </c>
      <c r="B98" s="114"/>
      <c r="C98" s="115"/>
      <c r="D98" s="116" t="s">
        <v>90</v>
      </c>
      <c r="E98" s="116"/>
      <c r="F98" s="116"/>
      <c r="G98" s="116"/>
      <c r="H98" s="116"/>
      <c r="I98" s="117"/>
      <c r="J98" s="116" t="s">
        <v>91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'04 - Havarijní osazení mo...'!J30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80</v>
      </c>
      <c r="AR98" s="120"/>
      <c r="AS98" s="126">
        <v>0</v>
      </c>
      <c r="AT98" s="127">
        <f>ROUND(SUM(AV98:AW98),2)</f>
        <v>0</v>
      </c>
      <c r="AU98" s="128">
        <f>'04 - Havarijní osazení mo...'!P116</f>
        <v>0</v>
      </c>
      <c r="AV98" s="127">
        <f>'04 - Havarijní osazení mo...'!J33</f>
        <v>0</v>
      </c>
      <c r="AW98" s="127">
        <f>'04 - Havarijní osazení mo...'!J34</f>
        <v>0</v>
      </c>
      <c r="AX98" s="127">
        <f>'04 - Havarijní osazení mo...'!J35</f>
        <v>0</v>
      </c>
      <c r="AY98" s="127">
        <f>'04 - Havarijní osazení mo...'!J36</f>
        <v>0</v>
      </c>
      <c r="AZ98" s="127">
        <f>'04 - Havarijní osazení mo...'!F33</f>
        <v>0</v>
      </c>
      <c r="BA98" s="127">
        <f>'04 - Havarijní osazení mo...'!F34</f>
        <v>0</v>
      </c>
      <c r="BB98" s="127">
        <f>'04 - Havarijní osazení mo...'!F35</f>
        <v>0</v>
      </c>
      <c r="BC98" s="127">
        <f>'04 - Havarijní osazení mo...'!F36</f>
        <v>0</v>
      </c>
      <c r="BD98" s="129">
        <f>'04 - Havarijní osazení mo...'!F37</f>
        <v>0</v>
      </c>
      <c r="BE98" s="7"/>
      <c r="BT98" s="125" t="s">
        <v>81</v>
      </c>
      <c r="BV98" s="125" t="s">
        <v>75</v>
      </c>
      <c r="BW98" s="125" t="s">
        <v>92</v>
      </c>
      <c r="BX98" s="125" t="s">
        <v>5</v>
      </c>
      <c r="CL98" s="125" t="s">
        <v>1</v>
      </c>
      <c r="CM98" s="125" t="s">
        <v>83</v>
      </c>
    </row>
    <row r="99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8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8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sheet="1" formatColumns="0" formatRows="0" objects="1" scenarios="1" spinCount="100000" saltValue="w252W3ESP2a3czLKdEdosYSC60w3QybWSuhk8Q5CvtDJ+4FTzR6vgHEPTOluC03JR40QtS8WdX7A3JyeUA9Y1g==" hashValue="pqxOzT33bGlzZ68lmY3qAWtbGcap+FsX+ei9cIPg2PHKyY7E6hbC70dD0IT6PiRUkZrQ3gwIcUce4mg5/h6V7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Mobilní WC - do 1 kusu'!C2" display="/"/>
    <hyperlink ref="A96" location="'02 - Mobilní WC - 2 a víc...'!C2" display="/"/>
    <hyperlink ref="A97" location="'03 - Mimořádné čištění'!C2" display="/"/>
    <hyperlink ref="A98" location="'04 - Havarijní osazení m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93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Osazování mobilních toalet v obvodu OŘ Plzeň 2023 - 2026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94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95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12. 12. 2022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ROUND((SUM(BE116:BE140)),  2)</f>
        <v>0</v>
      </c>
      <c r="G33" s="32"/>
      <c r="H33" s="32"/>
      <c r="I33" s="149">
        <v>0.20999999999999999</v>
      </c>
      <c r="J33" s="148">
        <f>ROUND(((SUM(BE116:BE140))*I33),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ROUND((SUM(BF116:BF140)),  2)</f>
        <v>0</v>
      </c>
      <c r="G34" s="32"/>
      <c r="H34" s="32"/>
      <c r="I34" s="149">
        <v>0.14999999999999999</v>
      </c>
      <c r="J34" s="148">
        <f>ROUND(((SUM(BF116:BF140))*I34),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ROUND((SUM(BG116:BG140)),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ROUND((SUM(BH116:BH140)),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ROUND((SUM(BI116:BI140)),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96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Osazování mobilních toalet v obvodu OŘ Plzeň 2023 - 2026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94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01 - Mobilní WC - do 1 kusu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12. 12. 2022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97</v>
      </c>
      <c r="D94" s="170"/>
      <c r="E94" s="170"/>
      <c r="F94" s="170"/>
      <c r="G94" s="170"/>
      <c r="H94" s="170"/>
      <c r="I94" s="170"/>
      <c r="J94" s="171" t="s">
        <v>98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99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100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101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Osazování mobilních toalet v obvodu OŘ Plzeň 2023 - 2026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94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01 - Mobilní WC - do 1 kusu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12. 12. 2022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102</v>
      </c>
      <c r="D115" s="176" t="s">
        <v>58</v>
      </c>
      <c r="E115" s="176" t="s">
        <v>54</v>
      </c>
      <c r="F115" s="176" t="s">
        <v>55</v>
      </c>
      <c r="G115" s="176" t="s">
        <v>103</v>
      </c>
      <c r="H115" s="176" t="s">
        <v>104</v>
      </c>
      <c r="I115" s="176" t="s">
        <v>105</v>
      </c>
      <c r="J115" s="176" t="s">
        <v>98</v>
      </c>
      <c r="K115" s="177" t="s">
        <v>106</v>
      </c>
      <c r="L115" s="178"/>
      <c r="M115" s="94" t="s">
        <v>1</v>
      </c>
      <c r="N115" s="95" t="s">
        <v>37</v>
      </c>
      <c r="O115" s="95" t="s">
        <v>107</v>
      </c>
      <c r="P115" s="95" t="s">
        <v>108</v>
      </c>
      <c r="Q115" s="95" t="s">
        <v>109</v>
      </c>
      <c r="R115" s="95" t="s">
        <v>110</v>
      </c>
      <c r="S115" s="95" t="s">
        <v>111</v>
      </c>
      <c r="T115" s="96" t="s">
        <v>112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113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SUM(P117:P140)</f>
        <v>0</v>
      </c>
      <c r="Q116" s="98"/>
      <c r="R116" s="181">
        <f>SUM(R117:R140)</f>
        <v>0</v>
      </c>
      <c r="S116" s="98"/>
      <c r="T116" s="182">
        <f>SUM(T117:T140)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100</v>
      </c>
      <c r="BK116" s="183">
        <f>SUM(BK117:BK140)</f>
        <v>0</v>
      </c>
    </row>
    <row r="117" s="2" customFormat="1" ht="37.8" customHeight="1">
      <c r="A117" s="32"/>
      <c r="B117" s="33"/>
      <c r="C117" s="184" t="s">
        <v>81</v>
      </c>
      <c r="D117" s="184" t="s">
        <v>114</v>
      </c>
      <c r="E117" s="185" t="s">
        <v>115</v>
      </c>
      <c r="F117" s="186" t="s">
        <v>116</v>
      </c>
      <c r="G117" s="187" t="s">
        <v>117</v>
      </c>
      <c r="H117" s="188">
        <v>200</v>
      </c>
      <c r="I117" s="189"/>
      <c r="J117" s="190">
        <f>ROUND(I117*H117,2)</f>
        <v>0</v>
      </c>
      <c r="K117" s="186" t="s">
        <v>1</v>
      </c>
      <c r="L117" s="38"/>
      <c r="M117" s="191" t="s">
        <v>1</v>
      </c>
      <c r="N117" s="192" t="s">
        <v>38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118</v>
      </c>
      <c r="AT117" s="195" t="s">
        <v>114</v>
      </c>
      <c r="AU117" s="195" t="s">
        <v>73</v>
      </c>
      <c r="AY117" s="11" t="s">
        <v>119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81</v>
      </c>
      <c r="BK117" s="196">
        <f>ROUND(I117*H117,2)</f>
        <v>0</v>
      </c>
      <c r="BL117" s="11" t="s">
        <v>118</v>
      </c>
      <c r="BM117" s="195" t="s">
        <v>120</v>
      </c>
    </row>
    <row r="118" s="2" customFormat="1">
      <c r="A118" s="32"/>
      <c r="B118" s="33"/>
      <c r="C118" s="34"/>
      <c r="D118" s="197" t="s">
        <v>121</v>
      </c>
      <c r="E118" s="34"/>
      <c r="F118" s="198" t="s">
        <v>122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121</v>
      </c>
      <c r="AU118" s="11" t="s">
        <v>73</v>
      </c>
    </row>
    <row r="119" s="2" customFormat="1">
      <c r="A119" s="32"/>
      <c r="B119" s="33"/>
      <c r="C119" s="34"/>
      <c r="D119" s="197" t="s">
        <v>123</v>
      </c>
      <c r="E119" s="34"/>
      <c r="F119" s="202" t="s">
        <v>124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123</v>
      </c>
      <c r="AU119" s="11" t="s">
        <v>73</v>
      </c>
    </row>
    <row r="120" s="2" customFormat="1" ht="37.8" customHeight="1">
      <c r="A120" s="32"/>
      <c r="B120" s="33"/>
      <c r="C120" s="184" t="s">
        <v>83</v>
      </c>
      <c r="D120" s="184" t="s">
        <v>114</v>
      </c>
      <c r="E120" s="185" t="s">
        <v>125</v>
      </c>
      <c r="F120" s="186" t="s">
        <v>126</v>
      </c>
      <c r="G120" s="187" t="s">
        <v>117</v>
      </c>
      <c r="H120" s="188">
        <v>200</v>
      </c>
      <c r="I120" s="189"/>
      <c r="J120" s="190">
        <f>ROUND(I120*H120,2)</f>
        <v>0</v>
      </c>
      <c r="K120" s="186" t="s">
        <v>1</v>
      </c>
      <c r="L120" s="38"/>
      <c r="M120" s="191" t="s">
        <v>1</v>
      </c>
      <c r="N120" s="192" t="s">
        <v>38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118</v>
      </c>
      <c r="AT120" s="195" t="s">
        <v>114</v>
      </c>
      <c r="AU120" s="195" t="s">
        <v>73</v>
      </c>
      <c r="AY120" s="11" t="s">
        <v>119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81</v>
      </c>
      <c r="BK120" s="196">
        <f>ROUND(I120*H120,2)</f>
        <v>0</v>
      </c>
      <c r="BL120" s="11" t="s">
        <v>118</v>
      </c>
      <c r="BM120" s="195" t="s">
        <v>127</v>
      </c>
    </row>
    <row r="121" s="2" customFormat="1">
      <c r="A121" s="32"/>
      <c r="B121" s="33"/>
      <c r="C121" s="34"/>
      <c r="D121" s="197" t="s">
        <v>121</v>
      </c>
      <c r="E121" s="34"/>
      <c r="F121" s="198" t="s">
        <v>122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121</v>
      </c>
      <c r="AU121" s="11" t="s">
        <v>73</v>
      </c>
    </row>
    <row r="122" s="2" customFormat="1">
      <c r="A122" s="32"/>
      <c r="B122" s="33"/>
      <c r="C122" s="34"/>
      <c r="D122" s="197" t="s">
        <v>123</v>
      </c>
      <c r="E122" s="34"/>
      <c r="F122" s="202" t="s">
        <v>124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123</v>
      </c>
      <c r="AU122" s="11" t="s">
        <v>73</v>
      </c>
    </row>
    <row r="123" s="2" customFormat="1" ht="37.8" customHeight="1">
      <c r="A123" s="32"/>
      <c r="B123" s="33"/>
      <c r="C123" s="184" t="s">
        <v>128</v>
      </c>
      <c r="D123" s="184" t="s">
        <v>114</v>
      </c>
      <c r="E123" s="185" t="s">
        <v>129</v>
      </c>
      <c r="F123" s="186" t="s">
        <v>130</v>
      </c>
      <c r="G123" s="187" t="s">
        <v>117</v>
      </c>
      <c r="H123" s="188">
        <v>200</v>
      </c>
      <c r="I123" s="189"/>
      <c r="J123" s="190">
        <f>ROUND(I123*H123,2)</f>
        <v>0</v>
      </c>
      <c r="K123" s="186" t="s">
        <v>1</v>
      </c>
      <c r="L123" s="38"/>
      <c r="M123" s="191" t="s">
        <v>1</v>
      </c>
      <c r="N123" s="192" t="s">
        <v>38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118</v>
      </c>
      <c r="AT123" s="195" t="s">
        <v>114</v>
      </c>
      <c r="AU123" s="195" t="s">
        <v>73</v>
      </c>
      <c r="AY123" s="11" t="s">
        <v>119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81</v>
      </c>
      <c r="BK123" s="196">
        <f>ROUND(I123*H123,2)</f>
        <v>0</v>
      </c>
      <c r="BL123" s="11" t="s">
        <v>118</v>
      </c>
      <c r="BM123" s="195" t="s">
        <v>131</v>
      </c>
    </row>
    <row r="124" s="2" customFormat="1">
      <c r="A124" s="32"/>
      <c r="B124" s="33"/>
      <c r="C124" s="34"/>
      <c r="D124" s="197" t="s">
        <v>121</v>
      </c>
      <c r="E124" s="34"/>
      <c r="F124" s="198" t="s">
        <v>122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121</v>
      </c>
      <c r="AU124" s="11" t="s">
        <v>73</v>
      </c>
    </row>
    <row r="125" s="2" customFormat="1">
      <c r="A125" s="32"/>
      <c r="B125" s="33"/>
      <c r="C125" s="34"/>
      <c r="D125" s="197" t="s">
        <v>123</v>
      </c>
      <c r="E125" s="34"/>
      <c r="F125" s="202" t="s">
        <v>124</v>
      </c>
      <c r="G125" s="34"/>
      <c r="H125" s="34"/>
      <c r="I125" s="199"/>
      <c r="J125" s="34"/>
      <c r="K125" s="34"/>
      <c r="L125" s="38"/>
      <c r="M125" s="200"/>
      <c r="N125" s="201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123</v>
      </c>
      <c r="AU125" s="11" t="s">
        <v>73</v>
      </c>
    </row>
    <row r="126" s="2" customFormat="1" ht="37.8" customHeight="1">
      <c r="A126" s="32"/>
      <c r="B126" s="33"/>
      <c r="C126" s="184" t="s">
        <v>118</v>
      </c>
      <c r="D126" s="184" t="s">
        <v>114</v>
      </c>
      <c r="E126" s="185" t="s">
        <v>132</v>
      </c>
      <c r="F126" s="186" t="s">
        <v>133</v>
      </c>
      <c r="G126" s="187" t="s">
        <v>117</v>
      </c>
      <c r="H126" s="188">
        <v>200</v>
      </c>
      <c r="I126" s="189"/>
      <c r="J126" s="190">
        <f>ROUND(I126*H126,2)</f>
        <v>0</v>
      </c>
      <c r="K126" s="186" t="s">
        <v>1</v>
      </c>
      <c r="L126" s="38"/>
      <c r="M126" s="191" t="s">
        <v>1</v>
      </c>
      <c r="N126" s="192" t="s">
        <v>38</v>
      </c>
      <c r="O126" s="85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118</v>
      </c>
      <c r="AT126" s="195" t="s">
        <v>114</v>
      </c>
      <c r="AU126" s="195" t="s">
        <v>73</v>
      </c>
      <c r="AY126" s="11" t="s">
        <v>119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1" t="s">
        <v>81</v>
      </c>
      <c r="BK126" s="196">
        <f>ROUND(I126*H126,2)</f>
        <v>0</v>
      </c>
      <c r="BL126" s="11" t="s">
        <v>118</v>
      </c>
      <c r="BM126" s="195" t="s">
        <v>134</v>
      </c>
    </row>
    <row r="127" s="2" customFormat="1">
      <c r="A127" s="32"/>
      <c r="B127" s="33"/>
      <c r="C127" s="34"/>
      <c r="D127" s="197" t="s">
        <v>121</v>
      </c>
      <c r="E127" s="34"/>
      <c r="F127" s="198" t="s">
        <v>122</v>
      </c>
      <c r="G127" s="34"/>
      <c r="H127" s="34"/>
      <c r="I127" s="199"/>
      <c r="J127" s="34"/>
      <c r="K127" s="34"/>
      <c r="L127" s="38"/>
      <c r="M127" s="200"/>
      <c r="N127" s="201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121</v>
      </c>
      <c r="AU127" s="11" t="s">
        <v>73</v>
      </c>
    </row>
    <row r="128" s="2" customFormat="1">
      <c r="A128" s="32"/>
      <c r="B128" s="33"/>
      <c r="C128" s="34"/>
      <c r="D128" s="197" t="s">
        <v>123</v>
      </c>
      <c r="E128" s="34"/>
      <c r="F128" s="202" t="s">
        <v>124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123</v>
      </c>
      <c r="AU128" s="11" t="s">
        <v>73</v>
      </c>
    </row>
    <row r="129" s="2" customFormat="1" ht="37.8" customHeight="1">
      <c r="A129" s="32"/>
      <c r="B129" s="33"/>
      <c r="C129" s="184" t="s">
        <v>135</v>
      </c>
      <c r="D129" s="184" t="s">
        <v>114</v>
      </c>
      <c r="E129" s="185" t="s">
        <v>136</v>
      </c>
      <c r="F129" s="186" t="s">
        <v>137</v>
      </c>
      <c r="G129" s="187" t="s">
        <v>117</v>
      </c>
      <c r="H129" s="188">
        <v>250</v>
      </c>
      <c r="I129" s="189"/>
      <c r="J129" s="190">
        <f>ROUND(I129*H129,2)</f>
        <v>0</v>
      </c>
      <c r="K129" s="186" t="s">
        <v>1</v>
      </c>
      <c r="L129" s="38"/>
      <c r="M129" s="191" t="s">
        <v>1</v>
      </c>
      <c r="N129" s="192" t="s">
        <v>38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118</v>
      </c>
      <c r="AT129" s="195" t="s">
        <v>114</v>
      </c>
      <c r="AU129" s="195" t="s">
        <v>73</v>
      </c>
      <c r="AY129" s="11" t="s">
        <v>119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81</v>
      </c>
      <c r="BK129" s="196">
        <f>ROUND(I129*H129,2)</f>
        <v>0</v>
      </c>
      <c r="BL129" s="11" t="s">
        <v>118</v>
      </c>
      <c r="BM129" s="195" t="s">
        <v>138</v>
      </c>
    </row>
    <row r="130" s="2" customFormat="1">
      <c r="A130" s="32"/>
      <c r="B130" s="33"/>
      <c r="C130" s="34"/>
      <c r="D130" s="197" t="s">
        <v>121</v>
      </c>
      <c r="E130" s="34"/>
      <c r="F130" s="198" t="s">
        <v>139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121</v>
      </c>
      <c r="AU130" s="11" t="s">
        <v>73</v>
      </c>
    </row>
    <row r="131" s="2" customFormat="1">
      <c r="A131" s="32"/>
      <c r="B131" s="33"/>
      <c r="C131" s="34"/>
      <c r="D131" s="197" t="s">
        <v>123</v>
      </c>
      <c r="E131" s="34"/>
      <c r="F131" s="202" t="s">
        <v>124</v>
      </c>
      <c r="G131" s="34"/>
      <c r="H131" s="34"/>
      <c r="I131" s="199"/>
      <c r="J131" s="34"/>
      <c r="K131" s="34"/>
      <c r="L131" s="38"/>
      <c r="M131" s="200"/>
      <c r="N131" s="201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123</v>
      </c>
      <c r="AU131" s="11" t="s">
        <v>73</v>
      </c>
    </row>
    <row r="132" s="2" customFormat="1" ht="37.8" customHeight="1">
      <c r="A132" s="32"/>
      <c r="B132" s="33"/>
      <c r="C132" s="184" t="s">
        <v>140</v>
      </c>
      <c r="D132" s="184" t="s">
        <v>114</v>
      </c>
      <c r="E132" s="185" t="s">
        <v>141</v>
      </c>
      <c r="F132" s="186" t="s">
        <v>142</v>
      </c>
      <c r="G132" s="187" t="s">
        <v>117</v>
      </c>
      <c r="H132" s="188">
        <v>250</v>
      </c>
      <c r="I132" s="189"/>
      <c r="J132" s="190">
        <f>ROUND(I132*H132,2)</f>
        <v>0</v>
      </c>
      <c r="K132" s="186" t="s">
        <v>1</v>
      </c>
      <c r="L132" s="38"/>
      <c r="M132" s="191" t="s">
        <v>1</v>
      </c>
      <c r="N132" s="192" t="s">
        <v>38</v>
      </c>
      <c r="O132" s="85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118</v>
      </c>
      <c r="AT132" s="195" t="s">
        <v>114</v>
      </c>
      <c r="AU132" s="195" t="s">
        <v>73</v>
      </c>
      <c r="AY132" s="11" t="s">
        <v>119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1" t="s">
        <v>81</v>
      </c>
      <c r="BK132" s="196">
        <f>ROUND(I132*H132,2)</f>
        <v>0</v>
      </c>
      <c r="BL132" s="11" t="s">
        <v>118</v>
      </c>
      <c r="BM132" s="195" t="s">
        <v>143</v>
      </c>
    </row>
    <row r="133" s="2" customFormat="1">
      <c r="A133" s="32"/>
      <c r="B133" s="33"/>
      <c r="C133" s="34"/>
      <c r="D133" s="197" t="s">
        <v>121</v>
      </c>
      <c r="E133" s="34"/>
      <c r="F133" s="198" t="s">
        <v>139</v>
      </c>
      <c r="G133" s="34"/>
      <c r="H133" s="34"/>
      <c r="I133" s="199"/>
      <c r="J133" s="34"/>
      <c r="K133" s="34"/>
      <c r="L133" s="38"/>
      <c r="M133" s="200"/>
      <c r="N133" s="201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121</v>
      </c>
      <c r="AU133" s="11" t="s">
        <v>73</v>
      </c>
    </row>
    <row r="134" s="2" customFormat="1">
      <c r="A134" s="32"/>
      <c r="B134" s="33"/>
      <c r="C134" s="34"/>
      <c r="D134" s="197" t="s">
        <v>123</v>
      </c>
      <c r="E134" s="34"/>
      <c r="F134" s="202" t="s">
        <v>124</v>
      </c>
      <c r="G134" s="34"/>
      <c r="H134" s="34"/>
      <c r="I134" s="199"/>
      <c r="J134" s="34"/>
      <c r="K134" s="34"/>
      <c r="L134" s="38"/>
      <c r="M134" s="200"/>
      <c r="N134" s="201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123</v>
      </c>
      <c r="AU134" s="11" t="s">
        <v>73</v>
      </c>
    </row>
    <row r="135" s="2" customFormat="1" ht="37.8" customHeight="1">
      <c r="A135" s="32"/>
      <c r="B135" s="33"/>
      <c r="C135" s="184" t="s">
        <v>144</v>
      </c>
      <c r="D135" s="184" t="s">
        <v>114</v>
      </c>
      <c r="E135" s="185" t="s">
        <v>145</v>
      </c>
      <c r="F135" s="186" t="s">
        <v>146</v>
      </c>
      <c r="G135" s="187" t="s">
        <v>117</v>
      </c>
      <c r="H135" s="188">
        <v>250</v>
      </c>
      <c r="I135" s="189"/>
      <c r="J135" s="190">
        <f>ROUND(I135*H135,2)</f>
        <v>0</v>
      </c>
      <c r="K135" s="186" t="s">
        <v>1</v>
      </c>
      <c r="L135" s="38"/>
      <c r="M135" s="191" t="s">
        <v>1</v>
      </c>
      <c r="N135" s="192" t="s">
        <v>38</v>
      </c>
      <c r="O135" s="85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118</v>
      </c>
      <c r="AT135" s="195" t="s">
        <v>114</v>
      </c>
      <c r="AU135" s="195" t="s">
        <v>73</v>
      </c>
      <c r="AY135" s="11" t="s">
        <v>119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1" t="s">
        <v>81</v>
      </c>
      <c r="BK135" s="196">
        <f>ROUND(I135*H135,2)</f>
        <v>0</v>
      </c>
      <c r="BL135" s="11" t="s">
        <v>118</v>
      </c>
      <c r="BM135" s="195" t="s">
        <v>147</v>
      </c>
    </row>
    <row r="136" s="2" customFormat="1">
      <c r="A136" s="32"/>
      <c r="B136" s="33"/>
      <c r="C136" s="34"/>
      <c r="D136" s="197" t="s">
        <v>121</v>
      </c>
      <c r="E136" s="34"/>
      <c r="F136" s="198" t="s">
        <v>139</v>
      </c>
      <c r="G136" s="34"/>
      <c r="H136" s="34"/>
      <c r="I136" s="199"/>
      <c r="J136" s="34"/>
      <c r="K136" s="34"/>
      <c r="L136" s="38"/>
      <c r="M136" s="200"/>
      <c r="N136" s="201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121</v>
      </c>
      <c r="AU136" s="11" t="s">
        <v>73</v>
      </c>
    </row>
    <row r="137" s="2" customFormat="1">
      <c r="A137" s="32"/>
      <c r="B137" s="33"/>
      <c r="C137" s="34"/>
      <c r="D137" s="197" t="s">
        <v>123</v>
      </c>
      <c r="E137" s="34"/>
      <c r="F137" s="202" t="s">
        <v>124</v>
      </c>
      <c r="G137" s="34"/>
      <c r="H137" s="34"/>
      <c r="I137" s="199"/>
      <c r="J137" s="34"/>
      <c r="K137" s="34"/>
      <c r="L137" s="38"/>
      <c r="M137" s="200"/>
      <c r="N137" s="201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123</v>
      </c>
      <c r="AU137" s="11" t="s">
        <v>73</v>
      </c>
    </row>
    <row r="138" s="2" customFormat="1" ht="37.8" customHeight="1">
      <c r="A138" s="32"/>
      <c r="B138" s="33"/>
      <c r="C138" s="184" t="s">
        <v>148</v>
      </c>
      <c r="D138" s="184" t="s">
        <v>114</v>
      </c>
      <c r="E138" s="185" t="s">
        <v>149</v>
      </c>
      <c r="F138" s="186" t="s">
        <v>150</v>
      </c>
      <c r="G138" s="187" t="s">
        <v>117</v>
      </c>
      <c r="H138" s="188">
        <v>250</v>
      </c>
      <c r="I138" s="189"/>
      <c r="J138" s="190">
        <f>ROUND(I138*H138,2)</f>
        <v>0</v>
      </c>
      <c r="K138" s="186" t="s">
        <v>1</v>
      </c>
      <c r="L138" s="38"/>
      <c r="M138" s="191" t="s">
        <v>1</v>
      </c>
      <c r="N138" s="192" t="s">
        <v>38</v>
      </c>
      <c r="O138" s="85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5" t="s">
        <v>118</v>
      </c>
      <c r="AT138" s="195" t="s">
        <v>114</v>
      </c>
      <c r="AU138" s="195" t="s">
        <v>73</v>
      </c>
      <c r="AY138" s="11" t="s">
        <v>119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1" t="s">
        <v>81</v>
      </c>
      <c r="BK138" s="196">
        <f>ROUND(I138*H138,2)</f>
        <v>0</v>
      </c>
      <c r="BL138" s="11" t="s">
        <v>118</v>
      </c>
      <c r="BM138" s="195" t="s">
        <v>151</v>
      </c>
    </row>
    <row r="139" s="2" customFormat="1">
      <c r="A139" s="32"/>
      <c r="B139" s="33"/>
      <c r="C139" s="34"/>
      <c r="D139" s="197" t="s">
        <v>121</v>
      </c>
      <c r="E139" s="34"/>
      <c r="F139" s="198" t="s">
        <v>139</v>
      </c>
      <c r="G139" s="34"/>
      <c r="H139" s="34"/>
      <c r="I139" s="199"/>
      <c r="J139" s="34"/>
      <c r="K139" s="34"/>
      <c r="L139" s="38"/>
      <c r="M139" s="200"/>
      <c r="N139" s="201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121</v>
      </c>
      <c r="AU139" s="11" t="s">
        <v>73</v>
      </c>
    </row>
    <row r="140" s="2" customFormat="1">
      <c r="A140" s="32"/>
      <c r="B140" s="33"/>
      <c r="C140" s="34"/>
      <c r="D140" s="197" t="s">
        <v>123</v>
      </c>
      <c r="E140" s="34"/>
      <c r="F140" s="202" t="s">
        <v>124</v>
      </c>
      <c r="G140" s="34"/>
      <c r="H140" s="34"/>
      <c r="I140" s="199"/>
      <c r="J140" s="34"/>
      <c r="K140" s="34"/>
      <c r="L140" s="38"/>
      <c r="M140" s="203"/>
      <c r="N140" s="204"/>
      <c r="O140" s="205"/>
      <c r="P140" s="205"/>
      <c r="Q140" s="205"/>
      <c r="R140" s="205"/>
      <c r="S140" s="205"/>
      <c r="T140" s="20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123</v>
      </c>
      <c r="AU140" s="11" t="s">
        <v>73</v>
      </c>
    </row>
    <row r="141" s="2" customFormat="1" ht="6.96" customHeight="1">
      <c r="A141" s="32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38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sheet="1" autoFilter="0" formatColumns="0" formatRows="0" objects="1" scenarios="1" spinCount="100000" saltValue="iH2ximB631+XLDi4dTJ4R5vNcJQcQM/s92NYwaCfZu3OvzcKdC7AxTEcZW/kw2z2vgM+Nn3dfX8KE9igYWUJ6w==" hashValue="I7/vNpw1MrJjl+dVYsq19W3wG2ej31f7DkSOawCs4NsJvp5GdPzRKwMhe6pKqCxB32jGI5X4RRm1FtHEU02nGg==" algorithmName="SHA-512" password="CC35"/>
  <autoFilter ref="C115:K14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93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Osazování mobilních toalet v obvodu OŘ Plzeň 2023 - 2026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94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152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12. 12. 2022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ROUND((SUM(BE116:BE140)),  2)</f>
        <v>0</v>
      </c>
      <c r="G33" s="32"/>
      <c r="H33" s="32"/>
      <c r="I33" s="149">
        <v>0.20999999999999999</v>
      </c>
      <c r="J33" s="148">
        <f>ROUND(((SUM(BE116:BE140))*I33),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ROUND((SUM(BF116:BF140)),  2)</f>
        <v>0</v>
      </c>
      <c r="G34" s="32"/>
      <c r="H34" s="32"/>
      <c r="I34" s="149">
        <v>0.14999999999999999</v>
      </c>
      <c r="J34" s="148">
        <f>ROUND(((SUM(BF116:BF140))*I34),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ROUND((SUM(BG116:BG140)),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ROUND((SUM(BH116:BH140)),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ROUND((SUM(BI116:BI140)),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96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Osazování mobilních toalet v obvodu OŘ Plzeň 2023 - 2026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94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02 - Mobilní WC - 2 a více kusů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12. 12. 2022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97</v>
      </c>
      <c r="D94" s="170"/>
      <c r="E94" s="170"/>
      <c r="F94" s="170"/>
      <c r="G94" s="170"/>
      <c r="H94" s="170"/>
      <c r="I94" s="170"/>
      <c r="J94" s="171" t="s">
        <v>98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99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100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101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Osazování mobilních toalet v obvodu OŘ Plzeň 2023 - 2026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94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02 - Mobilní WC - 2 a více kusů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12. 12. 2022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102</v>
      </c>
      <c r="D115" s="176" t="s">
        <v>58</v>
      </c>
      <c r="E115" s="176" t="s">
        <v>54</v>
      </c>
      <c r="F115" s="176" t="s">
        <v>55</v>
      </c>
      <c r="G115" s="176" t="s">
        <v>103</v>
      </c>
      <c r="H115" s="176" t="s">
        <v>104</v>
      </c>
      <c r="I115" s="176" t="s">
        <v>105</v>
      </c>
      <c r="J115" s="176" t="s">
        <v>98</v>
      </c>
      <c r="K115" s="177" t="s">
        <v>106</v>
      </c>
      <c r="L115" s="178"/>
      <c r="M115" s="94" t="s">
        <v>1</v>
      </c>
      <c r="N115" s="95" t="s">
        <v>37</v>
      </c>
      <c r="O115" s="95" t="s">
        <v>107</v>
      </c>
      <c r="P115" s="95" t="s">
        <v>108</v>
      </c>
      <c r="Q115" s="95" t="s">
        <v>109</v>
      </c>
      <c r="R115" s="95" t="s">
        <v>110</v>
      </c>
      <c r="S115" s="95" t="s">
        <v>111</v>
      </c>
      <c r="T115" s="96" t="s">
        <v>112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113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SUM(P117:P140)</f>
        <v>0</v>
      </c>
      <c r="Q116" s="98"/>
      <c r="R116" s="181">
        <f>SUM(R117:R140)</f>
        <v>0</v>
      </c>
      <c r="S116" s="98"/>
      <c r="T116" s="182">
        <f>SUM(T117:T140)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100</v>
      </c>
      <c r="BK116" s="183">
        <f>SUM(BK117:BK140)</f>
        <v>0</v>
      </c>
    </row>
    <row r="117" s="2" customFormat="1" ht="37.8" customHeight="1">
      <c r="A117" s="32"/>
      <c r="B117" s="33"/>
      <c r="C117" s="184" t="s">
        <v>81</v>
      </c>
      <c r="D117" s="184" t="s">
        <v>114</v>
      </c>
      <c r="E117" s="185" t="s">
        <v>153</v>
      </c>
      <c r="F117" s="186" t="s">
        <v>116</v>
      </c>
      <c r="G117" s="187" t="s">
        <v>117</v>
      </c>
      <c r="H117" s="188">
        <v>200</v>
      </c>
      <c r="I117" s="189"/>
      <c r="J117" s="190">
        <f>ROUND(I117*H117,2)</f>
        <v>0</v>
      </c>
      <c r="K117" s="186" t="s">
        <v>1</v>
      </c>
      <c r="L117" s="38"/>
      <c r="M117" s="191" t="s">
        <v>1</v>
      </c>
      <c r="N117" s="192" t="s">
        <v>38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118</v>
      </c>
      <c r="AT117" s="195" t="s">
        <v>114</v>
      </c>
      <c r="AU117" s="195" t="s">
        <v>73</v>
      </c>
      <c r="AY117" s="11" t="s">
        <v>119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81</v>
      </c>
      <c r="BK117" s="196">
        <f>ROUND(I117*H117,2)</f>
        <v>0</v>
      </c>
      <c r="BL117" s="11" t="s">
        <v>118</v>
      </c>
      <c r="BM117" s="195" t="s">
        <v>154</v>
      </c>
    </row>
    <row r="118" s="2" customFormat="1">
      <c r="A118" s="32"/>
      <c r="B118" s="33"/>
      <c r="C118" s="34"/>
      <c r="D118" s="197" t="s">
        <v>121</v>
      </c>
      <c r="E118" s="34"/>
      <c r="F118" s="198" t="s">
        <v>122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121</v>
      </c>
      <c r="AU118" s="11" t="s">
        <v>73</v>
      </c>
    </row>
    <row r="119" s="2" customFormat="1">
      <c r="A119" s="32"/>
      <c r="B119" s="33"/>
      <c r="C119" s="34"/>
      <c r="D119" s="197" t="s">
        <v>123</v>
      </c>
      <c r="E119" s="34"/>
      <c r="F119" s="202" t="s">
        <v>124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123</v>
      </c>
      <c r="AU119" s="11" t="s">
        <v>73</v>
      </c>
    </row>
    <row r="120" s="2" customFormat="1" ht="37.8" customHeight="1">
      <c r="A120" s="32"/>
      <c r="B120" s="33"/>
      <c r="C120" s="184" t="s">
        <v>83</v>
      </c>
      <c r="D120" s="184" t="s">
        <v>114</v>
      </c>
      <c r="E120" s="185" t="s">
        <v>155</v>
      </c>
      <c r="F120" s="186" t="s">
        <v>126</v>
      </c>
      <c r="G120" s="187" t="s">
        <v>117</v>
      </c>
      <c r="H120" s="188">
        <v>200</v>
      </c>
      <c r="I120" s="189"/>
      <c r="J120" s="190">
        <f>ROUND(I120*H120,2)</f>
        <v>0</v>
      </c>
      <c r="K120" s="186" t="s">
        <v>1</v>
      </c>
      <c r="L120" s="38"/>
      <c r="M120" s="191" t="s">
        <v>1</v>
      </c>
      <c r="N120" s="192" t="s">
        <v>38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118</v>
      </c>
      <c r="AT120" s="195" t="s">
        <v>114</v>
      </c>
      <c r="AU120" s="195" t="s">
        <v>73</v>
      </c>
      <c r="AY120" s="11" t="s">
        <v>119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81</v>
      </c>
      <c r="BK120" s="196">
        <f>ROUND(I120*H120,2)</f>
        <v>0</v>
      </c>
      <c r="BL120" s="11" t="s">
        <v>118</v>
      </c>
      <c r="BM120" s="195" t="s">
        <v>156</v>
      </c>
    </row>
    <row r="121" s="2" customFormat="1">
      <c r="A121" s="32"/>
      <c r="B121" s="33"/>
      <c r="C121" s="34"/>
      <c r="D121" s="197" t="s">
        <v>121</v>
      </c>
      <c r="E121" s="34"/>
      <c r="F121" s="198" t="s">
        <v>122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121</v>
      </c>
      <c r="AU121" s="11" t="s">
        <v>73</v>
      </c>
    </row>
    <row r="122" s="2" customFormat="1">
      <c r="A122" s="32"/>
      <c r="B122" s="33"/>
      <c r="C122" s="34"/>
      <c r="D122" s="197" t="s">
        <v>123</v>
      </c>
      <c r="E122" s="34"/>
      <c r="F122" s="202" t="s">
        <v>124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123</v>
      </c>
      <c r="AU122" s="11" t="s">
        <v>73</v>
      </c>
    </row>
    <row r="123" s="2" customFormat="1" ht="37.8" customHeight="1">
      <c r="A123" s="32"/>
      <c r="B123" s="33"/>
      <c r="C123" s="184" t="s">
        <v>128</v>
      </c>
      <c r="D123" s="184" t="s">
        <v>114</v>
      </c>
      <c r="E123" s="185" t="s">
        <v>157</v>
      </c>
      <c r="F123" s="186" t="s">
        <v>130</v>
      </c>
      <c r="G123" s="187" t="s">
        <v>117</v>
      </c>
      <c r="H123" s="188">
        <v>200</v>
      </c>
      <c r="I123" s="189"/>
      <c r="J123" s="190">
        <f>ROUND(I123*H123,2)</f>
        <v>0</v>
      </c>
      <c r="K123" s="186" t="s">
        <v>1</v>
      </c>
      <c r="L123" s="38"/>
      <c r="M123" s="191" t="s">
        <v>1</v>
      </c>
      <c r="N123" s="192" t="s">
        <v>38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118</v>
      </c>
      <c r="AT123" s="195" t="s">
        <v>114</v>
      </c>
      <c r="AU123" s="195" t="s">
        <v>73</v>
      </c>
      <c r="AY123" s="11" t="s">
        <v>119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81</v>
      </c>
      <c r="BK123" s="196">
        <f>ROUND(I123*H123,2)</f>
        <v>0</v>
      </c>
      <c r="BL123" s="11" t="s">
        <v>118</v>
      </c>
      <c r="BM123" s="195" t="s">
        <v>158</v>
      </c>
    </row>
    <row r="124" s="2" customFormat="1">
      <c r="A124" s="32"/>
      <c r="B124" s="33"/>
      <c r="C124" s="34"/>
      <c r="D124" s="197" t="s">
        <v>121</v>
      </c>
      <c r="E124" s="34"/>
      <c r="F124" s="198" t="s">
        <v>122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121</v>
      </c>
      <c r="AU124" s="11" t="s">
        <v>73</v>
      </c>
    </row>
    <row r="125" s="2" customFormat="1">
      <c r="A125" s="32"/>
      <c r="B125" s="33"/>
      <c r="C125" s="34"/>
      <c r="D125" s="197" t="s">
        <v>123</v>
      </c>
      <c r="E125" s="34"/>
      <c r="F125" s="202" t="s">
        <v>124</v>
      </c>
      <c r="G125" s="34"/>
      <c r="H125" s="34"/>
      <c r="I125" s="199"/>
      <c r="J125" s="34"/>
      <c r="K125" s="34"/>
      <c r="L125" s="38"/>
      <c r="M125" s="200"/>
      <c r="N125" s="201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123</v>
      </c>
      <c r="AU125" s="11" t="s">
        <v>73</v>
      </c>
    </row>
    <row r="126" s="2" customFormat="1" ht="37.8" customHeight="1">
      <c r="A126" s="32"/>
      <c r="B126" s="33"/>
      <c r="C126" s="184" t="s">
        <v>118</v>
      </c>
      <c r="D126" s="184" t="s">
        <v>114</v>
      </c>
      <c r="E126" s="185" t="s">
        <v>159</v>
      </c>
      <c r="F126" s="186" t="s">
        <v>133</v>
      </c>
      <c r="G126" s="187" t="s">
        <v>117</v>
      </c>
      <c r="H126" s="188">
        <v>200</v>
      </c>
      <c r="I126" s="189"/>
      <c r="J126" s="190">
        <f>ROUND(I126*H126,2)</f>
        <v>0</v>
      </c>
      <c r="K126" s="186" t="s">
        <v>1</v>
      </c>
      <c r="L126" s="38"/>
      <c r="M126" s="191" t="s">
        <v>1</v>
      </c>
      <c r="N126" s="192" t="s">
        <v>38</v>
      </c>
      <c r="O126" s="85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118</v>
      </c>
      <c r="AT126" s="195" t="s">
        <v>114</v>
      </c>
      <c r="AU126" s="195" t="s">
        <v>73</v>
      </c>
      <c r="AY126" s="11" t="s">
        <v>119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1" t="s">
        <v>81</v>
      </c>
      <c r="BK126" s="196">
        <f>ROUND(I126*H126,2)</f>
        <v>0</v>
      </c>
      <c r="BL126" s="11" t="s">
        <v>118</v>
      </c>
      <c r="BM126" s="195" t="s">
        <v>160</v>
      </c>
    </row>
    <row r="127" s="2" customFormat="1">
      <c r="A127" s="32"/>
      <c r="B127" s="33"/>
      <c r="C127" s="34"/>
      <c r="D127" s="197" t="s">
        <v>121</v>
      </c>
      <c r="E127" s="34"/>
      <c r="F127" s="198" t="s">
        <v>122</v>
      </c>
      <c r="G127" s="34"/>
      <c r="H127" s="34"/>
      <c r="I127" s="199"/>
      <c r="J127" s="34"/>
      <c r="K127" s="34"/>
      <c r="L127" s="38"/>
      <c r="M127" s="200"/>
      <c r="N127" s="201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121</v>
      </c>
      <c r="AU127" s="11" t="s">
        <v>73</v>
      </c>
    </row>
    <row r="128" s="2" customFormat="1">
      <c r="A128" s="32"/>
      <c r="B128" s="33"/>
      <c r="C128" s="34"/>
      <c r="D128" s="197" t="s">
        <v>123</v>
      </c>
      <c r="E128" s="34"/>
      <c r="F128" s="202" t="s">
        <v>124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123</v>
      </c>
      <c r="AU128" s="11" t="s">
        <v>73</v>
      </c>
    </row>
    <row r="129" s="2" customFormat="1" ht="37.8" customHeight="1">
      <c r="A129" s="32"/>
      <c r="B129" s="33"/>
      <c r="C129" s="184" t="s">
        <v>135</v>
      </c>
      <c r="D129" s="184" t="s">
        <v>114</v>
      </c>
      <c r="E129" s="185" t="s">
        <v>161</v>
      </c>
      <c r="F129" s="186" t="s">
        <v>137</v>
      </c>
      <c r="G129" s="187" t="s">
        <v>117</v>
      </c>
      <c r="H129" s="188">
        <v>250</v>
      </c>
      <c r="I129" s="189"/>
      <c r="J129" s="190">
        <f>ROUND(I129*H129,2)</f>
        <v>0</v>
      </c>
      <c r="K129" s="186" t="s">
        <v>1</v>
      </c>
      <c r="L129" s="38"/>
      <c r="M129" s="191" t="s">
        <v>1</v>
      </c>
      <c r="N129" s="192" t="s">
        <v>38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118</v>
      </c>
      <c r="AT129" s="195" t="s">
        <v>114</v>
      </c>
      <c r="AU129" s="195" t="s">
        <v>73</v>
      </c>
      <c r="AY129" s="11" t="s">
        <v>119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81</v>
      </c>
      <c r="BK129" s="196">
        <f>ROUND(I129*H129,2)</f>
        <v>0</v>
      </c>
      <c r="BL129" s="11" t="s">
        <v>118</v>
      </c>
      <c r="BM129" s="195" t="s">
        <v>162</v>
      </c>
    </row>
    <row r="130" s="2" customFormat="1">
      <c r="A130" s="32"/>
      <c r="B130" s="33"/>
      <c r="C130" s="34"/>
      <c r="D130" s="197" t="s">
        <v>121</v>
      </c>
      <c r="E130" s="34"/>
      <c r="F130" s="198" t="s">
        <v>139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121</v>
      </c>
      <c r="AU130" s="11" t="s">
        <v>73</v>
      </c>
    </row>
    <row r="131" s="2" customFormat="1">
      <c r="A131" s="32"/>
      <c r="B131" s="33"/>
      <c r="C131" s="34"/>
      <c r="D131" s="197" t="s">
        <v>123</v>
      </c>
      <c r="E131" s="34"/>
      <c r="F131" s="202" t="s">
        <v>124</v>
      </c>
      <c r="G131" s="34"/>
      <c r="H131" s="34"/>
      <c r="I131" s="199"/>
      <c r="J131" s="34"/>
      <c r="K131" s="34"/>
      <c r="L131" s="38"/>
      <c r="M131" s="200"/>
      <c r="N131" s="201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123</v>
      </c>
      <c r="AU131" s="11" t="s">
        <v>73</v>
      </c>
    </row>
    <row r="132" s="2" customFormat="1" ht="37.8" customHeight="1">
      <c r="A132" s="32"/>
      <c r="B132" s="33"/>
      <c r="C132" s="184" t="s">
        <v>140</v>
      </c>
      <c r="D132" s="184" t="s">
        <v>114</v>
      </c>
      <c r="E132" s="185" t="s">
        <v>163</v>
      </c>
      <c r="F132" s="186" t="s">
        <v>142</v>
      </c>
      <c r="G132" s="187" t="s">
        <v>117</v>
      </c>
      <c r="H132" s="188">
        <v>250</v>
      </c>
      <c r="I132" s="189"/>
      <c r="J132" s="190">
        <f>ROUND(I132*H132,2)</f>
        <v>0</v>
      </c>
      <c r="K132" s="186" t="s">
        <v>1</v>
      </c>
      <c r="L132" s="38"/>
      <c r="M132" s="191" t="s">
        <v>1</v>
      </c>
      <c r="N132" s="192" t="s">
        <v>38</v>
      </c>
      <c r="O132" s="85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118</v>
      </c>
      <c r="AT132" s="195" t="s">
        <v>114</v>
      </c>
      <c r="AU132" s="195" t="s">
        <v>73</v>
      </c>
      <c r="AY132" s="11" t="s">
        <v>119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1" t="s">
        <v>81</v>
      </c>
      <c r="BK132" s="196">
        <f>ROUND(I132*H132,2)</f>
        <v>0</v>
      </c>
      <c r="BL132" s="11" t="s">
        <v>118</v>
      </c>
      <c r="BM132" s="195" t="s">
        <v>164</v>
      </c>
    </row>
    <row r="133" s="2" customFormat="1">
      <c r="A133" s="32"/>
      <c r="B133" s="33"/>
      <c r="C133" s="34"/>
      <c r="D133" s="197" t="s">
        <v>121</v>
      </c>
      <c r="E133" s="34"/>
      <c r="F133" s="198" t="s">
        <v>139</v>
      </c>
      <c r="G133" s="34"/>
      <c r="H133" s="34"/>
      <c r="I133" s="199"/>
      <c r="J133" s="34"/>
      <c r="K133" s="34"/>
      <c r="L133" s="38"/>
      <c r="M133" s="200"/>
      <c r="N133" s="201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121</v>
      </c>
      <c r="AU133" s="11" t="s">
        <v>73</v>
      </c>
    </row>
    <row r="134" s="2" customFormat="1">
      <c r="A134" s="32"/>
      <c r="B134" s="33"/>
      <c r="C134" s="34"/>
      <c r="D134" s="197" t="s">
        <v>123</v>
      </c>
      <c r="E134" s="34"/>
      <c r="F134" s="202" t="s">
        <v>124</v>
      </c>
      <c r="G134" s="34"/>
      <c r="H134" s="34"/>
      <c r="I134" s="199"/>
      <c r="J134" s="34"/>
      <c r="K134" s="34"/>
      <c r="L134" s="38"/>
      <c r="M134" s="200"/>
      <c r="N134" s="201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123</v>
      </c>
      <c r="AU134" s="11" t="s">
        <v>73</v>
      </c>
    </row>
    <row r="135" s="2" customFormat="1" ht="37.8" customHeight="1">
      <c r="A135" s="32"/>
      <c r="B135" s="33"/>
      <c r="C135" s="184" t="s">
        <v>144</v>
      </c>
      <c r="D135" s="184" t="s">
        <v>114</v>
      </c>
      <c r="E135" s="185" t="s">
        <v>165</v>
      </c>
      <c r="F135" s="186" t="s">
        <v>146</v>
      </c>
      <c r="G135" s="187" t="s">
        <v>117</v>
      </c>
      <c r="H135" s="188">
        <v>250</v>
      </c>
      <c r="I135" s="189"/>
      <c r="J135" s="190">
        <f>ROUND(I135*H135,2)</f>
        <v>0</v>
      </c>
      <c r="K135" s="186" t="s">
        <v>1</v>
      </c>
      <c r="L135" s="38"/>
      <c r="M135" s="191" t="s">
        <v>1</v>
      </c>
      <c r="N135" s="192" t="s">
        <v>38</v>
      </c>
      <c r="O135" s="85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118</v>
      </c>
      <c r="AT135" s="195" t="s">
        <v>114</v>
      </c>
      <c r="AU135" s="195" t="s">
        <v>73</v>
      </c>
      <c r="AY135" s="11" t="s">
        <v>119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1" t="s">
        <v>81</v>
      </c>
      <c r="BK135" s="196">
        <f>ROUND(I135*H135,2)</f>
        <v>0</v>
      </c>
      <c r="BL135" s="11" t="s">
        <v>118</v>
      </c>
      <c r="BM135" s="195" t="s">
        <v>166</v>
      </c>
    </row>
    <row r="136" s="2" customFormat="1">
      <c r="A136" s="32"/>
      <c r="B136" s="33"/>
      <c r="C136" s="34"/>
      <c r="D136" s="197" t="s">
        <v>121</v>
      </c>
      <c r="E136" s="34"/>
      <c r="F136" s="198" t="s">
        <v>139</v>
      </c>
      <c r="G136" s="34"/>
      <c r="H136" s="34"/>
      <c r="I136" s="199"/>
      <c r="J136" s="34"/>
      <c r="K136" s="34"/>
      <c r="L136" s="38"/>
      <c r="M136" s="200"/>
      <c r="N136" s="201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121</v>
      </c>
      <c r="AU136" s="11" t="s">
        <v>73</v>
      </c>
    </row>
    <row r="137" s="2" customFormat="1">
      <c r="A137" s="32"/>
      <c r="B137" s="33"/>
      <c r="C137" s="34"/>
      <c r="D137" s="197" t="s">
        <v>123</v>
      </c>
      <c r="E137" s="34"/>
      <c r="F137" s="202" t="s">
        <v>124</v>
      </c>
      <c r="G137" s="34"/>
      <c r="H137" s="34"/>
      <c r="I137" s="199"/>
      <c r="J137" s="34"/>
      <c r="K137" s="34"/>
      <c r="L137" s="38"/>
      <c r="M137" s="200"/>
      <c r="N137" s="201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123</v>
      </c>
      <c r="AU137" s="11" t="s">
        <v>73</v>
      </c>
    </row>
    <row r="138" s="2" customFormat="1" ht="37.8" customHeight="1">
      <c r="A138" s="32"/>
      <c r="B138" s="33"/>
      <c r="C138" s="184" t="s">
        <v>148</v>
      </c>
      <c r="D138" s="184" t="s">
        <v>114</v>
      </c>
      <c r="E138" s="185" t="s">
        <v>167</v>
      </c>
      <c r="F138" s="186" t="s">
        <v>168</v>
      </c>
      <c r="G138" s="187" t="s">
        <v>117</v>
      </c>
      <c r="H138" s="188">
        <v>250</v>
      </c>
      <c r="I138" s="189"/>
      <c r="J138" s="190">
        <f>ROUND(I138*H138,2)</f>
        <v>0</v>
      </c>
      <c r="K138" s="186" t="s">
        <v>1</v>
      </c>
      <c r="L138" s="38"/>
      <c r="M138" s="191" t="s">
        <v>1</v>
      </c>
      <c r="N138" s="192" t="s">
        <v>38</v>
      </c>
      <c r="O138" s="85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5" t="s">
        <v>118</v>
      </c>
      <c r="AT138" s="195" t="s">
        <v>114</v>
      </c>
      <c r="AU138" s="195" t="s">
        <v>73</v>
      </c>
      <c r="AY138" s="11" t="s">
        <v>119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1" t="s">
        <v>81</v>
      </c>
      <c r="BK138" s="196">
        <f>ROUND(I138*H138,2)</f>
        <v>0</v>
      </c>
      <c r="BL138" s="11" t="s">
        <v>118</v>
      </c>
      <c r="BM138" s="195" t="s">
        <v>169</v>
      </c>
    </row>
    <row r="139" s="2" customFormat="1">
      <c r="A139" s="32"/>
      <c r="B139" s="33"/>
      <c r="C139" s="34"/>
      <c r="D139" s="197" t="s">
        <v>121</v>
      </c>
      <c r="E139" s="34"/>
      <c r="F139" s="198" t="s">
        <v>139</v>
      </c>
      <c r="G139" s="34"/>
      <c r="H139" s="34"/>
      <c r="I139" s="199"/>
      <c r="J139" s="34"/>
      <c r="K139" s="34"/>
      <c r="L139" s="38"/>
      <c r="M139" s="200"/>
      <c r="N139" s="201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121</v>
      </c>
      <c r="AU139" s="11" t="s">
        <v>73</v>
      </c>
    </row>
    <row r="140" s="2" customFormat="1">
      <c r="A140" s="32"/>
      <c r="B140" s="33"/>
      <c r="C140" s="34"/>
      <c r="D140" s="197" t="s">
        <v>123</v>
      </c>
      <c r="E140" s="34"/>
      <c r="F140" s="202" t="s">
        <v>124</v>
      </c>
      <c r="G140" s="34"/>
      <c r="H140" s="34"/>
      <c r="I140" s="199"/>
      <c r="J140" s="34"/>
      <c r="K140" s="34"/>
      <c r="L140" s="38"/>
      <c r="M140" s="203"/>
      <c r="N140" s="204"/>
      <c r="O140" s="205"/>
      <c r="P140" s="205"/>
      <c r="Q140" s="205"/>
      <c r="R140" s="205"/>
      <c r="S140" s="205"/>
      <c r="T140" s="20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123</v>
      </c>
      <c r="AU140" s="11" t="s">
        <v>73</v>
      </c>
    </row>
    <row r="141" s="2" customFormat="1" ht="6.96" customHeight="1">
      <c r="A141" s="32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38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sheet="1" autoFilter="0" formatColumns="0" formatRows="0" objects="1" scenarios="1" spinCount="100000" saltValue="6g7hvEHnC6X49lHNDnaYA30rtsxeHI6rylX0JIlxLdqhnILNAX3XTIFf9m47IkAzR3DXayLZE0cj9CmvC0HDuA==" hashValue="7KdXqUmlM9Zn32Nsd2GwUjtsGcCLiPrDFLpz3iCLftLKiqABbSoSZipBExOe28nAshBnjWcyVCyQMCyOFXUsDQ==" algorithmName="SHA-512" password="CC35"/>
  <autoFilter ref="C115:K14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93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Osazování mobilních toalet v obvodu OŘ Plzeň 2023 - 2026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94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170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12. 12. 2022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ROUND((SUM(BE116:BE125)),  2)</f>
        <v>0</v>
      </c>
      <c r="G33" s="32"/>
      <c r="H33" s="32"/>
      <c r="I33" s="149">
        <v>0.20999999999999999</v>
      </c>
      <c r="J33" s="148">
        <f>ROUND(((SUM(BE116:BE125))*I33),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ROUND((SUM(BF116:BF125)),  2)</f>
        <v>0</v>
      </c>
      <c r="G34" s="32"/>
      <c r="H34" s="32"/>
      <c r="I34" s="149">
        <v>0.14999999999999999</v>
      </c>
      <c r="J34" s="148">
        <f>ROUND(((SUM(BF116:BF125))*I34),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ROUND((SUM(BG116:BG125)),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ROUND((SUM(BH116:BH125)),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ROUND((SUM(BI116:BI125)),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96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Osazování mobilních toalet v obvodu OŘ Plzeň 2023 - 2026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94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03 - Mimořádné čištění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12. 12. 2022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97</v>
      </c>
      <c r="D94" s="170"/>
      <c r="E94" s="170"/>
      <c r="F94" s="170"/>
      <c r="G94" s="170"/>
      <c r="H94" s="170"/>
      <c r="I94" s="170"/>
      <c r="J94" s="171" t="s">
        <v>98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99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100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101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Osazování mobilních toalet v obvodu OŘ Plzeň 2023 - 2026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94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03 - Mimořádné čištění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12. 12. 2022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102</v>
      </c>
      <c r="D115" s="176" t="s">
        <v>58</v>
      </c>
      <c r="E115" s="176" t="s">
        <v>54</v>
      </c>
      <c r="F115" s="176" t="s">
        <v>55</v>
      </c>
      <c r="G115" s="176" t="s">
        <v>103</v>
      </c>
      <c r="H115" s="176" t="s">
        <v>104</v>
      </c>
      <c r="I115" s="176" t="s">
        <v>105</v>
      </c>
      <c r="J115" s="176" t="s">
        <v>98</v>
      </c>
      <c r="K115" s="177" t="s">
        <v>106</v>
      </c>
      <c r="L115" s="178"/>
      <c r="M115" s="94" t="s">
        <v>1</v>
      </c>
      <c r="N115" s="95" t="s">
        <v>37</v>
      </c>
      <c r="O115" s="95" t="s">
        <v>107</v>
      </c>
      <c r="P115" s="95" t="s">
        <v>108</v>
      </c>
      <c r="Q115" s="95" t="s">
        <v>109</v>
      </c>
      <c r="R115" s="95" t="s">
        <v>110</v>
      </c>
      <c r="S115" s="95" t="s">
        <v>111</v>
      </c>
      <c r="T115" s="96" t="s">
        <v>112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113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SUM(P117:P125)</f>
        <v>0</v>
      </c>
      <c r="Q116" s="98"/>
      <c r="R116" s="181">
        <f>SUM(R117:R125)</f>
        <v>0</v>
      </c>
      <c r="S116" s="98"/>
      <c r="T116" s="182">
        <f>SUM(T117:T125)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100</v>
      </c>
      <c r="BK116" s="183">
        <f>SUM(BK117:BK125)</f>
        <v>0</v>
      </c>
    </row>
    <row r="117" s="2" customFormat="1" ht="24.15" customHeight="1">
      <c r="A117" s="32"/>
      <c r="B117" s="33"/>
      <c r="C117" s="184" t="s">
        <v>81</v>
      </c>
      <c r="D117" s="184" t="s">
        <v>114</v>
      </c>
      <c r="E117" s="185" t="s">
        <v>171</v>
      </c>
      <c r="F117" s="186" t="s">
        <v>172</v>
      </c>
      <c r="G117" s="187" t="s">
        <v>173</v>
      </c>
      <c r="H117" s="188">
        <v>150</v>
      </c>
      <c r="I117" s="189"/>
      <c r="J117" s="190">
        <f>ROUND(I117*H117,2)</f>
        <v>0</v>
      </c>
      <c r="K117" s="186" t="s">
        <v>1</v>
      </c>
      <c r="L117" s="38"/>
      <c r="M117" s="191" t="s">
        <v>1</v>
      </c>
      <c r="N117" s="192" t="s">
        <v>38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118</v>
      </c>
      <c r="AT117" s="195" t="s">
        <v>114</v>
      </c>
      <c r="AU117" s="195" t="s">
        <v>73</v>
      </c>
      <c r="AY117" s="11" t="s">
        <v>119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81</v>
      </c>
      <c r="BK117" s="196">
        <f>ROUND(I117*H117,2)</f>
        <v>0</v>
      </c>
      <c r="BL117" s="11" t="s">
        <v>118</v>
      </c>
      <c r="BM117" s="195" t="s">
        <v>174</v>
      </c>
    </row>
    <row r="118" s="2" customFormat="1">
      <c r="A118" s="32"/>
      <c r="B118" s="33"/>
      <c r="C118" s="34"/>
      <c r="D118" s="197" t="s">
        <v>121</v>
      </c>
      <c r="E118" s="34"/>
      <c r="F118" s="198" t="s">
        <v>175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121</v>
      </c>
      <c r="AU118" s="11" t="s">
        <v>73</v>
      </c>
    </row>
    <row r="119" s="2" customFormat="1">
      <c r="A119" s="32"/>
      <c r="B119" s="33"/>
      <c r="C119" s="34"/>
      <c r="D119" s="197" t="s">
        <v>123</v>
      </c>
      <c r="E119" s="34"/>
      <c r="F119" s="202" t="s">
        <v>176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123</v>
      </c>
      <c r="AU119" s="11" t="s">
        <v>73</v>
      </c>
    </row>
    <row r="120" s="2" customFormat="1" ht="24.15" customHeight="1">
      <c r="A120" s="32"/>
      <c r="B120" s="33"/>
      <c r="C120" s="184" t="s">
        <v>83</v>
      </c>
      <c r="D120" s="184" t="s">
        <v>114</v>
      </c>
      <c r="E120" s="185" t="s">
        <v>177</v>
      </c>
      <c r="F120" s="186" t="s">
        <v>178</v>
      </c>
      <c r="G120" s="187" t="s">
        <v>173</v>
      </c>
      <c r="H120" s="188">
        <v>150</v>
      </c>
      <c r="I120" s="189"/>
      <c r="J120" s="190">
        <f>ROUND(I120*H120,2)</f>
        <v>0</v>
      </c>
      <c r="K120" s="186" t="s">
        <v>1</v>
      </c>
      <c r="L120" s="38"/>
      <c r="M120" s="191" t="s">
        <v>1</v>
      </c>
      <c r="N120" s="192" t="s">
        <v>38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118</v>
      </c>
      <c r="AT120" s="195" t="s">
        <v>114</v>
      </c>
      <c r="AU120" s="195" t="s">
        <v>73</v>
      </c>
      <c r="AY120" s="11" t="s">
        <v>119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81</v>
      </c>
      <c r="BK120" s="196">
        <f>ROUND(I120*H120,2)</f>
        <v>0</v>
      </c>
      <c r="BL120" s="11" t="s">
        <v>118</v>
      </c>
      <c r="BM120" s="195" t="s">
        <v>179</v>
      </c>
    </row>
    <row r="121" s="2" customFormat="1">
      <c r="A121" s="32"/>
      <c r="B121" s="33"/>
      <c r="C121" s="34"/>
      <c r="D121" s="197" t="s">
        <v>121</v>
      </c>
      <c r="E121" s="34"/>
      <c r="F121" s="198" t="s">
        <v>180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121</v>
      </c>
      <c r="AU121" s="11" t="s">
        <v>73</v>
      </c>
    </row>
    <row r="122" s="2" customFormat="1">
      <c r="A122" s="32"/>
      <c r="B122" s="33"/>
      <c r="C122" s="34"/>
      <c r="D122" s="197" t="s">
        <v>123</v>
      </c>
      <c r="E122" s="34"/>
      <c r="F122" s="202" t="s">
        <v>176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123</v>
      </c>
      <c r="AU122" s="11" t="s">
        <v>73</v>
      </c>
    </row>
    <row r="123" s="2" customFormat="1" ht="24.15" customHeight="1">
      <c r="A123" s="32"/>
      <c r="B123" s="33"/>
      <c r="C123" s="184" t="s">
        <v>128</v>
      </c>
      <c r="D123" s="184" t="s">
        <v>114</v>
      </c>
      <c r="E123" s="185" t="s">
        <v>181</v>
      </c>
      <c r="F123" s="186" t="s">
        <v>182</v>
      </c>
      <c r="G123" s="187" t="s">
        <v>173</v>
      </c>
      <c r="H123" s="188">
        <v>150</v>
      </c>
      <c r="I123" s="189"/>
      <c r="J123" s="190">
        <f>ROUND(I123*H123,2)</f>
        <v>0</v>
      </c>
      <c r="K123" s="186" t="s">
        <v>1</v>
      </c>
      <c r="L123" s="38"/>
      <c r="M123" s="191" t="s">
        <v>1</v>
      </c>
      <c r="N123" s="192" t="s">
        <v>38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118</v>
      </c>
      <c r="AT123" s="195" t="s">
        <v>114</v>
      </c>
      <c r="AU123" s="195" t="s">
        <v>73</v>
      </c>
      <c r="AY123" s="11" t="s">
        <v>119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81</v>
      </c>
      <c r="BK123" s="196">
        <f>ROUND(I123*H123,2)</f>
        <v>0</v>
      </c>
      <c r="BL123" s="11" t="s">
        <v>118</v>
      </c>
      <c r="BM123" s="195" t="s">
        <v>183</v>
      </c>
    </row>
    <row r="124" s="2" customFormat="1">
      <c r="A124" s="32"/>
      <c r="B124" s="33"/>
      <c r="C124" s="34"/>
      <c r="D124" s="197" t="s">
        <v>121</v>
      </c>
      <c r="E124" s="34"/>
      <c r="F124" s="198" t="s">
        <v>184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121</v>
      </c>
      <c r="AU124" s="11" t="s">
        <v>73</v>
      </c>
    </row>
    <row r="125" s="2" customFormat="1">
      <c r="A125" s="32"/>
      <c r="B125" s="33"/>
      <c r="C125" s="34"/>
      <c r="D125" s="197" t="s">
        <v>123</v>
      </c>
      <c r="E125" s="34"/>
      <c r="F125" s="202" t="s">
        <v>176</v>
      </c>
      <c r="G125" s="34"/>
      <c r="H125" s="34"/>
      <c r="I125" s="199"/>
      <c r="J125" s="34"/>
      <c r="K125" s="34"/>
      <c r="L125" s="38"/>
      <c r="M125" s="203"/>
      <c r="N125" s="204"/>
      <c r="O125" s="205"/>
      <c r="P125" s="205"/>
      <c r="Q125" s="205"/>
      <c r="R125" s="205"/>
      <c r="S125" s="205"/>
      <c r="T125" s="20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123</v>
      </c>
      <c r="AU125" s="11" t="s">
        <v>73</v>
      </c>
    </row>
    <row r="126" s="2" customFormat="1" ht="6.96" customHeight="1">
      <c r="A126" s="32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38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sheet="1" autoFilter="0" formatColumns="0" formatRows="0" objects="1" scenarios="1" spinCount="100000" saltValue="CflDIE0H79Vb+paJ0Oz2BIDppd8dZczLVxsDxwphxgktXrnlrsFyZjYJLb8j/vaCuq1fMn3ok6WkoxFbZc/duA==" hashValue="z6VpAFpgm1oU7KNIIEkPVWW+DVbDUQIVRBdHlJ1k5YBRvucaN01YnzDJL43b5A5DfFOKZTd28gnr0sYiav2RFQ==" algorithmName="SHA-512" password="CC35"/>
  <autoFilter ref="C115:K12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93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Osazování mobilních toalet v obvodu OŘ Plzeň 2023 - 2026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94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185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12. 12. 2022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ROUND((SUM(BE116:BE122)),  2)</f>
        <v>0</v>
      </c>
      <c r="G33" s="32"/>
      <c r="H33" s="32"/>
      <c r="I33" s="149">
        <v>0.20999999999999999</v>
      </c>
      <c r="J33" s="148">
        <f>ROUND(((SUM(BE116:BE122))*I33),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ROUND((SUM(BF116:BF122)),  2)</f>
        <v>0</v>
      </c>
      <c r="G34" s="32"/>
      <c r="H34" s="32"/>
      <c r="I34" s="149">
        <v>0.14999999999999999</v>
      </c>
      <c r="J34" s="148">
        <f>ROUND(((SUM(BF116:BF122))*I34),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ROUND((SUM(BG116:BG122)),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ROUND((SUM(BH116:BH122)),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ROUND((SUM(BI116:BI122)),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96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Osazování mobilních toalet v obvodu OŘ Plzeň 2023 - 2026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94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04 - Havarijní osazení mobilního WC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12. 12. 2022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97</v>
      </c>
      <c r="D94" s="170"/>
      <c r="E94" s="170"/>
      <c r="F94" s="170"/>
      <c r="G94" s="170"/>
      <c r="H94" s="170"/>
      <c r="I94" s="170"/>
      <c r="J94" s="171" t="s">
        <v>98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99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100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101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Osazování mobilních toalet v obvodu OŘ Plzeň 2023 - 2026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94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04 - Havarijní osazení mobilního WC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12. 12. 2022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102</v>
      </c>
      <c r="D115" s="176" t="s">
        <v>58</v>
      </c>
      <c r="E115" s="176" t="s">
        <v>54</v>
      </c>
      <c r="F115" s="176" t="s">
        <v>55</v>
      </c>
      <c r="G115" s="176" t="s">
        <v>103</v>
      </c>
      <c r="H115" s="176" t="s">
        <v>104</v>
      </c>
      <c r="I115" s="176" t="s">
        <v>105</v>
      </c>
      <c r="J115" s="176" t="s">
        <v>98</v>
      </c>
      <c r="K115" s="177" t="s">
        <v>106</v>
      </c>
      <c r="L115" s="178"/>
      <c r="M115" s="94" t="s">
        <v>1</v>
      </c>
      <c r="N115" s="95" t="s">
        <v>37</v>
      </c>
      <c r="O115" s="95" t="s">
        <v>107</v>
      </c>
      <c r="P115" s="95" t="s">
        <v>108</v>
      </c>
      <c r="Q115" s="95" t="s">
        <v>109</v>
      </c>
      <c r="R115" s="95" t="s">
        <v>110</v>
      </c>
      <c r="S115" s="95" t="s">
        <v>111</v>
      </c>
      <c r="T115" s="96" t="s">
        <v>112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113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SUM(P117:P122)</f>
        <v>0</v>
      </c>
      <c r="Q116" s="98"/>
      <c r="R116" s="181">
        <f>SUM(R117:R122)</f>
        <v>0</v>
      </c>
      <c r="S116" s="98"/>
      <c r="T116" s="182">
        <f>SUM(T117:T122)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100</v>
      </c>
      <c r="BK116" s="183">
        <f>SUM(BK117:BK122)</f>
        <v>0</v>
      </c>
    </row>
    <row r="117" s="2" customFormat="1" ht="44.25" customHeight="1">
      <c r="A117" s="32"/>
      <c r="B117" s="33"/>
      <c r="C117" s="184" t="s">
        <v>81</v>
      </c>
      <c r="D117" s="184" t="s">
        <v>114</v>
      </c>
      <c r="E117" s="185" t="s">
        <v>186</v>
      </c>
      <c r="F117" s="186" t="s">
        <v>187</v>
      </c>
      <c r="G117" s="187" t="s">
        <v>173</v>
      </c>
      <c r="H117" s="188">
        <v>100</v>
      </c>
      <c r="I117" s="189"/>
      <c r="J117" s="190">
        <f>ROUND(I117*H117,2)</f>
        <v>0</v>
      </c>
      <c r="K117" s="186" t="s">
        <v>1</v>
      </c>
      <c r="L117" s="38"/>
      <c r="M117" s="191" t="s">
        <v>1</v>
      </c>
      <c r="N117" s="192" t="s">
        <v>38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188</v>
      </c>
      <c r="AT117" s="195" t="s">
        <v>114</v>
      </c>
      <c r="AU117" s="195" t="s">
        <v>73</v>
      </c>
      <c r="AY117" s="11" t="s">
        <v>119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81</v>
      </c>
      <c r="BK117" s="196">
        <f>ROUND(I117*H117,2)</f>
        <v>0</v>
      </c>
      <c r="BL117" s="11" t="s">
        <v>188</v>
      </c>
      <c r="BM117" s="195" t="s">
        <v>189</v>
      </c>
    </row>
    <row r="118" s="2" customFormat="1">
      <c r="A118" s="32"/>
      <c r="B118" s="33"/>
      <c r="C118" s="34"/>
      <c r="D118" s="197" t="s">
        <v>121</v>
      </c>
      <c r="E118" s="34"/>
      <c r="F118" s="198" t="s">
        <v>190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121</v>
      </c>
      <c r="AU118" s="11" t="s">
        <v>73</v>
      </c>
    </row>
    <row r="119" s="2" customFormat="1">
      <c r="A119" s="32"/>
      <c r="B119" s="33"/>
      <c r="C119" s="34"/>
      <c r="D119" s="197" t="s">
        <v>123</v>
      </c>
      <c r="E119" s="34"/>
      <c r="F119" s="202" t="s">
        <v>191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123</v>
      </c>
      <c r="AU119" s="11" t="s">
        <v>73</v>
      </c>
    </row>
    <row r="120" s="2" customFormat="1" ht="44.25" customHeight="1">
      <c r="A120" s="32"/>
      <c r="B120" s="33"/>
      <c r="C120" s="184" t="s">
        <v>83</v>
      </c>
      <c r="D120" s="184" t="s">
        <v>114</v>
      </c>
      <c r="E120" s="185" t="s">
        <v>192</v>
      </c>
      <c r="F120" s="186" t="s">
        <v>193</v>
      </c>
      <c r="G120" s="187" t="s">
        <v>173</v>
      </c>
      <c r="H120" s="188">
        <v>100</v>
      </c>
      <c r="I120" s="189"/>
      <c r="J120" s="190">
        <f>ROUND(I120*H120,2)</f>
        <v>0</v>
      </c>
      <c r="K120" s="186" t="s">
        <v>1</v>
      </c>
      <c r="L120" s="38"/>
      <c r="M120" s="191" t="s">
        <v>1</v>
      </c>
      <c r="N120" s="192" t="s">
        <v>38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188</v>
      </c>
      <c r="AT120" s="195" t="s">
        <v>114</v>
      </c>
      <c r="AU120" s="195" t="s">
        <v>73</v>
      </c>
      <c r="AY120" s="11" t="s">
        <v>119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81</v>
      </c>
      <c r="BK120" s="196">
        <f>ROUND(I120*H120,2)</f>
        <v>0</v>
      </c>
      <c r="BL120" s="11" t="s">
        <v>188</v>
      </c>
      <c r="BM120" s="195" t="s">
        <v>194</v>
      </c>
    </row>
    <row r="121" s="2" customFormat="1">
      <c r="A121" s="32"/>
      <c r="B121" s="33"/>
      <c r="C121" s="34"/>
      <c r="D121" s="197" t="s">
        <v>121</v>
      </c>
      <c r="E121" s="34"/>
      <c r="F121" s="198" t="s">
        <v>195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121</v>
      </c>
      <c r="AU121" s="11" t="s">
        <v>73</v>
      </c>
    </row>
    <row r="122" s="2" customFormat="1">
      <c r="A122" s="32"/>
      <c r="B122" s="33"/>
      <c r="C122" s="34"/>
      <c r="D122" s="197" t="s">
        <v>123</v>
      </c>
      <c r="E122" s="34"/>
      <c r="F122" s="202" t="s">
        <v>191</v>
      </c>
      <c r="G122" s="34"/>
      <c r="H122" s="34"/>
      <c r="I122" s="199"/>
      <c r="J122" s="34"/>
      <c r="K122" s="34"/>
      <c r="L122" s="38"/>
      <c r="M122" s="203"/>
      <c r="N122" s="204"/>
      <c r="O122" s="205"/>
      <c r="P122" s="205"/>
      <c r="Q122" s="205"/>
      <c r="R122" s="205"/>
      <c r="S122" s="205"/>
      <c r="T122" s="20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123</v>
      </c>
      <c r="AU122" s="11" t="s">
        <v>73</v>
      </c>
    </row>
    <row r="123" s="2" customFormat="1" ht="6.96" customHeight="1">
      <c r="A123" s="32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38"/>
      <c r="M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</sheetData>
  <sheetProtection sheet="1" autoFilter="0" formatColumns="0" formatRows="0" objects="1" scenarios="1" spinCount="100000" saltValue="feaH2vNmtiHyq3n6N8KDxxmicofysMkCpRPXhIG+t+W4NiXMgGERHR0WP+vVvGYHRdaFR5QwLBjj4p150ZH5zQ==" hashValue="V4qjpu7q4EgwaIHkqIzorkR1LQDp4GMkvgJo5pBN6kZJCwUcW9e/PBQtzLXeKZAn8YagZOU7MUPFgN3RCmRqNA==" algorithmName="SHA-512" password="CC35"/>
  <autoFilter ref="C115:K12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2023-01-12T10:40:56Z</dcterms:created>
  <dcterms:modified xsi:type="dcterms:W3CDTF">2023-01-12T10:41:05Z</dcterms:modified>
</cp:coreProperties>
</file>