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2\63522122 ... zdvihacích zařízení na drážních vozidlech OŘ Ostrava oblast Ostrava na roky 2023,2024 - PB\01_ZD\P1 - Specifikace předmětu, Formulář pro cen.nabídku\"/>
    </mc:Choice>
  </mc:AlternateContent>
  <bookViews>
    <workbookView xWindow="0" yWindow="0" windowWidth="28800" windowHeight="12345" tabRatio="725"/>
  </bookViews>
  <sheets>
    <sheet name="výkaz výměr" sheetId="1" r:id="rId1"/>
  </sheets>
  <externalReferences>
    <externalReference r:id="rId2"/>
  </externalReferences>
  <definedNames>
    <definedName name="_xlnm._FilterDatabase" localSheetId="0" hidden="1">'výkaz výměr'!$A$5:$N$53</definedName>
    <definedName name="FUNKCE">[1]Soupis!#REF!</definedName>
    <definedName name="INVC">[1]Soupis!#REF!</definedName>
    <definedName name="m">[1]Soupis!#REF!</definedName>
    <definedName name="NÁSTAVBA">[1]Soupis!#REF!</definedName>
    <definedName name="_xlnm.Print_Titles" localSheetId="0">'výkaz výměr'!$5:$5</definedName>
    <definedName name="OBOR">[1]Soupis!#REF!</definedName>
    <definedName name="OPR">[1]Soupis!#REF!</definedName>
    <definedName name="PINVC">[1]Soupis!#REF!</definedName>
    <definedName name="PROC">[1]Soupis!#REF!</definedName>
    <definedName name="PROVEDENÍ">[1]Soupis!#REF!</definedName>
    <definedName name="SAP">[1]Soupis!#REF!</definedName>
    <definedName name="STRED">[1]Soupis!#REF!</definedName>
    <definedName name="TECHN.PROHL.">[1]Soupis!#REF!</definedName>
    <definedName name="TR">[1]Soupis!#REF!</definedName>
    <definedName name="TYP_MOTORU">[1]Soupis!#REF!</definedName>
    <definedName name="TYPZP">[1]Soupis!#REF!</definedName>
    <definedName name="ZAKAZKA">[1]Soupis!#REF!</definedName>
    <definedName name="ZAKAZKA_R_3">[1]Soupis!#REF!</definedName>
    <definedName name="ZC">[1]Soupis!#REF!</definedName>
  </definedNames>
  <calcPr calcId="162913"/>
</workbook>
</file>

<file path=xl/calcChain.xml><?xml version="1.0" encoding="utf-8"?>
<calcChain xmlns="http://schemas.openxmlformats.org/spreadsheetml/2006/main">
  <c r="P55" i="1" l="1"/>
  <c r="M55" i="1"/>
  <c r="J55" i="1"/>
  <c r="P54" i="1"/>
  <c r="M54" i="1"/>
  <c r="J54" i="1"/>
  <c r="P53" i="1"/>
  <c r="M53" i="1"/>
  <c r="J53" i="1"/>
  <c r="P52" i="1"/>
  <c r="M52" i="1"/>
  <c r="J52" i="1"/>
  <c r="P51" i="1"/>
  <c r="M51" i="1"/>
  <c r="J51" i="1"/>
  <c r="P50" i="1"/>
  <c r="M50" i="1"/>
  <c r="J50" i="1"/>
  <c r="P49" i="1"/>
  <c r="M49" i="1"/>
  <c r="J49" i="1"/>
  <c r="P48" i="1"/>
  <c r="M48" i="1"/>
  <c r="J48" i="1"/>
  <c r="P47" i="1"/>
  <c r="M47" i="1"/>
  <c r="J47" i="1"/>
  <c r="P46" i="1"/>
  <c r="M46" i="1"/>
  <c r="J46" i="1"/>
  <c r="P45" i="1"/>
  <c r="M45" i="1"/>
  <c r="J45" i="1"/>
  <c r="P44" i="1"/>
  <c r="M44" i="1"/>
  <c r="J44" i="1"/>
  <c r="P43" i="1"/>
  <c r="M43" i="1"/>
  <c r="J43" i="1"/>
  <c r="P42" i="1"/>
  <c r="M42" i="1"/>
  <c r="J42" i="1"/>
  <c r="P41" i="1"/>
  <c r="M41" i="1"/>
  <c r="J41" i="1"/>
  <c r="P40" i="1"/>
  <c r="M40" i="1"/>
  <c r="J40" i="1"/>
  <c r="P39" i="1"/>
  <c r="M39" i="1"/>
  <c r="J39" i="1"/>
  <c r="P38" i="1"/>
  <c r="M38" i="1"/>
  <c r="J38" i="1"/>
  <c r="P37" i="1"/>
  <c r="M37" i="1"/>
  <c r="J37" i="1"/>
  <c r="P36" i="1"/>
  <c r="M36" i="1"/>
  <c r="J36" i="1"/>
  <c r="P35" i="1"/>
  <c r="M35" i="1"/>
  <c r="J35" i="1"/>
  <c r="P34" i="1"/>
  <c r="M34" i="1"/>
  <c r="J34" i="1"/>
  <c r="J56" i="1" l="1"/>
  <c r="P56" i="1"/>
  <c r="M5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P57" i="1" l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6" i="1"/>
  <c r="M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6" i="1"/>
  <c r="P28" i="1" l="1"/>
  <c r="M28" i="1"/>
  <c r="J28" i="1"/>
  <c r="P29" i="1" l="1"/>
  <c r="P60" i="1" s="1"/>
</calcChain>
</file>

<file path=xl/sharedStrings.xml><?xml version="1.0" encoding="utf-8"?>
<sst xmlns="http://schemas.openxmlformats.org/spreadsheetml/2006/main" count="292" uniqueCount="130">
  <si>
    <t>MUV 69.1</t>
  </si>
  <si>
    <t>MUV 69</t>
  </si>
  <si>
    <t>HR 3001</t>
  </si>
  <si>
    <t>MUV 69.2</t>
  </si>
  <si>
    <t>NJ 70-1R</t>
  </si>
  <si>
    <t>Nástavba</t>
  </si>
  <si>
    <t>MPV 22.1</t>
  </si>
  <si>
    <t>MVTV 2.2</t>
  </si>
  <si>
    <t>MUV 74.1</t>
  </si>
  <si>
    <t>MUV 77</t>
  </si>
  <si>
    <t>MUV 74.2</t>
  </si>
  <si>
    <t>MUV 75</t>
  </si>
  <si>
    <t>PK 9002 EH</t>
  </si>
  <si>
    <t>Výrobní číslo zdvihacího zařízení</t>
  </si>
  <si>
    <t>Evidenční číslo zdvihacího zařízení</t>
  </si>
  <si>
    <t>PPP1N-H-020/16</t>
  </si>
  <si>
    <t>Typ SV</t>
  </si>
  <si>
    <t>kolejový vůz</t>
  </si>
  <si>
    <t>Výrobní číslo SV</t>
  </si>
  <si>
    <t>Evidenční číslo SV</t>
  </si>
  <si>
    <t>MES Český Těšín</t>
  </si>
  <si>
    <t>O3/07</t>
  </si>
  <si>
    <t>03-376</t>
  </si>
  <si>
    <t>TO Suchdol nad Odrou</t>
  </si>
  <si>
    <t>1214/85</t>
  </si>
  <si>
    <t>03-749</t>
  </si>
  <si>
    <t>TO Ostrava</t>
  </si>
  <si>
    <t>O476</t>
  </si>
  <si>
    <t>03-724</t>
  </si>
  <si>
    <t>TO Havířov</t>
  </si>
  <si>
    <t>03-898</t>
  </si>
  <si>
    <t>03-618</t>
  </si>
  <si>
    <t>TO Návsí</t>
  </si>
  <si>
    <t>2637/89</t>
  </si>
  <si>
    <t>03-560</t>
  </si>
  <si>
    <t>TO Frýdek Místek</t>
  </si>
  <si>
    <t>HIAB 088 BS-2CL</t>
  </si>
  <si>
    <t>03-262</t>
  </si>
  <si>
    <t>TO Krnov</t>
  </si>
  <si>
    <t>1031</t>
  </si>
  <si>
    <t>1211/85</t>
  </si>
  <si>
    <t>03-380</t>
  </si>
  <si>
    <t>TO Frenštát pod Radhoštěm</t>
  </si>
  <si>
    <t>11-0555</t>
  </si>
  <si>
    <t>002</t>
  </si>
  <si>
    <t>F80A.0.22 E</t>
  </si>
  <si>
    <t>0805-0155</t>
  </si>
  <si>
    <t>01-269</t>
  </si>
  <si>
    <t>TO Obvod Opava</t>
  </si>
  <si>
    <t>MUV 74.1 N KSF</t>
  </si>
  <si>
    <t>13-0629</t>
  </si>
  <si>
    <t>001</t>
  </si>
  <si>
    <t>0805-0506</t>
  </si>
  <si>
    <t>01-353</t>
  </si>
  <si>
    <t>15-0747</t>
  </si>
  <si>
    <t>006</t>
  </si>
  <si>
    <t>F85B.0.22 E</t>
  </si>
  <si>
    <t>0850-0121</t>
  </si>
  <si>
    <t>01-511</t>
  </si>
  <si>
    <t>15-0748</t>
  </si>
  <si>
    <t>007</t>
  </si>
  <si>
    <t>0850-0122</t>
  </si>
  <si>
    <t>01-512</t>
  </si>
  <si>
    <t>TO Český Těšín</t>
  </si>
  <si>
    <t>17-0913</t>
  </si>
  <si>
    <t>043</t>
  </si>
  <si>
    <t>01-690</t>
  </si>
  <si>
    <t>17-0914</t>
  </si>
  <si>
    <t>044</t>
  </si>
  <si>
    <t>01-694</t>
  </si>
  <si>
    <t>TO Studénka</t>
  </si>
  <si>
    <t>17-0917</t>
  </si>
  <si>
    <t>047</t>
  </si>
  <si>
    <t>01-701</t>
  </si>
  <si>
    <t>TO Bohumín</t>
  </si>
  <si>
    <t>17-0918</t>
  </si>
  <si>
    <t>048</t>
  </si>
  <si>
    <t>01-702</t>
  </si>
  <si>
    <t>TO Bruntál</t>
  </si>
  <si>
    <t>0805-0302</t>
  </si>
  <si>
    <t>03-405</t>
  </si>
  <si>
    <t>TO Ostrava Svinov</t>
  </si>
  <si>
    <t>0805-0385</t>
  </si>
  <si>
    <t>01-386</t>
  </si>
  <si>
    <t>OTV Český Těšín/DTV Návsí</t>
  </si>
  <si>
    <t>11-0565</t>
  </si>
  <si>
    <t>50707/13-2</t>
  </si>
  <si>
    <t>OTV Český Těšín</t>
  </si>
  <si>
    <t>OTV Bohumín</t>
  </si>
  <si>
    <t>99 54 9703 001-6</t>
  </si>
  <si>
    <t>99 54 9703 004-0</t>
  </si>
  <si>
    <t>ŽDJ 5/3</t>
  </si>
  <si>
    <t>ŽDJ 5/3.1</t>
  </si>
  <si>
    <t>001/2008</t>
  </si>
  <si>
    <t>190168 (08/19)</t>
  </si>
  <si>
    <t>03-588</t>
  </si>
  <si>
    <t>01-731</t>
  </si>
  <si>
    <t>TO/MES/OTV</t>
  </si>
  <si>
    <t>Suma</t>
  </si>
  <si>
    <t>99 54 9701 008-3</t>
  </si>
  <si>
    <t>ALTEC-model A50-OC</t>
  </si>
  <si>
    <t>001/2006</t>
  </si>
  <si>
    <t>03-085</t>
  </si>
  <si>
    <t>celková cena (počet prov.revizí x cena za prov. revizi)</t>
  </si>
  <si>
    <t>celková cena (počet revizí x cena za revizi)</t>
  </si>
  <si>
    <t>celková cena (počet prohlídek x cena za prohlídku)</t>
  </si>
  <si>
    <t>počet provozních revizí v 2023 v intervalu 1x za rok</t>
  </si>
  <si>
    <t>cena provozní revize 2023</t>
  </si>
  <si>
    <t>počet revizí v 2023 v intervalu 1x za 3 roky</t>
  </si>
  <si>
    <t>cena za jednu revizi 2023</t>
  </si>
  <si>
    <t>počet prohlídek a zkoušek 2023 interval 1 x za 6 let</t>
  </si>
  <si>
    <t>cena prohlídky a zkoušky 2023</t>
  </si>
  <si>
    <t>Celková nabízená cena za provozní revize, revize, prohlídky a zkoušky za rok 2023</t>
  </si>
  <si>
    <t>PLNĚNÍ PRO ROK 2023</t>
  </si>
  <si>
    <t>VZ: 63522122 - Provozní revize, revize, prohlídky a zkoušky zdvihacích zařízení na drážních vozidlech OŘ Ostrava oblast Ostrava na roky 2023,2024</t>
  </si>
  <si>
    <t>PLNĚNÍ PRO ROK 2024</t>
  </si>
  <si>
    <t>Celková nabízená cena za provozní revize, revize, prohlídky a zkoušky za rok 2024</t>
  </si>
  <si>
    <t>NABÍDKOVÁ CENA CELKEM (ROK 2023 + ROK 2024)</t>
  </si>
  <si>
    <t>Informace k vyplnění:</t>
  </si>
  <si>
    <t xml:space="preserve">3) ceny, které účastník uvede (sloupec "I, L, O") jsou cenami konečnými, zahrnující veškeré náklady dodavatele služby, včetně nákladů na dopravu do/z místa plnění a  dalších nákladů spojených s plněním veřejné zakázky. </t>
  </si>
  <si>
    <t>4) všechny ceny budou uvedeny v Kč bez DPH</t>
  </si>
  <si>
    <t>1) účastník vypňuje pouze oranžově podsvícené buňky (sloupec "I, L a O")</t>
  </si>
  <si>
    <t>2) nabídková cena celkem buňka P60  je hodnotícím kritériem pro výběr nejvhodnější nabídky ve smyslu čl. 13 Výzvy k podání nabídky a tato cena bude dodavtelem doplněna do čl. 3.1 Smlouvy o poskytování služeb (Příloha č. 5 Výzvy k podání nabídky)</t>
  </si>
  <si>
    <t>počet provozních revizí v 2024 v intervalu 1x za rok</t>
  </si>
  <si>
    <t>cena provozní revize 2024</t>
  </si>
  <si>
    <t>počet revizí v 2024 v intervalu 1x za 3 roky</t>
  </si>
  <si>
    <t>cena za jednu revizi 2024</t>
  </si>
  <si>
    <t>počet prohlídek a zkoušek 2024 interval 1 x za 6 let</t>
  </si>
  <si>
    <t>cena prohlídky a zkoušky 2024</t>
  </si>
  <si>
    <t xml:space="preserve">Příloha č. 1a) Výzvy k podání nabídky:
Formulář pro cenovou nabídku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</si>
</sst>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164" formatCode="0;[Red]0"/>
    <numFmt numFmtId="165" formatCode="\ ##,000"/>
    <numFmt numFmtId="166" formatCode="#,##0\ &quot;Kč&quot;"/>
  </numFmts>
  <fonts count="20" x14ac:knownFonts="1">
    <font>
      <sz val="9"/>
      <name val="Arial CE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Verdana"/>
      <family val="2"/>
      <charset val="238"/>
    </font>
    <font>
      <sz val="9"/>
      <color indexed="8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Verdana"/>
      <family val="2"/>
      <charset val="238"/>
    </font>
    <font>
      <sz val="11"/>
      <color indexed="8"/>
      <name val="Calibri"/>
      <family val="2"/>
      <charset val="238"/>
    </font>
    <font>
      <b/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9"/>
      <color indexed="8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9"/>
      <color indexed="10"/>
      <name val="Arial CE"/>
      <family val="2"/>
      <charset val="238"/>
    </font>
    <font>
      <sz val="9"/>
      <color indexed="10"/>
      <name val="Arial CE"/>
      <charset val="238"/>
    </font>
    <font>
      <b/>
      <sz val="11"/>
      <name val="Verdana"/>
      <family val="2"/>
      <charset val="238"/>
    </font>
    <font>
      <b/>
      <sz val="10"/>
      <color indexed="8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3" fillId="0" borderId="0"/>
    <xf numFmtId="0" fontId="3" fillId="0" borderId="0"/>
    <xf numFmtId="0" fontId="7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4" fillId="0" borderId="0"/>
    <xf numFmtId="0" fontId="3" fillId="0" borderId="0"/>
    <xf numFmtId="0" fontId="9" fillId="0" borderId="0"/>
  </cellStyleXfs>
  <cellXfs count="90">
    <xf numFmtId="0" fontId="0" fillId="0" borderId="0" xfId="0"/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11" fillId="3" borderId="9" xfId="0" applyNumberFormat="1" applyFont="1" applyFill="1" applyBorder="1" applyAlignment="1">
      <alignment horizontal="center" vertical="center" wrapText="1"/>
    </xf>
    <xf numFmtId="0" fontId="11" fillId="3" borderId="7" xfId="0" applyNumberFormat="1" applyFont="1" applyFill="1" applyBorder="1" applyAlignment="1">
      <alignment horizontal="center" vertical="center" wrapText="1"/>
    </xf>
    <xf numFmtId="49" fontId="11" fillId="3" borderId="7" xfId="0" applyNumberFormat="1" applyFont="1" applyFill="1" applyBorder="1" applyAlignment="1">
      <alignment horizontal="center" vertical="center" wrapText="1"/>
    </xf>
    <xf numFmtId="49" fontId="12" fillId="3" borderId="7" xfId="0" applyNumberFormat="1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14" fontId="11" fillId="3" borderId="7" xfId="0" applyNumberFormat="1" applyFont="1" applyFill="1" applyBorder="1" applyAlignment="1">
      <alignment horizontal="center" vertical="center" wrapText="1"/>
    </xf>
    <xf numFmtId="0" fontId="5" fillId="0" borderId="2" xfId="7" applyFont="1" applyFill="1" applyBorder="1" applyAlignment="1">
      <alignment horizontal="center" vertical="center"/>
    </xf>
    <xf numFmtId="49" fontId="5" fillId="0" borderId="2" xfId="7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165" fontId="5" fillId="0" borderId="2" xfId="7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7" applyNumberFormat="1" applyFont="1" applyFill="1" applyBorder="1" applyAlignment="1">
      <alignment horizontal="center" vertical="center"/>
    </xf>
    <xf numFmtId="0" fontId="5" fillId="0" borderId="2" xfId="8" applyFont="1" applyBorder="1" applyAlignment="1">
      <alignment horizontal="center" vertical="center"/>
    </xf>
    <xf numFmtId="164" fontId="5" fillId="0" borderId="2" xfId="6" applyNumberFormat="1" applyFont="1" applyFill="1" applyBorder="1" applyAlignment="1">
      <alignment horizontal="center" vertical="center"/>
    </xf>
    <xf numFmtId="0" fontId="5" fillId="0" borderId="2" xfId="5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8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center" vertical="center"/>
    </xf>
    <xf numFmtId="14" fontId="5" fillId="0" borderId="2" xfId="9" applyNumberFormat="1" applyFont="1" applyFill="1" applyBorder="1" applyAlignment="1">
      <alignment horizontal="center" vertical="center"/>
    </xf>
    <xf numFmtId="0" fontId="13" fillId="0" borderId="2" xfId="8" applyFont="1" applyFill="1" applyBorder="1" applyAlignment="1">
      <alignment horizontal="center" vertical="center" wrapText="1"/>
    </xf>
    <xf numFmtId="0" fontId="13" fillId="0" borderId="2" xfId="9" applyFont="1" applyFill="1" applyBorder="1" applyAlignment="1">
      <alignment horizontal="center" vertical="center"/>
    </xf>
    <xf numFmtId="14" fontId="13" fillId="0" borderId="2" xfId="9" applyNumberFormat="1" applyFont="1" applyFill="1" applyBorder="1" applyAlignment="1">
      <alignment horizontal="center" vertical="center"/>
    </xf>
    <xf numFmtId="0" fontId="5" fillId="2" borderId="2" xfId="8" applyFont="1" applyFill="1" applyBorder="1" applyAlignment="1">
      <alignment horizontal="center" vertical="center" wrapText="1"/>
    </xf>
    <xf numFmtId="0" fontId="5" fillId="2" borderId="2" xfId="9" applyFont="1" applyFill="1" applyBorder="1" applyAlignment="1">
      <alignment horizontal="center" vertical="center"/>
    </xf>
    <xf numFmtId="14" fontId="5" fillId="2" borderId="2" xfId="9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" xfId="7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9" applyFont="1" applyFill="1" applyBorder="1" applyAlignment="1">
      <alignment horizontal="left" vertical="center"/>
    </xf>
    <xf numFmtId="0" fontId="13" fillId="0" borderId="1" xfId="9" applyFont="1" applyFill="1" applyBorder="1" applyAlignment="1">
      <alignment horizontal="left" vertical="center"/>
    </xf>
    <xf numFmtId="0" fontId="5" fillId="2" borderId="1" xfId="2" applyFont="1" applyFill="1" applyBorder="1" applyAlignment="1">
      <alignment horizontal="left" vertical="center"/>
    </xf>
    <xf numFmtId="3" fontId="5" fillId="4" borderId="2" xfId="0" applyNumberFormat="1" applyFont="1" applyFill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11" fillId="3" borderId="7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3" fontId="5" fillId="2" borderId="10" xfId="0" applyNumberFormat="1" applyFont="1" applyFill="1" applyBorder="1" applyAlignment="1">
      <alignment horizontal="center" vertical="center"/>
    </xf>
    <xf numFmtId="4" fontId="11" fillId="3" borderId="8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166" fontId="15" fillId="0" borderId="5" xfId="0" applyNumberFormat="1" applyFont="1" applyBorder="1" applyAlignment="1">
      <alignment horizontal="center" vertical="center"/>
    </xf>
    <xf numFmtId="14" fontId="15" fillId="0" borderId="5" xfId="0" applyNumberFormat="1" applyFont="1" applyBorder="1" applyAlignment="1">
      <alignment horizontal="center" vertical="center"/>
    </xf>
    <xf numFmtId="4" fontId="14" fillId="2" borderId="6" xfId="0" applyNumberFormat="1" applyFont="1" applyFill="1" applyBorder="1" applyAlignment="1">
      <alignment horizontal="center" vertical="center"/>
    </xf>
    <xf numFmtId="0" fontId="10" fillId="0" borderId="4" xfId="9" applyFont="1" applyFill="1" applyBorder="1" applyAlignment="1">
      <alignment horizontal="left" vertical="center"/>
    </xf>
    <xf numFmtId="4" fontId="11" fillId="3" borderId="14" xfId="0" applyNumberFormat="1" applyFont="1" applyFill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166" fontId="14" fillId="0" borderId="5" xfId="0" applyNumberFormat="1" applyFont="1" applyBorder="1" applyAlignment="1">
      <alignment horizontal="center" vertical="center"/>
    </xf>
    <xf numFmtId="14" fontId="14" fillId="0" borderId="5" xfId="0" applyNumberFormat="1" applyFont="1" applyBorder="1" applyAlignment="1">
      <alignment horizontal="center" vertical="center"/>
    </xf>
    <xf numFmtId="4" fontId="14" fillId="2" borderId="18" xfId="0" applyNumberFormat="1" applyFont="1" applyFill="1" applyBorder="1" applyAlignment="1">
      <alignment horizontal="center" vertical="center"/>
    </xf>
    <xf numFmtId="4" fontId="14" fillId="6" borderId="19" xfId="0" applyNumberFormat="1" applyFont="1" applyFill="1" applyBorder="1" applyAlignment="1">
      <alignment horizontal="center" vertical="center"/>
    </xf>
    <xf numFmtId="0" fontId="5" fillId="0" borderId="0" xfId="0" applyFont="1"/>
    <xf numFmtId="49" fontId="5" fillId="0" borderId="0" xfId="0" applyNumberFormat="1" applyFont="1"/>
    <xf numFmtId="49" fontId="5" fillId="0" borderId="0" xfId="0" applyNumberFormat="1" applyFont="1" applyAlignment="1">
      <alignment wrapText="1"/>
    </xf>
    <xf numFmtId="49" fontId="6" fillId="0" borderId="0" xfId="0" applyNumberFormat="1" applyFont="1"/>
    <xf numFmtId="49" fontId="16" fillId="0" borderId="0" xfId="0" applyNumberFormat="1" applyFont="1"/>
    <xf numFmtId="0" fontId="5" fillId="4" borderId="0" xfId="0" applyFont="1" applyFill="1"/>
    <xf numFmtId="49" fontId="5" fillId="4" borderId="0" xfId="0" applyNumberFormat="1" applyFont="1" applyFill="1"/>
    <xf numFmtId="49" fontId="5" fillId="4" borderId="0" xfId="0" applyNumberFormat="1" applyFont="1" applyFill="1" applyAlignment="1">
      <alignment wrapText="1"/>
    </xf>
    <xf numFmtId="49" fontId="5" fillId="0" borderId="0" xfId="0" applyNumberFormat="1" applyFont="1" applyAlignment="1">
      <alignment horizontal="left"/>
    </xf>
    <xf numFmtId="49" fontId="17" fillId="0" borderId="0" xfId="0" applyNumberFormat="1" applyFont="1"/>
    <xf numFmtId="4" fontId="18" fillId="5" borderId="19" xfId="0" applyNumberFormat="1" applyFont="1" applyFill="1" applyBorder="1" applyAlignment="1">
      <alignment horizontal="center" vertical="center"/>
    </xf>
    <xf numFmtId="0" fontId="14" fillId="0" borderId="0" xfId="0" applyFont="1"/>
    <xf numFmtId="0" fontId="15" fillId="4" borderId="0" xfId="0" applyFont="1" applyFill="1"/>
    <xf numFmtId="0" fontId="15" fillId="0" borderId="0" xfId="0" applyFont="1"/>
    <xf numFmtId="0" fontId="19" fillId="3" borderId="11" xfId="0" applyFont="1" applyFill="1" applyBorder="1" applyAlignment="1">
      <alignment horizontal="left" vertical="center" wrapText="1"/>
    </xf>
    <xf numFmtId="0" fontId="19" fillId="3" borderId="12" xfId="0" applyFont="1" applyFill="1" applyBorder="1" applyAlignment="1">
      <alignment horizontal="left" vertical="center" wrapText="1"/>
    </xf>
    <xf numFmtId="0" fontId="18" fillId="5" borderId="15" xfId="0" applyFont="1" applyFill="1" applyBorder="1" applyAlignment="1">
      <alignment horizontal="left" vertical="center"/>
    </xf>
    <xf numFmtId="0" fontId="18" fillId="5" borderId="16" xfId="0" applyFont="1" applyFill="1" applyBorder="1" applyAlignment="1">
      <alignment horizontal="left" vertical="center"/>
    </xf>
    <xf numFmtId="0" fontId="18" fillId="5" borderId="17" xfId="0" applyFont="1" applyFill="1" applyBorder="1" applyAlignment="1">
      <alignment horizontal="left" vertical="center"/>
    </xf>
    <xf numFmtId="0" fontId="19" fillId="3" borderId="13" xfId="0" applyFont="1" applyFill="1" applyBorder="1" applyAlignment="1">
      <alignment horizontal="left" vertical="center" wrapText="1"/>
    </xf>
    <xf numFmtId="0" fontId="14" fillId="5" borderId="15" xfId="0" applyFont="1" applyFill="1" applyBorder="1" applyAlignment="1">
      <alignment horizontal="center" vertical="center"/>
    </xf>
    <xf numFmtId="0" fontId="14" fillId="5" borderId="16" xfId="0" applyFont="1" applyFill="1" applyBorder="1" applyAlignment="1">
      <alignment horizontal="center" vertical="center"/>
    </xf>
    <xf numFmtId="0" fontId="14" fillId="5" borderId="17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</cellXfs>
  <cellStyles count="10">
    <cellStyle name="Měna" xfId="6" builtinId="4"/>
    <cellStyle name="Normální" xfId="0" builtinId="0"/>
    <cellStyle name="Normální 2" xfId="1"/>
    <cellStyle name="Normální 2 2" xfId="2"/>
    <cellStyle name="normální 3" xfId="3"/>
    <cellStyle name="Normální 6" xfId="4"/>
    <cellStyle name="normální_List1" xfId="8"/>
    <cellStyle name="normální_Soupis SHV Olomouc k 30.6.2008" xfId="5"/>
    <cellStyle name="normální_Soupis SHV Ostrava k 30.6.2008" xfId="7"/>
    <cellStyle name="normální_Soupis vozy k 2011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r00000ovant011\_&#218;sek_NPI\Documents%20and%20Settings\wenzlova.SZDCRED\Local%20Settings\Temporary%20Internet%20Files\OLK2\WIN95\TEMP\SH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pis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67"/>
  <sheetViews>
    <sheetView tabSelected="1" topLeftCell="A25" zoomScale="70" zoomScaleNormal="70" workbookViewId="0">
      <selection activeCell="P60" sqref="P60"/>
    </sheetView>
  </sheetViews>
  <sheetFormatPr defaultColWidth="10.42578125" defaultRowHeight="11.25" x14ac:dyDescent="0.2"/>
  <cols>
    <col min="1" max="1" width="26.7109375" style="37" customWidth="1"/>
    <col min="2" max="2" width="21.140625" style="1" customWidth="1"/>
    <col min="3" max="3" width="21.42578125" style="1" customWidth="1"/>
    <col min="4" max="4" width="17.5703125" style="3" customWidth="1"/>
    <col min="5" max="5" width="22.28515625" style="5" customWidth="1"/>
    <col min="6" max="6" width="25.5703125" style="1" customWidth="1"/>
    <col min="7" max="8" width="27" style="2" customWidth="1"/>
    <col min="9" max="9" width="23.140625" style="44" customWidth="1"/>
    <col min="10" max="10" width="27" style="44" customWidth="1"/>
    <col min="11" max="11" width="21.7109375" style="1" customWidth="1"/>
    <col min="12" max="12" width="21.28515625" style="1" customWidth="1"/>
    <col min="13" max="13" width="21.140625" style="44" customWidth="1"/>
    <col min="14" max="14" width="22.28515625" style="2" customWidth="1"/>
    <col min="15" max="15" width="19.28515625" style="1" customWidth="1"/>
    <col min="16" max="16" width="23.5703125" style="44" customWidth="1"/>
    <col min="17" max="16384" width="10.42578125" style="1"/>
  </cols>
  <sheetData>
    <row r="2" spans="1:16" ht="30" customHeight="1" thickBot="1" x14ac:dyDescent="0.25">
      <c r="A2" s="88" t="s">
        <v>129</v>
      </c>
      <c r="B2" s="89"/>
      <c r="C2" s="89"/>
      <c r="D2" s="89"/>
    </row>
    <row r="3" spans="1:16" ht="24.75" customHeight="1" thickBot="1" x14ac:dyDescent="0.25">
      <c r="A3" s="85" t="s">
        <v>114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7"/>
    </row>
    <row r="4" spans="1:16" ht="42.75" customHeight="1" thickBot="1" x14ac:dyDescent="0.25">
      <c r="A4" s="85" t="s">
        <v>113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7"/>
    </row>
    <row r="5" spans="1:16" s="4" customFormat="1" ht="66" customHeight="1" x14ac:dyDescent="0.2">
      <c r="A5" s="11" t="s">
        <v>97</v>
      </c>
      <c r="B5" s="12" t="s">
        <v>16</v>
      </c>
      <c r="C5" s="12" t="s">
        <v>18</v>
      </c>
      <c r="D5" s="13" t="s">
        <v>19</v>
      </c>
      <c r="E5" s="14" t="s">
        <v>5</v>
      </c>
      <c r="F5" s="15" t="s">
        <v>13</v>
      </c>
      <c r="G5" s="15" t="s">
        <v>14</v>
      </c>
      <c r="H5" s="16" t="s">
        <v>106</v>
      </c>
      <c r="I5" s="45" t="s">
        <v>107</v>
      </c>
      <c r="J5" s="45" t="s">
        <v>103</v>
      </c>
      <c r="K5" s="16" t="s">
        <v>108</v>
      </c>
      <c r="L5" s="16" t="s">
        <v>109</v>
      </c>
      <c r="M5" s="45" t="s">
        <v>104</v>
      </c>
      <c r="N5" s="16" t="s">
        <v>110</v>
      </c>
      <c r="O5" s="16" t="s">
        <v>111</v>
      </c>
      <c r="P5" s="50" t="s">
        <v>105</v>
      </c>
    </row>
    <row r="6" spans="1:16" ht="15" customHeight="1" x14ac:dyDescent="0.2">
      <c r="A6" s="38" t="s">
        <v>23</v>
      </c>
      <c r="B6" s="17" t="s">
        <v>1</v>
      </c>
      <c r="C6" s="18">
        <v>1028</v>
      </c>
      <c r="D6" s="18"/>
      <c r="E6" s="17" t="s">
        <v>2</v>
      </c>
      <c r="F6" s="19" t="s">
        <v>24</v>
      </c>
      <c r="G6" s="19" t="s">
        <v>25</v>
      </c>
      <c r="H6" s="20">
        <v>1</v>
      </c>
      <c r="I6" s="47"/>
      <c r="J6" s="46">
        <f>H6*I6</f>
        <v>0</v>
      </c>
      <c r="K6" s="20">
        <v>1</v>
      </c>
      <c r="L6" s="43"/>
      <c r="M6" s="46">
        <f>K6*L6</f>
        <v>0</v>
      </c>
      <c r="N6" s="20">
        <v>0</v>
      </c>
      <c r="O6" s="49"/>
      <c r="P6" s="51">
        <f>N6*O6</f>
        <v>0</v>
      </c>
    </row>
    <row r="7" spans="1:16" ht="15" customHeight="1" x14ac:dyDescent="0.2">
      <c r="A7" s="38" t="s">
        <v>26</v>
      </c>
      <c r="B7" s="17" t="s">
        <v>0</v>
      </c>
      <c r="C7" s="18">
        <v>813</v>
      </c>
      <c r="D7" s="18"/>
      <c r="E7" s="17" t="s">
        <v>2</v>
      </c>
      <c r="F7" s="19" t="s">
        <v>27</v>
      </c>
      <c r="G7" s="19" t="s">
        <v>28</v>
      </c>
      <c r="H7" s="20">
        <v>1</v>
      </c>
      <c r="I7" s="47"/>
      <c r="J7" s="46">
        <f t="shared" ref="J7:J27" si="0">H7*I7</f>
        <v>0</v>
      </c>
      <c r="K7" s="20">
        <v>0</v>
      </c>
      <c r="L7" s="49"/>
      <c r="M7" s="46">
        <f t="shared" ref="M7:M27" si="1">K7*L7</f>
        <v>0</v>
      </c>
      <c r="N7" s="20">
        <v>0</v>
      </c>
      <c r="O7" s="49"/>
      <c r="P7" s="51">
        <f t="shared" ref="P7:P27" si="2">N7*O7</f>
        <v>0</v>
      </c>
    </row>
    <row r="8" spans="1:16" ht="15" customHeight="1" x14ac:dyDescent="0.2">
      <c r="A8" s="38" t="s">
        <v>29</v>
      </c>
      <c r="B8" s="17" t="s">
        <v>0</v>
      </c>
      <c r="C8" s="18">
        <v>1129</v>
      </c>
      <c r="D8" s="18"/>
      <c r="E8" s="17" t="s">
        <v>2</v>
      </c>
      <c r="F8" s="19">
        <v>2111</v>
      </c>
      <c r="G8" s="19" t="s">
        <v>30</v>
      </c>
      <c r="H8" s="20">
        <v>1</v>
      </c>
      <c r="I8" s="47"/>
      <c r="J8" s="46">
        <f t="shared" si="0"/>
        <v>0</v>
      </c>
      <c r="K8" s="20">
        <v>0</v>
      </c>
      <c r="L8" s="49"/>
      <c r="M8" s="46">
        <f t="shared" si="1"/>
        <v>0</v>
      </c>
      <c r="N8" s="20">
        <v>0</v>
      </c>
      <c r="O8" s="49"/>
      <c r="P8" s="51">
        <f t="shared" si="2"/>
        <v>0</v>
      </c>
    </row>
    <row r="9" spans="1:16" ht="15" customHeight="1" x14ac:dyDescent="0.2">
      <c r="A9" s="38" t="s">
        <v>20</v>
      </c>
      <c r="B9" s="17" t="s">
        <v>0</v>
      </c>
      <c r="C9" s="18">
        <v>1146</v>
      </c>
      <c r="D9" s="18"/>
      <c r="E9" s="17" t="s">
        <v>2</v>
      </c>
      <c r="F9" s="19">
        <v>2458</v>
      </c>
      <c r="G9" s="19" t="s">
        <v>31</v>
      </c>
      <c r="H9" s="20">
        <v>1</v>
      </c>
      <c r="I9" s="47"/>
      <c r="J9" s="46">
        <f t="shared" si="0"/>
        <v>0</v>
      </c>
      <c r="K9" s="20">
        <v>0</v>
      </c>
      <c r="L9" s="49"/>
      <c r="M9" s="46">
        <f t="shared" si="1"/>
        <v>0</v>
      </c>
      <c r="N9" s="20">
        <v>0</v>
      </c>
      <c r="O9" s="49"/>
      <c r="P9" s="51">
        <f t="shared" si="2"/>
        <v>0</v>
      </c>
    </row>
    <row r="10" spans="1:16" ht="15" customHeight="1" x14ac:dyDescent="0.2">
      <c r="A10" s="38" t="s">
        <v>32</v>
      </c>
      <c r="B10" s="17" t="s">
        <v>0</v>
      </c>
      <c r="C10" s="18">
        <v>1188</v>
      </c>
      <c r="D10" s="18"/>
      <c r="E10" s="17" t="s">
        <v>2</v>
      </c>
      <c r="F10" s="19" t="s">
        <v>33</v>
      </c>
      <c r="G10" s="19" t="s">
        <v>34</v>
      </c>
      <c r="H10" s="20">
        <v>1</v>
      </c>
      <c r="I10" s="47"/>
      <c r="J10" s="46">
        <f t="shared" si="0"/>
        <v>0</v>
      </c>
      <c r="K10" s="20">
        <v>0</v>
      </c>
      <c r="L10" s="49"/>
      <c r="M10" s="46">
        <f t="shared" si="1"/>
        <v>0</v>
      </c>
      <c r="N10" s="20">
        <v>0</v>
      </c>
      <c r="O10" s="49"/>
      <c r="P10" s="51">
        <f t="shared" si="2"/>
        <v>0</v>
      </c>
    </row>
    <row r="11" spans="1:16" ht="15" customHeight="1" x14ac:dyDescent="0.2">
      <c r="A11" s="38" t="s">
        <v>38</v>
      </c>
      <c r="B11" s="17" t="s">
        <v>3</v>
      </c>
      <c r="C11" s="18" t="s">
        <v>39</v>
      </c>
      <c r="D11" s="18"/>
      <c r="E11" s="17" t="s">
        <v>2</v>
      </c>
      <c r="F11" s="19" t="s">
        <v>40</v>
      </c>
      <c r="G11" s="19" t="s">
        <v>41</v>
      </c>
      <c r="H11" s="20">
        <v>1</v>
      </c>
      <c r="I11" s="47"/>
      <c r="J11" s="46">
        <f t="shared" si="0"/>
        <v>0</v>
      </c>
      <c r="K11" s="20">
        <v>0</v>
      </c>
      <c r="L11" s="49"/>
      <c r="M11" s="46">
        <f t="shared" si="1"/>
        <v>0</v>
      </c>
      <c r="N11" s="20">
        <v>0</v>
      </c>
      <c r="O11" s="49"/>
      <c r="P11" s="51">
        <f t="shared" si="2"/>
        <v>0</v>
      </c>
    </row>
    <row r="12" spans="1:16" ht="15" customHeight="1" x14ac:dyDescent="0.2">
      <c r="A12" s="38" t="s">
        <v>20</v>
      </c>
      <c r="B12" s="17" t="s">
        <v>10</v>
      </c>
      <c r="C12" s="21" t="s">
        <v>54</v>
      </c>
      <c r="D12" s="22" t="s">
        <v>55</v>
      </c>
      <c r="E12" s="17" t="s">
        <v>56</v>
      </c>
      <c r="F12" s="19" t="s">
        <v>57</v>
      </c>
      <c r="G12" s="19" t="s">
        <v>58</v>
      </c>
      <c r="H12" s="20">
        <v>1</v>
      </c>
      <c r="I12" s="47"/>
      <c r="J12" s="46">
        <f t="shared" si="0"/>
        <v>0</v>
      </c>
      <c r="K12" s="20">
        <v>0</v>
      </c>
      <c r="L12" s="49"/>
      <c r="M12" s="46">
        <f t="shared" si="1"/>
        <v>0</v>
      </c>
      <c r="N12" s="20">
        <v>0</v>
      </c>
      <c r="O12" s="49"/>
      <c r="P12" s="51">
        <f t="shared" si="2"/>
        <v>0</v>
      </c>
    </row>
    <row r="13" spans="1:16" ht="15" customHeight="1" x14ac:dyDescent="0.2">
      <c r="A13" s="38" t="s">
        <v>23</v>
      </c>
      <c r="B13" s="17" t="s">
        <v>10</v>
      </c>
      <c r="C13" s="21" t="s">
        <v>59</v>
      </c>
      <c r="D13" s="22" t="s">
        <v>60</v>
      </c>
      <c r="E13" s="17" t="s">
        <v>56</v>
      </c>
      <c r="F13" s="19" t="s">
        <v>61</v>
      </c>
      <c r="G13" s="19" t="s">
        <v>62</v>
      </c>
      <c r="H13" s="20">
        <v>1</v>
      </c>
      <c r="I13" s="47"/>
      <c r="J13" s="46">
        <f t="shared" si="0"/>
        <v>0</v>
      </c>
      <c r="K13" s="20">
        <v>0</v>
      </c>
      <c r="L13" s="49"/>
      <c r="M13" s="46">
        <f t="shared" si="1"/>
        <v>0</v>
      </c>
      <c r="N13" s="20">
        <v>0</v>
      </c>
      <c r="O13" s="49"/>
      <c r="P13" s="51">
        <f t="shared" si="2"/>
        <v>0</v>
      </c>
    </row>
    <row r="14" spans="1:16" ht="15" customHeight="1" x14ac:dyDescent="0.2">
      <c r="A14" s="38" t="s">
        <v>42</v>
      </c>
      <c r="B14" s="17" t="s">
        <v>8</v>
      </c>
      <c r="C14" s="21" t="s">
        <v>43</v>
      </c>
      <c r="D14" s="18" t="s">
        <v>44</v>
      </c>
      <c r="E14" s="17" t="s">
        <v>45</v>
      </c>
      <c r="F14" s="19" t="s">
        <v>46</v>
      </c>
      <c r="G14" s="19" t="s">
        <v>47</v>
      </c>
      <c r="H14" s="20">
        <v>1</v>
      </c>
      <c r="I14" s="47"/>
      <c r="J14" s="46">
        <f t="shared" si="0"/>
        <v>0</v>
      </c>
      <c r="K14" s="20">
        <v>0</v>
      </c>
      <c r="L14" s="49"/>
      <c r="M14" s="46">
        <f t="shared" si="1"/>
        <v>0</v>
      </c>
      <c r="N14" s="20">
        <v>0</v>
      </c>
      <c r="O14" s="49"/>
      <c r="P14" s="51">
        <f t="shared" si="2"/>
        <v>0</v>
      </c>
    </row>
    <row r="15" spans="1:16" ht="15" customHeight="1" x14ac:dyDescent="0.2">
      <c r="A15" s="38" t="s">
        <v>48</v>
      </c>
      <c r="B15" s="17" t="s">
        <v>49</v>
      </c>
      <c r="C15" s="21" t="s">
        <v>50</v>
      </c>
      <c r="D15" s="18" t="s">
        <v>51</v>
      </c>
      <c r="E15" s="17" t="s">
        <v>45</v>
      </c>
      <c r="F15" s="19" t="s">
        <v>52</v>
      </c>
      <c r="G15" s="19" t="s">
        <v>53</v>
      </c>
      <c r="H15" s="20">
        <v>1</v>
      </c>
      <c r="I15" s="47"/>
      <c r="J15" s="46">
        <f t="shared" si="0"/>
        <v>0</v>
      </c>
      <c r="K15" s="20">
        <v>0</v>
      </c>
      <c r="L15" s="49"/>
      <c r="M15" s="46">
        <f t="shared" si="1"/>
        <v>0</v>
      </c>
      <c r="N15" s="20">
        <v>0</v>
      </c>
      <c r="O15" s="49"/>
      <c r="P15" s="51">
        <f t="shared" si="2"/>
        <v>0</v>
      </c>
    </row>
    <row r="16" spans="1:16" ht="15" customHeight="1" x14ac:dyDescent="0.2">
      <c r="A16" s="38" t="s">
        <v>78</v>
      </c>
      <c r="B16" s="17" t="s">
        <v>9</v>
      </c>
      <c r="C16" s="23">
        <v>3</v>
      </c>
      <c r="D16" s="18"/>
      <c r="E16" s="17" t="s">
        <v>45</v>
      </c>
      <c r="F16" s="19" t="s">
        <v>79</v>
      </c>
      <c r="G16" s="19" t="s">
        <v>80</v>
      </c>
      <c r="H16" s="20">
        <v>1</v>
      </c>
      <c r="I16" s="47"/>
      <c r="J16" s="46">
        <f t="shared" si="0"/>
        <v>0</v>
      </c>
      <c r="K16" s="20">
        <v>0</v>
      </c>
      <c r="L16" s="49"/>
      <c r="M16" s="46">
        <f t="shared" si="1"/>
        <v>0</v>
      </c>
      <c r="N16" s="20">
        <v>0</v>
      </c>
      <c r="O16" s="49"/>
      <c r="P16" s="51">
        <f t="shared" si="2"/>
        <v>0</v>
      </c>
    </row>
    <row r="17" spans="1:16" ht="15" customHeight="1" x14ac:dyDescent="0.2">
      <c r="A17" s="38" t="s">
        <v>81</v>
      </c>
      <c r="B17" s="17" t="s">
        <v>9</v>
      </c>
      <c r="C17" s="23">
        <v>10</v>
      </c>
      <c r="D17" s="18"/>
      <c r="E17" s="17" t="s">
        <v>45</v>
      </c>
      <c r="F17" s="19" t="s">
        <v>82</v>
      </c>
      <c r="G17" s="19" t="s">
        <v>83</v>
      </c>
      <c r="H17" s="20">
        <v>1</v>
      </c>
      <c r="I17" s="47"/>
      <c r="J17" s="46">
        <f t="shared" si="0"/>
        <v>0</v>
      </c>
      <c r="K17" s="20">
        <v>0</v>
      </c>
      <c r="L17" s="49"/>
      <c r="M17" s="46">
        <f t="shared" si="1"/>
        <v>0</v>
      </c>
      <c r="N17" s="20">
        <v>0</v>
      </c>
      <c r="O17" s="49"/>
      <c r="P17" s="51">
        <f t="shared" si="2"/>
        <v>0</v>
      </c>
    </row>
    <row r="18" spans="1:16" ht="15" customHeight="1" x14ac:dyDescent="0.2">
      <c r="A18" s="38" t="s">
        <v>63</v>
      </c>
      <c r="B18" s="17" t="s">
        <v>11</v>
      </c>
      <c r="C18" s="21" t="s">
        <v>64</v>
      </c>
      <c r="D18" s="22" t="s">
        <v>65</v>
      </c>
      <c r="E18" s="24" t="s">
        <v>12</v>
      </c>
      <c r="F18" s="19">
        <v>100449264</v>
      </c>
      <c r="G18" s="19" t="s">
        <v>66</v>
      </c>
      <c r="H18" s="20">
        <v>1</v>
      </c>
      <c r="I18" s="47"/>
      <c r="J18" s="46">
        <f t="shared" si="0"/>
        <v>0</v>
      </c>
      <c r="K18" s="20">
        <v>0</v>
      </c>
      <c r="L18" s="49"/>
      <c r="M18" s="46">
        <f t="shared" si="1"/>
        <v>0</v>
      </c>
      <c r="N18" s="20">
        <v>0</v>
      </c>
      <c r="O18" s="49"/>
      <c r="P18" s="51">
        <f t="shared" si="2"/>
        <v>0</v>
      </c>
    </row>
    <row r="19" spans="1:16" ht="15" customHeight="1" x14ac:dyDescent="0.2">
      <c r="A19" s="38" t="s">
        <v>26</v>
      </c>
      <c r="B19" s="17" t="s">
        <v>11</v>
      </c>
      <c r="C19" s="21" t="s">
        <v>67</v>
      </c>
      <c r="D19" s="22" t="s">
        <v>68</v>
      </c>
      <c r="E19" s="24" t="s">
        <v>12</v>
      </c>
      <c r="F19" s="19">
        <v>100449392</v>
      </c>
      <c r="G19" s="19" t="s">
        <v>69</v>
      </c>
      <c r="H19" s="20">
        <v>1</v>
      </c>
      <c r="I19" s="47"/>
      <c r="J19" s="46">
        <f t="shared" si="0"/>
        <v>0</v>
      </c>
      <c r="K19" s="20">
        <v>0</v>
      </c>
      <c r="L19" s="49"/>
      <c r="M19" s="46">
        <f t="shared" si="1"/>
        <v>0</v>
      </c>
      <c r="N19" s="20">
        <v>0</v>
      </c>
      <c r="O19" s="49"/>
      <c r="P19" s="51">
        <f t="shared" si="2"/>
        <v>0</v>
      </c>
    </row>
    <row r="20" spans="1:16" ht="15" customHeight="1" x14ac:dyDescent="0.2">
      <c r="A20" s="38" t="s">
        <v>70</v>
      </c>
      <c r="B20" s="17" t="s">
        <v>11</v>
      </c>
      <c r="C20" s="21" t="s">
        <v>71</v>
      </c>
      <c r="D20" s="22" t="s">
        <v>72</v>
      </c>
      <c r="E20" s="24" t="s">
        <v>12</v>
      </c>
      <c r="F20" s="19">
        <v>100453286</v>
      </c>
      <c r="G20" s="19" t="s">
        <v>73</v>
      </c>
      <c r="H20" s="20">
        <v>1</v>
      </c>
      <c r="I20" s="47"/>
      <c r="J20" s="46">
        <f t="shared" si="0"/>
        <v>0</v>
      </c>
      <c r="K20" s="20">
        <v>0</v>
      </c>
      <c r="L20" s="49"/>
      <c r="M20" s="46">
        <f t="shared" si="1"/>
        <v>0</v>
      </c>
      <c r="N20" s="20">
        <v>0</v>
      </c>
      <c r="O20" s="49"/>
      <c r="P20" s="51">
        <f t="shared" si="2"/>
        <v>0</v>
      </c>
    </row>
    <row r="21" spans="1:16" ht="15" customHeight="1" x14ac:dyDescent="0.2">
      <c r="A21" s="38" t="s">
        <v>74</v>
      </c>
      <c r="B21" s="17" t="s">
        <v>11</v>
      </c>
      <c r="C21" s="21" t="s">
        <v>75</v>
      </c>
      <c r="D21" s="22" t="s">
        <v>76</v>
      </c>
      <c r="E21" s="24" t="s">
        <v>12</v>
      </c>
      <c r="F21" s="19">
        <v>100453285</v>
      </c>
      <c r="G21" s="19" t="s">
        <v>77</v>
      </c>
      <c r="H21" s="20">
        <v>1</v>
      </c>
      <c r="I21" s="47"/>
      <c r="J21" s="46">
        <f t="shared" si="0"/>
        <v>0</v>
      </c>
      <c r="K21" s="20">
        <v>0</v>
      </c>
      <c r="L21" s="49"/>
      <c r="M21" s="46">
        <f t="shared" si="1"/>
        <v>0</v>
      </c>
      <c r="N21" s="20">
        <v>0</v>
      </c>
      <c r="O21" s="49"/>
      <c r="P21" s="51">
        <f t="shared" si="2"/>
        <v>0</v>
      </c>
    </row>
    <row r="22" spans="1:16" ht="15" customHeight="1" x14ac:dyDescent="0.2">
      <c r="A22" s="38" t="s">
        <v>20</v>
      </c>
      <c r="B22" s="17" t="s">
        <v>6</v>
      </c>
      <c r="C22" s="23">
        <v>3</v>
      </c>
      <c r="D22" s="18"/>
      <c r="E22" s="17" t="s">
        <v>4</v>
      </c>
      <c r="F22" s="25" t="s">
        <v>21</v>
      </c>
      <c r="G22" s="19" t="s">
        <v>22</v>
      </c>
      <c r="H22" s="20">
        <v>1</v>
      </c>
      <c r="I22" s="47"/>
      <c r="J22" s="46">
        <f t="shared" si="0"/>
        <v>0</v>
      </c>
      <c r="K22" s="20">
        <v>0</v>
      </c>
      <c r="L22" s="49"/>
      <c r="M22" s="46">
        <f t="shared" si="1"/>
        <v>0</v>
      </c>
      <c r="N22" s="20">
        <v>0</v>
      </c>
      <c r="O22" s="49"/>
      <c r="P22" s="51">
        <f t="shared" si="2"/>
        <v>0</v>
      </c>
    </row>
    <row r="23" spans="1:16" ht="15" customHeight="1" x14ac:dyDescent="0.2">
      <c r="A23" s="38" t="s">
        <v>35</v>
      </c>
      <c r="B23" s="17" t="s">
        <v>3</v>
      </c>
      <c r="C23" s="18">
        <v>349</v>
      </c>
      <c r="D23" s="18"/>
      <c r="E23" s="17" t="s">
        <v>36</v>
      </c>
      <c r="F23" s="19">
        <v>881884</v>
      </c>
      <c r="G23" s="19" t="s">
        <v>37</v>
      </c>
      <c r="H23" s="20">
        <v>1</v>
      </c>
      <c r="I23" s="47"/>
      <c r="J23" s="46">
        <f t="shared" si="0"/>
        <v>0</v>
      </c>
      <c r="K23" s="20">
        <v>0</v>
      </c>
      <c r="L23" s="49"/>
      <c r="M23" s="46">
        <f t="shared" si="1"/>
        <v>0</v>
      </c>
      <c r="N23" s="20">
        <v>0</v>
      </c>
      <c r="O23" s="49"/>
      <c r="P23" s="51">
        <f t="shared" si="2"/>
        <v>0</v>
      </c>
    </row>
    <row r="24" spans="1:16" ht="15" customHeight="1" x14ac:dyDescent="0.2">
      <c r="A24" s="39" t="s">
        <v>84</v>
      </c>
      <c r="B24" s="26" t="s">
        <v>7</v>
      </c>
      <c r="C24" s="19" t="s">
        <v>85</v>
      </c>
      <c r="D24" s="21">
        <v>2</v>
      </c>
      <c r="E24" s="27" t="s">
        <v>15</v>
      </c>
      <c r="F24" s="27" t="s">
        <v>86</v>
      </c>
      <c r="G24" s="27"/>
      <c r="H24" s="20">
        <v>1</v>
      </c>
      <c r="I24" s="47"/>
      <c r="J24" s="46">
        <f t="shared" si="0"/>
        <v>0</v>
      </c>
      <c r="K24" s="27">
        <v>1</v>
      </c>
      <c r="L24" s="43"/>
      <c r="M24" s="46">
        <f t="shared" si="1"/>
        <v>0</v>
      </c>
      <c r="N24" s="20">
        <v>0</v>
      </c>
      <c r="O24" s="49"/>
      <c r="P24" s="51">
        <f t="shared" si="2"/>
        <v>0</v>
      </c>
    </row>
    <row r="25" spans="1:16" ht="15" customHeight="1" x14ac:dyDescent="0.2">
      <c r="A25" s="40" t="s">
        <v>87</v>
      </c>
      <c r="B25" s="27" t="s">
        <v>17</v>
      </c>
      <c r="C25" s="28" t="s">
        <v>89</v>
      </c>
      <c r="D25" s="27"/>
      <c r="E25" s="29" t="s">
        <v>91</v>
      </c>
      <c r="F25" s="29" t="s">
        <v>93</v>
      </c>
      <c r="G25" s="30" t="s">
        <v>95</v>
      </c>
      <c r="H25" s="20">
        <v>1</v>
      </c>
      <c r="I25" s="47"/>
      <c r="J25" s="46">
        <f t="shared" si="0"/>
        <v>0</v>
      </c>
      <c r="K25" s="27">
        <v>0</v>
      </c>
      <c r="L25" s="49"/>
      <c r="M25" s="46">
        <f t="shared" si="1"/>
        <v>0</v>
      </c>
      <c r="N25" s="20">
        <v>0</v>
      </c>
      <c r="O25" s="49"/>
      <c r="P25" s="51">
        <f t="shared" si="2"/>
        <v>0</v>
      </c>
    </row>
    <row r="26" spans="1:16" ht="15" customHeight="1" x14ac:dyDescent="0.2">
      <c r="A26" s="41" t="s">
        <v>88</v>
      </c>
      <c r="B26" s="27" t="s">
        <v>17</v>
      </c>
      <c r="C26" s="31" t="s">
        <v>90</v>
      </c>
      <c r="D26" s="27"/>
      <c r="E26" s="32" t="s">
        <v>92</v>
      </c>
      <c r="F26" s="32" t="s">
        <v>94</v>
      </c>
      <c r="G26" s="33" t="s">
        <v>96</v>
      </c>
      <c r="H26" s="20">
        <v>1</v>
      </c>
      <c r="I26" s="47"/>
      <c r="J26" s="46">
        <f t="shared" si="0"/>
        <v>0</v>
      </c>
      <c r="K26" s="27">
        <v>0</v>
      </c>
      <c r="L26" s="49"/>
      <c r="M26" s="46">
        <f t="shared" si="1"/>
        <v>0</v>
      </c>
      <c r="N26" s="20">
        <v>0</v>
      </c>
      <c r="O26" s="49"/>
      <c r="P26" s="51">
        <f t="shared" si="2"/>
        <v>0</v>
      </c>
    </row>
    <row r="27" spans="1:16" ht="15" customHeight="1" x14ac:dyDescent="0.2">
      <c r="A27" s="42" t="s">
        <v>88</v>
      </c>
      <c r="B27" s="27" t="s">
        <v>17</v>
      </c>
      <c r="C27" s="34" t="s">
        <v>99</v>
      </c>
      <c r="D27" s="27"/>
      <c r="E27" s="35" t="s">
        <v>100</v>
      </c>
      <c r="F27" s="35" t="s">
        <v>101</v>
      </c>
      <c r="G27" s="36" t="s">
        <v>102</v>
      </c>
      <c r="H27" s="20">
        <v>1</v>
      </c>
      <c r="I27" s="47"/>
      <c r="J27" s="46">
        <f t="shared" si="0"/>
        <v>0</v>
      </c>
      <c r="K27" s="27">
        <v>0</v>
      </c>
      <c r="L27" s="49"/>
      <c r="M27" s="46">
        <f t="shared" si="1"/>
        <v>0</v>
      </c>
      <c r="N27" s="27">
        <v>0</v>
      </c>
      <c r="O27" s="49"/>
      <c r="P27" s="51">
        <f t="shared" si="2"/>
        <v>0</v>
      </c>
    </row>
    <row r="28" spans="1:16" ht="24.75" customHeight="1" thickBot="1" x14ac:dyDescent="0.25">
      <c r="A28" s="57" t="s">
        <v>98</v>
      </c>
      <c r="B28" s="6"/>
      <c r="C28" s="6"/>
      <c r="D28" s="7"/>
      <c r="E28" s="8"/>
      <c r="F28" s="6"/>
      <c r="G28" s="9"/>
      <c r="H28" s="10"/>
      <c r="I28" s="48"/>
      <c r="J28" s="52">
        <f>SUM(J6:J27)</f>
        <v>0</v>
      </c>
      <c r="K28" s="53"/>
      <c r="L28" s="54"/>
      <c r="M28" s="52">
        <f>SUM(M6:M27)</f>
        <v>0</v>
      </c>
      <c r="N28" s="55"/>
      <c r="O28" s="54"/>
      <c r="P28" s="56">
        <f>SUM(P6:P27)</f>
        <v>0</v>
      </c>
    </row>
    <row r="29" spans="1:16" ht="19.5" customHeight="1" thickBot="1" x14ac:dyDescent="0.25">
      <c r="J29" s="79" t="s">
        <v>112</v>
      </c>
      <c r="K29" s="80"/>
      <c r="L29" s="80"/>
      <c r="M29" s="80"/>
      <c r="N29" s="80"/>
      <c r="O29" s="84"/>
      <c r="P29" s="58">
        <f>J28+M28+P28</f>
        <v>0</v>
      </c>
    </row>
    <row r="31" spans="1:16" ht="12" thickBot="1" x14ac:dyDescent="0.25"/>
    <row r="32" spans="1:16" ht="42.75" customHeight="1" thickBot="1" x14ac:dyDescent="0.25">
      <c r="A32" s="85" t="s">
        <v>115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7"/>
    </row>
    <row r="33" spans="1:16" ht="66" customHeight="1" x14ac:dyDescent="0.2">
      <c r="A33" s="11" t="s">
        <v>97</v>
      </c>
      <c r="B33" s="12" t="s">
        <v>16</v>
      </c>
      <c r="C33" s="12" t="s">
        <v>18</v>
      </c>
      <c r="D33" s="13" t="s">
        <v>19</v>
      </c>
      <c r="E33" s="14" t="s">
        <v>5</v>
      </c>
      <c r="F33" s="15" t="s">
        <v>13</v>
      </c>
      <c r="G33" s="15" t="s">
        <v>14</v>
      </c>
      <c r="H33" s="16" t="s">
        <v>123</v>
      </c>
      <c r="I33" s="45" t="s">
        <v>124</v>
      </c>
      <c r="J33" s="45" t="s">
        <v>103</v>
      </c>
      <c r="K33" s="16" t="s">
        <v>125</v>
      </c>
      <c r="L33" s="16" t="s">
        <v>126</v>
      </c>
      <c r="M33" s="45" t="s">
        <v>104</v>
      </c>
      <c r="N33" s="16" t="s">
        <v>127</v>
      </c>
      <c r="O33" s="16" t="s">
        <v>128</v>
      </c>
      <c r="P33" s="50" t="s">
        <v>105</v>
      </c>
    </row>
    <row r="34" spans="1:16" ht="15" customHeight="1" x14ac:dyDescent="0.2">
      <c r="A34" s="38" t="s">
        <v>23</v>
      </c>
      <c r="B34" s="17" t="s">
        <v>1</v>
      </c>
      <c r="C34" s="18">
        <v>1028</v>
      </c>
      <c r="D34" s="18"/>
      <c r="E34" s="17" t="s">
        <v>2</v>
      </c>
      <c r="F34" s="19" t="s">
        <v>24</v>
      </c>
      <c r="G34" s="19" t="s">
        <v>25</v>
      </c>
      <c r="H34" s="20">
        <v>1</v>
      </c>
      <c r="I34" s="47"/>
      <c r="J34" s="46">
        <f>H34*I34</f>
        <v>0</v>
      </c>
      <c r="K34" s="20">
        <v>0</v>
      </c>
      <c r="L34" s="49"/>
      <c r="M34" s="46">
        <f>K34*L34</f>
        <v>0</v>
      </c>
      <c r="N34" s="20">
        <v>0</v>
      </c>
      <c r="O34" s="49"/>
      <c r="P34" s="51">
        <f>N34*O34</f>
        <v>0</v>
      </c>
    </row>
    <row r="35" spans="1:16" ht="15" customHeight="1" x14ac:dyDescent="0.2">
      <c r="A35" s="38" t="s">
        <v>26</v>
      </c>
      <c r="B35" s="17" t="s">
        <v>0</v>
      </c>
      <c r="C35" s="18">
        <v>813</v>
      </c>
      <c r="D35" s="18"/>
      <c r="E35" s="17" t="s">
        <v>2</v>
      </c>
      <c r="F35" s="19" t="s">
        <v>27</v>
      </c>
      <c r="G35" s="19" t="s">
        <v>28</v>
      </c>
      <c r="H35" s="20">
        <v>1</v>
      </c>
      <c r="I35" s="47"/>
      <c r="J35" s="46">
        <f t="shared" ref="J35:J55" si="3">H35*I35</f>
        <v>0</v>
      </c>
      <c r="K35" s="20">
        <v>0</v>
      </c>
      <c r="L35" s="49"/>
      <c r="M35" s="46">
        <f t="shared" ref="M35:M55" si="4">K35*L35</f>
        <v>0</v>
      </c>
      <c r="N35" s="20">
        <v>0</v>
      </c>
      <c r="O35" s="49"/>
      <c r="P35" s="51">
        <f t="shared" ref="P35:P55" si="5">N35*O35</f>
        <v>0</v>
      </c>
    </row>
    <row r="36" spans="1:16" ht="15" customHeight="1" x14ac:dyDescent="0.2">
      <c r="A36" s="38" t="s">
        <v>29</v>
      </c>
      <c r="B36" s="17" t="s">
        <v>0</v>
      </c>
      <c r="C36" s="18">
        <v>1129</v>
      </c>
      <c r="D36" s="18"/>
      <c r="E36" s="17" t="s">
        <v>2</v>
      </c>
      <c r="F36" s="19">
        <v>2111</v>
      </c>
      <c r="G36" s="19" t="s">
        <v>30</v>
      </c>
      <c r="H36" s="20">
        <v>1</v>
      </c>
      <c r="I36" s="47"/>
      <c r="J36" s="46">
        <f t="shared" si="3"/>
        <v>0</v>
      </c>
      <c r="K36" s="20">
        <v>0</v>
      </c>
      <c r="L36" s="49"/>
      <c r="M36" s="46">
        <f t="shared" si="4"/>
        <v>0</v>
      </c>
      <c r="N36" s="20">
        <v>0</v>
      </c>
      <c r="O36" s="49"/>
      <c r="P36" s="51">
        <f t="shared" si="5"/>
        <v>0</v>
      </c>
    </row>
    <row r="37" spans="1:16" ht="15" customHeight="1" x14ac:dyDescent="0.2">
      <c r="A37" s="38" t="s">
        <v>20</v>
      </c>
      <c r="B37" s="17" t="s">
        <v>0</v>
      </c>
      <c r="C37" s="18">
        <v>1146</v>
      </c>
      <c r="D37" s="18"/>
      <c r="E37" s="17" t="s">
        <v>2</v>
      </c>
      <c r="F37" s="19">
        <v>2458</v>
      </c>
      <c r="G37" s="19" t="s">
        <v>31</v>
      </c>
      <c r="H37" s="20">
        <v>1</v>
      </c>
      <c r="I37" s="47"/>
      <c r="J37" s="46">
        <f t="shared" si="3"/>
        <v>0</v>
      </c>
      <c r="K37" s="20">
        <v>0</v>
      </c>
      <c r="L37" s="49"/>
      <c r="M37" s="46">
        <f t="shared" si="4"/>
        <v>0</v>
      </c>
      <c r="N37" s="20">
        <v>0</v>
      </c>
      <c r="O37" s="49"/>
      <c r="P37" s="51">
        <f t="shared" si="5"/>
        <v>0</v>
      </c>
    </row>
    <row r="38" spans="1:16" ht="15" customHeight="1" x14ac:dyDescent="0.2">
      <c r="A38" s="38" t="s">
        <v>32</v>
      </c>
      <c r="B38" s="17" t="s">
        <v>0</v>
      </c>
      <c r="C38" s="18">
        <v>1188</v>
      </c>
      <c r="D38" s="18"/>
      <c r="E38" s="17" t="s">
        <v>2</v>
      </c>
      <c r="F38" s="19" t="s">
        <v>33</v>
      </c>
      <c r="G38" s="19" t="s">
        <v>34</v>
      </c>
      <c r="H38" s="20">
        <v>1</v>
      </c>
      <c r="I38" s="47"/>
      <c r="J38" s="46">
        <f t="shared" si="3"/>
        <v>0</v>
      </c>
      <c r="K38" s="20">
        <v>0</v>
      </c>
      <c r="L38" s="49"/>
      <c r="M38" s="46">
        <f t="shared" si="4"/>
        <v>0</v>
      </c>
      <c r="N38" s="20">
        <v>0</v>
      </c>
      <c r="O38" s="49"/>
      <c r="P38" s="51">
        <f t="shared" si="5"/>
        <v>0</v>
      </c>
    </row>
    <row r="39" spans="1:16" ht="15" customHeight="1" x14ac:dyDescent="0.2">
      <c r="A39" s="38" t="s">
        <v>38</v>
      </c>
      <c r="B39" s="17" t="s">
        <v>3</v>
      </c>
      <c r="C39" s="18" t="s">
        <v>39</v>
      </c>
      <c r="D39" s="18"/>
      <c r="E39" s="17" t="s">
        <v>2</v>
      </c>
      <c r="F39" s="19" t="s">
        <v>40</v>
      </c>
      <c r="G39" s="19" t="s">
        <v>41</v>
      </c>
      <c r="H39" s="20">
        <v>1</v>
      </c>
      <c r="I39" s="47"/>
      <c r="J39" s="46">
        <f t="shared" si="3"/>
        <v>0</v>
      </c>
      <c r="K39" s="20">
        <v>0</v>
      </c>
      <c r="L39" s="49"/>
      <c r="M39" s="46">
        <f t="shared" si="4"/>
        <v>0</v>
      </c>
      <c r="N39" s="20">
        <v>0</v>
      </c>
      <c r="O39" s="49"/>
      <c r="P39" s="51">
        <f t="shared" si="5"/>
        <v>0</v>
      </c>
    </row>
    <row r="40" spans="1:16" ht="15" customHeight="1" x14ac:dyDescent="0.2">
      <c r="A40" s="38" t="s">
        <v>20</v>
      </c>
      <c r="B40" s="17" t="s">
        <v>10</v>
      </c>
      <c r="C40" s="21" t="s">
        <v>54</v>
      </c>
      <c r="D40" s="22" t="s">
        <v>55</v>
      </c>
      <c r="E40" s="17" t="s">
        <v>56</v>
      </c>
      <c r="F40" s="19" t="s">
        <v>57</v>
      </c>
      <c r="G40" s="19" t="s">
        <v>58</v>
      </c>
      <c r="H40" s="20">
        <v>1</v>
      </c>
      <c r="I40" s="47"/>
      <c r="J40" s="46">
        <f t="shared" si="3"/>
        <v>0</v>
      </c>
      <c r="K40" s="20">
        <v>1</v>
      </c>
      <c r="L40" s="43"/>
      <c r="M40" s="46">
        <f t="shared" si="4"/>
        <v>0</v>
      </c>
      <c r="N40" s="20">
        <v>0</v>
      </c>
      <c r="O40" s="49"/>
      <c r="P40" s="51">
        <f t="shared" si="5"/>
        <v>0</v>
      </c>
    </row>
    <row r="41" spans="1:16" ht="15" customHeight="1" x14ac:dyDescent="0.2">
      <c r="A41" s="38" t="s">
        <v>23</v>
      </c>
      <c r="B41" s="17" t="s">
        <v>10</v>
      </c>
      <c r="C41" s="21" t="s">
        <v>59</v>
      </c>
      <c r="D41" s="22" t="s">
        <v>60</v>
      </c>
      <c r="E41" s="17" t="s">
        <v>56</v>
      </c>
      <c r="F41" s="19" t="s">
        <v>61</v>
      </c>
      <c r="G41" s="19" t="s">
        <v>62</v>
      </c>
      <c r="H41" s="20">
        <v>1</v>
      </c>
      <c r="I41" s="47"/>
      <c r="J41" s="46">
        <f t="shared" si="3"/>
        <v>0</v>
      </c>
      <c r="K41" s="20">
        <v>0</v>
      </c>
      <c r="L41" s="49"/>
      <c r="M41" s="46">
        <f t="shared" si="4"/>
        <v>0</v>
      </c>
      <c r="N41" s="20">
        <v>0</v>
      </c>
      <c r="O41" s="49"/>
      <c r="P41" s="51">
        <f t="shared" si="5"/>
        <v>0</v>
      </c>
    </row>
    <row r="42" spans="1:16" ht="15" customHeight="1" x14ac:dyDescent="0.2">
      <c r="A42" s="38" t="s">
        <v>42</v>
      </c>
      <c r="B42" s="17" t="s">
        <v>8</v>
      </c>
      <c r="C42" s="21" t="s">
        <v>43</v>
      </c>
      <c r="D42" s="18" t="s">
        <v>44</v>
      </c>
      <c r="E42" s="17" t="s">
        <v>45</v>
      </c>
      <c r="F42" s="19" t="s">
        <v>46</v>
      </c>
      <c r="G42" s="19" t="s">
        <v>47</v>
      </c>
      <c r="H42" s="20">
        <v>1</v>
      </c>
      <c r="I42" s="47"/>
      <c r="J42" s="46">
        <f t="shared" si="3"/>
        <v>0</v>
      </c>
      <c r="K42" s="20">
        <v>1</v>
      </c>
      <c r="L42" s="43"/>
      <c r="M42" s="46">
        <f t="shared" si="4"/>
        <v>0</v>
      </c>
      <c r="N42" s="20">
        <v>1</v>
      </c>
      <c r="O42" s="43"/>
      <c r="P42" s="51">
        <f t="shared" si="5"/>
        <v>0</v>
      </c>
    </row>
    <row r="43" spans="1:16" ht="15" customHeight="1" x14ac:dyDescent="0.2">
      <c r="A43" s="38" t="s">
        <v>48</v>
      </c>
      <c r="B43" s="17" t="s">
        <v>49</v>
      </c>
      <c r="C43" s="21" t="s">
        <v>50</v>
      </c>
      <c r="D43" s="18" t="s">
        <v>51</v>
      </c>
      <c r="E43" s="17" t="s">
        <v>45</v>
      </c>
      <c r="F43" s="19" t="s">
        <v>52</v>
      </c>
      <c r="G43" s="19" t="s">
        <v>53</v>
      </c>
      <c r="H43" s="20">
        <v>1</v>
      </c>
      <c r="I43" s="47"/>
      <c r="J43" s="46">
        <f t="shared" si="3"/>
        <v>0</v>
      </c>
      <c r="K43" s="20">
        <v>0</v>
      </c>
      <c r="L43" s="49"/>
      <c r="M43" s="46">
        <f t="shared" si="4"/>
        <v>0</v>
      </c>
      <c r="N43" s="20">
        <v>0</v>
      </c>
      <c r="O43" s="49"/>
      <c r="P43" s="51">
        <f t="shared" si="5"/>
        <v>0</v>
      </c>
    </row>
    <row r="44" spans="1:16" ht="15" customHeight="1" x14ac:dyDescent="0.2">
      <c r="A44" s="38" t="s">
        <v>78</v>
      </c>
      <c r="B44" s="17" t="s">
        <v>9</v>
      </c>
      <c r="C44" s="23">
        <v>3</v>
      </c>
      <c r="D44" s="18"/>
      <c r="E44" s="17" t="s">
        <v>45</v>
      </c>
      <c r="F44" s="19" t="s">
        <v>79</v>
      </c>
      <c r="G44" s="19" t="s">
        <v>80</v>
      </c>
      <c r="H44" s="20">
        <v>1</v>
      </c>
      <c r="I44" s="47"/>
      <c r="J44" s="46">
        <f t="shared" si="3"/>
        <v>0</v>
      </c>
      <c r="K44" s="20">
        <v>0</v>
      </c>
      <c r="L44" s="49"/>
      <c r="M44" s="46">
        <f t="shared" si="4"/>
        <v>0</v>
      </c>
      <c r="N44" s="20">
        <v>0</v>
      </c>
      <c r="O44" s="49"/>
      <c r="P44" s="51">
        <f t="shared" si="5"/>
        <v>0</v>
      </c>
    </row>
    <row r="45" spans="1:16" ht="15" customHeight="1" x14ac:dyDescent="0.2">
      <c r="A45" s="38" t="s">
        <v>81</v>
      </c>
      <c r="B45" s="17" t="s">
        <v>9</v>
      </c>
      <c r="C45" s="23">
        <v>10</v>
      </c>
      <c r="D45" s="18"/>
      <c r="E45" s="17" t="s">
        <v>45</v>
      </c>
      <c r="F45" s="19" t="s">
        <v>82</v>
      </c>
      <c r="G45" s="19" t="s">
        <v>83</v>
      </c>
      <c r="H45" s="20">
        <v>1</v>
      </c>
      <c r="I45" s="47"/>
      <c r="J45" s="46">
        <f t="shared" si="3"/>
        <v>0</v>
      </c>
      <c r="K45" s="20">
        <v>0</v>
      </c>
      <c r="L45" s="49"/>
      <c r="M45" s="46">
        <f t="shared" si="4"/>
        <v>0</v>
      </c>
      <c r="N45" s="20">
        <v>0</v>
      </c>
      <c r="O45" s="49"/>
      <c r="P45" s="51">
        <f t="shared" si="5"/>
        <v>0</v>
      </c>
    </row>
    <row r="46" spans="1:16" ht="15" customHeight="1" x14ac:dyDescent="0.2">
      <c r="A46" s="38" t="s">
        <v>63</v>
      </c>
      <c r="B46" s="17" t="s">
        <v>11</v>
      </c>
      <c r="C46" s="21" t="s">
        <v>64</v>
      </c>
      <c r="D46" s="22" t="s">
        <v>65</v>
      </c>
      <c r="E46" s="24" t="s">
        <v>12</v>
      </c>
      <c r="F46" s="19">
        <v>100449264</v>
      </c>
      <c r="G46" s="19" t="s">
        <v>66</v>
      </c>
      <c r="H46" s="20">
        <v>1</v>
      </c>
      <c r="I46" s="47"/>
      <c r="J46" s="46">
        <f t="shared" si="3"/>
        <v>0</v>
      </c>
      <c r="K46" s="20">
        <v>0</v>
      </c>
      <c r="L46" s="49"/>
      <c r="M46" s="46">
        <f t="shared" si="4"/>
        <v>0</v>
      </c>
      <c r="N46" s="20">
        <v>0</v>
      </c>
      <c r="O46" s="49"/>
      <c r="P46" s="51">
        <f t="shared" si="5"/>
        <v>0</v>
      </c>
    </row>
    <row r="47" spans="1:16" ht="15" customHeight="1" x14ac:dyDescent="0.2">
      <c r="A47" s="38" t="s">
        <v>26</v>
      </c>
      <c r="B47" s="17" t="s">
        <v>11</v>
      </c>
      <c r="C47" s="21" t="s">
        <v>67</v>
      </c>
      <c r="D47" s="22" t="s">
        <v>68</v>
      </c>
      <c r="E47" s="24" t="s">
        <v>12</v>
      </c>
      <c r="F47" s="19">
        <v>100449392</v>
      </c>
      <c r="G47" s="19" t="s">
        <v>69</v>
      </c>
      <c r="H47" s="20">
        <v>1</v>
      </c>
      <c r="I47" s="47"/>
      <c r="J47" s="46">
        <f t="shared" si="3"/>
        <v>0</v>
      </c>
      <c r="K47" s="20">
        <v>0</v>
      </c>
      <c r="L47" s="49"/>
      <c r="M47" s="46">
        <f t="shared" si="4"/>
        <v>0</v>
      </c>
      <c r="N47" s="20">
        <v>0</v>
      </c>
      <c r="O47" s="49"/>
      <c r="P47" s="51">
        <f t="shared" si="5"/>
        <v>0</v>
      </c>
    </row>
    <row r="48" spans="1:16" ht="15" customHeight="1" x14ac:dyDescent="0.2">
      <c r="A48" s="38" t="s">
        <v>70</v>
      </c>
      <c r="B48" s="17" t="s">
        <v>11</v>
      </c>
      <c r="C48" s="21" t="s">
        <v>71</v>
      </c>
      <c r="D48" s="22" t="s">
        <v>72</v>
      </c>
      <c r="E48" s="24" t="s">
        <v>12</v>
      </c>
      <c r="F48" s="19">
        <v>100453286</v>
      </c>
      <c r="G48" s="19" t="s">
        <v>73</v>
      </c>
      <c r="H48" s="20">
        <v>1</v>
      </c>
      <c r="I48" s="47"/>
      <c r="J48" s="46">
        <f t="shared" si="3"/>
        <v>0</v>
      </c>
      <c r="K48" s="20">
        <v>0</v>
      </c>
      <c r="L48" s="49"/>
      <c r="M48" s="46">
        <f t="shared" si="4"/>
        <v>0</v>
      </c>
      <c r="N48" s="20">
        <v>0</v>
      </c>
      <c r="O48" s="49"/>
      <c r="P48" s="51">
        <f t="shared" si="5"/>
        <v>0</v>
      </c>
    </row>
    <row r="49" spans="1:16" ht="15" customHeight="1" x14ac:dyDescent="0.2">
      <c r="A49" s="38" t="s">
        <v>74</v>
      </c>
      <c r="B49" s="17" t="s">
        <v>11</v>
      </c>
      <c r="C49" s="21" t="s">
        <v>75</v>
      </c>
      <c r="D49" s="22" t="s">
        <v>76</v>
      </c>
      <c r="E49" s="24" t="s">
        <v>12</v>
      </c>
      <c r="F49" s="19">
        <v>100453285</v>
      </c>
      <c r="G49" s="19" t="s">
        <v>77</v>
      </c>
      <c r="H49" s="20">
        <v>1</v>
      </c>
      <c r="I49" s="47"/>
      <c r="J49" s="46">
        <f t="shared" si="3"/>
        <v>0</v>
      </c>
      <c r="K49" s="20">
        <v>0</v>
      </c>
      <c r="L49" s="49"/>
      <c r="M49" s="46">
        <f t="shared" si="4"/>
        <v>0</v>
      </c>
      <c r="N49" s="20">
        <v>0</v>
      </c>
      <c r="O49" s="49"/>
      <c r="P49" s="51">
        <f t="shared" si="5"/>
        <v>0</v>
      </c>
    </row>
    <row r="50" spans="1:16" ht="15" customHeight="1" x14ac:dyDescent="0.2">
      <c r="A50" s="38" t="s">
        <v>20</v>
      </c>
      <c r="B50" s="17" t="s">
        <v>6</v>
      </c>
      <c r="C50" s="23">
        <v>3</v>
      </c>
      <c r="D50" s="18"/>
      <c r="E50" s="17" t="s">
        <v>4</v>
      </c>
      <c r="F50" s="25" t="s">
        <v>21</v>
      </c>
      <c r="G50" s="19" t="s">
        <v>22</v>
      </c>
      <c r="H50" s="20">
        <v>1</v>
      </c>
      <c r="I50" s="47"/>
      <c r="J50" s="46">
        <f t="shared" si="3"/>
        <v>0</v>
      </c>
      <c r="K50" s="20">
        <v>0</v>
      </c>
      <c r="L50" s="49"/>
      <c r="M50" s="46">
        <f t="shared" si="4"/>
        <v>0</v>
      </c>
      <c r="N50" s="20">
        <v>0</v>
      </c>
      <c r="O50" s="49"/>
      <c r="P50" s="51">
        <f t="shared" si="5"/>
        <v>0</v>
      </c>
    </row>
    <row r="51" spans="1:16" ht="15" customHeight="1" x14ac:dyDescent="0.2">
      <c r="A51" s="38" t="s">
        <v>35</v>
      </c>
      <c r="B51" s="17" t="s">
        <v>3</v>
      </c>
      <c r="C51" s="18">
        <v>349</v>
      </c>
      <c r="D51" s="18"/>
      <c r="E51" s="17" t="s">
        <v>36</v>
      </c>
      <c r="F51" s="19">
        <v>881884</v>
      </c>
      <c r="G51" s="19" t="s">
        <v>37</v>
      </c>
      <c r="H51" s="20">
        <v>1</v>
      </c>
      <c r="I51" s="47"/>
      <c r="J51" s="46">
        <f t="shared" si="3"/>
        <v>0</v>
      </c>
      <c r="K51" s="20">
        <v>0</v>
      </c>
      <c r="L51" s="49"/>
      <c r="M51" s="46">
        <f t="shared" si="4"/>
        <v>0</v>
      </c>
      <c r="N51" s="20">
        <v>0</v>
      </c>
      <c r="O51" s="49"/>
      <c r="P51" s="51">
        <f t="shared" si="5"/>
        <v>0</v>
      </c>
    </row>
    <row r="52" spans="1:16" ht="15" customHeight="1" x14ac:dyDescent="0.2">
      <c r="A52" s="39" t="s">
        <v>84</v>
      </c>
      <c r="B52" s="26" t="s">
        <v>7</v>
      </c>
      <c r="C52" s="19" t="s">
        <v>85</v>
      </c>
      <c r="D52" s="21">
        <v>2</v>
      </c>
      <c r="E52" s="27" t="s">
        <v>15</v>
      </c>
      <c r="F52" s="27" t="s">
        <v>86</v>
      </c>
      <c r="G52" s="27"/>
      <c r="H52" s="20">
        <v>1</v>
      </c>
      <c r="I52" s="47"/>
      <c r="J52" s="46">
        <f t="shared" si="3"/>
        <v>0</v>
      </c>
      <c r="K52" s="27">
        <v>0</v>
      </c>
      <c r="L52" s="49"/>
      <c r="M52" s="46">
        <f t="shared" si="4"/>
        <v>0</v>
      </c>
      <c r="N52" s="20">
        <v>0</v>
      </c>
      <c r="O52" s="49"/>
      <c r="P52" s="51">
        <f t="shared" si="5"/>
        <v>0</v>
      </c>
    </row>
    <row r="53" spans="1:16" ht="15" customHeight="1" x14ac:dyDescent="0.2">
      <c r="A53" s="40" t="s">
        <v>87</v>
      </c>
      <c r="B53" s="27" t="s">
        <v>17</v>
      </c>
      <c r="C53" s="28" t="s">
        <v>89</v>
      </c>
      <c r="D53" s="27"/>
      <c r="E53" s="29" t="s">
        <v>91</v>
      </c>
      <c r="F53" s="29" t="s">
        <v>93</v>
      </c>
      <c r="G53" s="30" t="s">
        <v>95</v>
      </c>
      <c r="H53" s="20">
        <v>1</v>
      </c>
      <c r="I53" s="47"/>
      <c r="J53" s="46">
        <f t="shared" si="3"/>
        <v>0</v>
      </c>
      <c r="K53" s="27">
        <v>1</v>
      </c>
      <c r="L53" s="43"/>
      <c r="M53" s="46">
        <f t="shared" si="4"/>
        <v>0</v>
      </c>
      <c r="N53" s="20">
        <v>0</v>
      </c>
      <c r="O53" s="49"/>
      <c r="P53" s="51">
        <f t="shared" si="5"/>
        <v>0</v>
      </c>
    </row>
    <row r="54" spans="1:16" ht="15" customHeight="1" x14ac:dyDescent="0.2">
      <c r="A54" s="41" t="s">
        <v>88</v>
      </c>
      <c r="B54" s="27" t="s">
        <v>17</v>
      </c>
      <c r="C54" s="31" t="s">
        <v>90</v>
      </c>
      <c r="D54" s="27"/>
      <c r="E54" s="32" t="s">
        <v>92</v>
      </c>
      <c r="F54" s="32" t="s">
        <v>94</v>
      </c>
      <c r="G54" s="33" t="s">
        <v>96</v>
      </c>
      <c r="H54" s="20">
        <v>1</v>
      </c>
      <c r="I54" s="47"/>
      <c r="J54" s="46">
        <f t="shared" si="3"/>
        <v>0</v>
      </c>
      <c r="K54" s="27">
        <v>1</v>
      </c>
      <c r="L54" s="43"/>
      <c r="M54" s="46">
        <f t="shared" si="4"/>
        <v>0</v>
      </c>
      <c r="N54" s="20">
        <v>0</v>
      </c>
      <c r="O54" s="49"/>
      <c r="P54" s="51">
        <f t="shared" si="5"/>
        <v>0</v>
      </c>
    </row>
    <row r="55" spans="1:16" ht="15" customHeight="1" x14ac:dyDescent="0.2">
      <c r="A55" s="42" t="s">
        <v>88</v>
      </c>
      <c r="B55" s="27" t="s">
        <v>17</v>
      </c>
      <c r="C55" s="34" t="s">
        <v>99</v>
      </c>
      <c r="D55" s="27"/>
      <c r="E55" s="35" t="s">
        <v>100</v>
      </c>
      <c r="F55" s="35" t="s">
        <v>101</v>
      </c>
      <c r="G55" s="36" t="s">
        <v>102</v>
      </c>
      <c r="H55" s="20">
        <v>1</v>
      </c>
      <c r="I55" s="47"/>
      <c r="J55" s="46">
        <f t="shared" si="3"/>
        <v>0</v>
      </c>
      <c r="K55" s="27">
        <v>1</v>
      </c>
      <c r="L55" s="43"/>
      <c r="M55" s="46">
        <f t="shared" si="4"/>
        <v>0</v>
      </c>
      <c r="N55" s="27">
        <v>1</v>
      </c>
      <c r="O55" s="43"/>
      <c r="P55" s="51">
        <f t="shared" si="5"/>
        <v>0</v>
      </c>
    </row>
    <row r="56" spans="1:16" ht="24.75" customHeight="1" thickBot="1" x14ac:dyDescent="0.25">
      <c r="A56" s="57" t="s">
        <v>98</v>
      </c>
      <c r="B56" s="6"/>
      <c r="C56" s="6"/>
      <c r="D56" s="7"/>
      <c r="E56" s="8"/>
      <c r="F56" s="6"/>
      <c r="G56" s="9"/>
      <c r="H56" s="10"/>
      <c r="I56" s="59"/>
      <c r="J56" s="52">
        <f>SUM(J34:J55)</f>
        <v>0</v>
      </c>
      <c r="K56" s="60"/>
      <c r="L56" s="61"/>
      <c r="M56" s="52">
        <f>SUM(M34:M55)</f>
        <v>0</v>
      </c>
      <c r="N56" s="62"/>
      <c r="O56" s="61"/>
      <c r="P56" s="63">
        <f>SUM(P34:P55)</f>
        <v>0</v>
      </c>
    </row>
    <row r="57" spans="1:16" ht="19.5" customHeight="1" thickBot="1" x14ac:dyDescent="0.25">
      <c r="D57" s="1"/>
      <c r="E57" s="1"/>
      <c r="G57" s="1"/>
      <c r="H57" s="1"/>
      <c r="J57" s="79" t="s">
        <v>116</v>
      </c>
      <c r="K57" s="80"/>
      <c r="L57" s="80"/>
      <c r="M57" s="80"/>
      <c r="N57" s="80"/>
      <c r="O57" s="80"/>
      <c r="P57" s="64">
        <f>J56+M56+P56</f>
        <v>0</v>
      </c>
    </row>
    <row r="58" spans="1:16" x14ac:dyDescent="0.2">
      <c r="D58" s="1"/>
      <c r="E58" s="1"/>
      <c r="G58" s="1"/>
      <c r="H58" s="1"/>
      <c r="N58" s="1"/>
    </row>
    <row r="59" spans="1:16" ht="12" thickBot="1" x14ac:dyDescent="0.25">
      <c r="D59" s="1"/>
      <c r="E59" s="1"/>
      <c r="G59" s="1"/>
      <c r="H59" s="1"/>
      <c r="N59" s="1"/>
    </row>
    <row r="60" spans="1:16" ht="21.75" customHeight="1" thickBot="1" x14ac:dyDescent="0.25">
      <c r="A60" s="81" t="s">
        <v>117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3"/>
      <c r="P60" s="75">
        <f>P29+P57</f>
        <v>0</v>
      </c>
    </row>
    <row r="61" spans="1:16" x14ac:dyDescent="0.2">
      <c r="A61" s="1"/>
      <c r="I61" s="2"/>
      <c r="J61" s="2"/>
      <c r="M61" s="1"/>
    </row>
    <row r="62" spans="1:16" x14ac:dyDescent="0.2">
      <c r="A62" s="1"/>
      <c r="I62" s="2"/>
      <c r="J62" s="2"/>
      <c r="M62" s="1"/>
    </row>
    <row r="63" spans="1:16" ht="12.75" x14ac:dyDescent="0.2">
      <c r="A63" s="76" t="s">
        <v>118</v>
      </c>
      <c r="B63" s="65"/>
      <c r="C63" s="66"/>
      <c r="D63" s="67"/>
      <c r="E63" s="68"/>
      <c r="F63" s="66"/>
      <c r="G63" s="66"/>
      <c r="H63" s="66"/>
      <c r="I63" s="69"/>
      <c r="J63" s="2"/>
      <c r="M63" s="1"/>
    </row>
    <row r="64" spans="1:16" ht="12.75" x14ac:dyDescent="0.2">
      <c r="A64" s="77" t="s">
        <v>121</v>
      </c>
      <c r="B64" s="70"/>
      <c r="C64" s="71"/>
      <c r="D64" s="72"/>
      <c r="E64" s="68"/>
      <c r="F64" s="66"/>
      <c r="G64" s="66"/>
      <c r="H64" s="66"/>
      <c r="I64" s="69"/>
      <c r="J64" s="2"/>
      <c r="M64" s="1"/>
    </row>
    <row r="65" spans="1:13" ht="12.75" x14ac:dyDescent="0.2">
      <c r="A65" s="78" t="s">
        <v>122</v>
      </c>
      <c r="B65" s="65"/>
      <c r="C65" s="66"/>
      <c r="D65" s="67"/>
      <c r="E65" s="68"/>
      <c r="F65" s="66"/>
      <c r="G65" s="66"/>
      <c r="H65" s="66"/>
      <c r="I65" s="69"/>
      <c r="J65" s="2"/>
      <c r="M65" s="1"/>
    </row>
    <row r="66" spans="1:13" ht="12.75" x14ac:dyDescent="0.2">
      <c r="A66" s="78" t="s">
        <v>119</v>
      </c>
      <c r="B66" s="65"/>
      <c r="C66" s="66"/>
      <c r="D66" s="67"/>
      <c r="E66" s="68"/>
      <c r="F66" s="66"/>
      <c r="G66" s="66"/>
      <c r="H66" s="66"/>
      <c r="I66" s="69"/>
      <c r="J66" s="2"/>
      <c r="M66" s="1"/>
    </row>
    <row r="67" spans="1:13" ht="12.75" x14ac:dyDescent="0.2">
      <c r="A67" s="78" t="s">
        <v>120</v>
      </c>
      <c r="B67" s="65"/>
      <c r="C67" s="66"/>
      <c r="D67" s="67"/>
      <c r="E67" s="66"/>
      <c r="F67" s="73"/>
      <c r="G67" s="66"/>
      <c r="H67" s="66"/>
      <c r="I67" s="74"/>
      <c r="J67" s="2"/>
      <c r="M67" s="1"/>
    </row>
  </sheetData>
  <mergeCells count="7">
    <mergeCell ref="A2:D2"/>
    <mergeCell ref="A32:P32"/>
    <mergeCell ref="J57:O57"/>
    <mergeCell ref="A60:O60"/>
    <mergeCell ref="J29:O29"/>
    <mergeCell ref="A3:P3"/>
    <mergeCell ref="A4:P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scale="49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výměr'!Názvy_tisku</vt:lpstr>
    </vt:vector>
  </TitlesOfParts>
  <Company>České dráhy DDC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Zastoupil Karel</dc:creator>
  <cp:lastModifiedBy>OVZ OŘ OVA</cp:lastModifiedBy>
  <cp:lastPrinted>2022-10-25T11:15:52Z</cp:lastPrinted>
  <dcterms:created xsi:type="dcterms:W3CDTF">2000-08-24T11:31:41Z</dcterms:created>
  <dcterms:modified xsi:type="dcterms:W3CDTF">2022-11-16T06:30:12Z</dcterms:modified>
</cp:coreProperties>
</file>