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U:\IT oddělení\"/>
    </mc:Choice>
  </mc:AlternateContent>
  <workbookProtection lockStructure="1"/>
  <bookViews>
    <workbookView xWindow="0" yWindow="0" windowWidth="28800" windowHeight="12345"/>
  </bookViews>
  <sheets>
    <sheet name="1. Servisní úkony" sheetId="1" r:id="rId1"/>
    <sheet name="2. Ceník pneu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 l="1"/>
  <c r="I12" i="3"/>
  <c r="I8" i="3"/>
  <c r="I4" i="3"/>
  <c r="G24" i="3"/>
  <c r="I24" i="3" s="1"/>
  <c r="G20" i="3"/>
  <c r="I20" i="3" s="1"/>
  <c r="F24" i="3"/>
  <c r="F20" i="3"/>
  <c r="F12" i="3"/>
  <c r="F8" i="3"/>
  <c r="D24" i="3"/>
  <c r="E24" i="3" s="1"/>
  <c r="D20" i="3"/>
  <c r="E20" i="3" s="1"/>
  <c r="D16" i="3"/>
  <c r="E16" i="3" s="1"/>
  <c r="D12" i="3"/>
  <c r="E12" i="3" s="1"/>
  <c r="D8" i="3"/>
  <c r="E8" i="3" s="1"/>
  <c r="D4" i="3"/>
  <c r="E4" i="3" s="1"/>
  <c r="G24" i="1"/>
  <c r="I24" i="1" s="1"/>
  <c r="G23" i="1"/>
  <c r="I23" i="1" s="1"/>
  <c r="G22" i="1"/>
  <c r="I22" i="1" s="1"/>
  <c r="G21" i="1"/>
  <c r="I21" i="1" s="1"/>
  <c r="G20" i="1"/>
  <c r="I20" i="1" s="1"/>
  <c r="G16" i="1"/>
  <c r="I16" i="1" s="1"/>
  <c r="G15" i="1"/>
  <c r="I15" i="1" s="1"/>
  <c r="G14" i="1"/>
  <c r="I14" i="1" s="1"/>
  <c r="G13" i="1"/>
  <c r="I13" i="1" s="1"/>
  <c r="G12" i="1"/>
  <c r="I12" i="1" s="1"/>
  <c r="G8" i="1"/>
  <c r="I8" i="1" s="1"/>
  <c r="G7" i="1"/>
  <c r="I7" i="1" s="1"/>
  <c r="G6" i="1"/>
  <c r="G5" i="1"/>
  <c r="I5" i="1" s="1"/>
  <c r="G4" i="1"/>
  <c r="I4" i="1" s="1"/>
  <c r="E21" i="1"/>
  <c r="F21" i="1" s="1"/>
  <c r="E22" i="1"/>
  <c r="F22" i="1" s="1"/>
  <c r="E23" i="1"/>
  <c r="F23" i="1" s="1"/>
  <c r="E24" i="1"/>
  <c r="F24" i="1" s="1"/>
  <c r="E20" i="1"/>
  <c r="F20" i="1" s="1"/>
  <c r="E13" i="1"/>
  <c r="F13" i="1" s="1"/>
  <c r="E14" i="1"/>
  <c r="F14" i="1" s="1"/>
  <c r="E15" i="1"/>
  <c r="F15" i="1" s="1"/>
  <c r="E16" i="1"/>
  <c r="F16" i="1" s="1"/>
  <c r="E12" i="1"/>
  <c r="F12" i="1" s="1"/>
  <c r="E5" i="1"/>
  <c r="F5" i="1" s="1"/>
  <c r="E6" i="1"/>
  <c r="F6" i="1" s="1"/>
  <c r="E7" i="1"/>
  <c r="F7" i="1" s="1"/>
  <c r="E8" i="1"/>
  <c r="F8" i="1" s="1"/>
  <c r="E4" i="1"/>
  <c r="F4" i="1" s="1"/>
  <c r="G16" i="3"/>
  <c r="I16" i="3" s="1"/>
  <c r="F16" i="3"/>
  <c r="F4" i="3"/>
  <c r="I26" i="1" l="1"/>
  <c r="I28" i="3"/>
</calcChain>
</file>

<file path=xl/sharedStrings.xml><?xml version="1.0" encoding="utf-8"?>
<sst xmlns="http://schemas.openxmlformats.org/spreadsheetml/2006/main" count="104" uniqueCount="34">
  <si>
    <t>Škoda SUPERB; Škoda KODIAQ</t>
  </si>
  <si>
    <t>Cena v Kč za 1 hodinu (bez DPH)</t>
  </si>
  <si>
    <t>DPH v Kč za 1 hodinu</t>
  </si>
  <si>
    <t>Cena v Kč za 1 hodinu (s DPH)</t>
  </si>
  <si>
    <t>1.</t>
  </si>
  <si>
    <t>Mechanické práce</t>
  </si>
  <si>
    <t>2.</t>
  </si>
  <si>
    <t>Elektrikářské práce</t>
  </si>
  <si>
    <t>3.</t>
  </si>
  <si>
    <t>Diagnostické práce</t>
  </si>
  <si>
    <t>4.</t>
  </si>
  <si>
    <t>Klempířské práce</t>
  </si>
  <si>
    <t>5.</t>
  </si>
  <si>
    <t>Lakýrnické práce</t>
  </si>
  <si>
    <t>Škoda OCTAVIA; Škoda KAROQ; Škoda YETI; VW CADDY</t>
  </si>
  <si>
    <t xml:space="preserve">Škoda FABIA </t>
  </si>
  <si>
    <t>cena v KČ za 1 hodinu ( bez DPH) pro účely hodnocení</t>
  </si>
  <si>
    <t>počet aut</t>
  </si>
  <si>
    <t>celková cena pro účely hodnocení v Kč bez DPH</t>
  </si>
  <si>
    <t>Výše celkové nabídkové ceny v Kč bez DPH za "Sevisní úkony"</t>
  </si>
  <si>
    <t>Výše celkové nabídkové ceny v Kč bez DPH za "Ceník pneu"</t>
  </si>
  <si>
    <t>DPH v Kč za výměnu 1 sady</t>
  </si>
  <si>
    <t>Cena v Kč za výměnu 1 sady (s DPH)</t>
  </si>
  <si>
    <t>Cena v Kč (bez DPH) za výměnu 1 sady pro účely hodnocení</t>
  </si>
  <si>
    <r>
      <t xml:space="preserve">Cena v Kč (bez DPH) </t>
    </r>
    <r>
      <rPr>
        <b/>
        <sz val="9"/>
        <color rgb="FF002B59"/>
        <rFont val="Verdana"/>
        <family val="2"/>
        <charset val="238"/>
      </rPr>
      <t>za výměnu 1 sady</t>
    </r>
  </si>
  <si>
    <t>Uskladnění pneu</t>
  </si>
  <si>
    <t>Výměna pneu</t>
  </si>
  <si>
    <r>
      <t xml:space="preserve">Cena v Kč (bez DPH) </t>
    </r>
    <r>
      <rPr>
        <b/>
        <sz val="9"/>
        <color rgb="FF002B59"/>
        <rFont val="Verdana"/>
        <family val="2"/>
        <charset val="238"/>
      </rPr>
      <t>za uskladnění 1 sady na 1 rok</t>
    </r>
  </si>
  <si>
    <t>DPH v Kč
za 1 sadu
a jeden rok</t>
  </si>
  <si>
    <t>Cena v Kč
za 1 sadu (s DPH)
za jeden rok</t>
  </si>
  <si>
    <t>Cena v Kč (bez DPH) za uskladnění 1 sady na 1 rok pro účely hodnocení</t>
  </si>
  <si>
    <r>
      <t xml:space="preserve">Cena v Kč (bez DPH) </t>
    </r>
    <r>
      <rPr>
        <b/>
        <sz val="9"/>
        <color rgb="FF002B59"/>
        <rFont val="Verdana"/>
        <family val="2"/>
        <charset val="238"/>
      </rPr>
      <t>za 2x výměnu 1 sady</t>
    </r>
  </si>
  <si>
    <t>Ceník servisních úkonů: úsek Praha</t>
  </si>
  <si>
    <t>Kategorie vozidel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</si>
</sst>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\ %"/>
    <numFmt numFmtId="165" formatCode="#,##0.00&quot; &quot;;[Red]\-#,##0.00&quot; &quot;;#,##0.00&quot; &quot;;@"/>
  </numFmts>
  <fonts count="23" x14ac:knownFonts="1"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8"/>
      <color theme="5"/>
      <name val="Calibri"/>
      <family val="2"/>
      <charset val="238"/>
      <scheme val="minor"/>
    </font>
    <font>
      <b/>
      <sz val="12"/>
      <color theme="4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24"/>
      <color theme="4"/>
      <name val="Calibri Light"/>
      <family val="2"/>
      <charset val="238"/>
      <scheme val="major"/>
    </font>
    <font>
      <b/>
      <sz val="10"/>
      <color theme="6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 tint="0.499984740745262"/>
      <name val="Calibri"/>
      <family val="2"/>
      <charset val="238"/>
      <scheme val="minor"/>
    </font>
    <font>
      <sz val="9"/>
      <color theme="9"/>
      <name val="Calibri"/>
      <family val="2"/>
      <charset val="238"/>
      <scheme val="minor"/>
    </font>
    <font>
      <sz val="10"/>
      <color theme="3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rgb="FF002B59"/>
      <name val="Verdana"/>
      <family val="2"/>
      <charset val="238"/>
    </font>
    <font>
      <sz val="9"/>
      <color rgb="FF002B59"/>
      <name val="Verdana"/>
      <family val="2"/>
      <charset val="238"/>
    </font>
    <font>
      <sz val="9"/>
      <name val="Verdana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6"/>
      <color rgb="FF002B59"/>
      <name val="Verdana"/>
      <family val="2"/>
      <charset val="238"/>
    </font>
    <font>
      <sz val="12"/>
      <color theme="1"/>
      <name val="Verdana"/>
      <family val="2"/>
      <charset val="238"/>
    </font>
    <font>
      <b/>
      <sz val="12"/>
      <color rgb="FF002B59"/>
      <name val="Verdana"/>
      <family val="2"/>
      <charset val="238"/>
    </font>
    <font>
      <b/>
      <sz val="11"/>
      <color rgb="FF002B59"/>
      <name val="Verdana"/>
      <family val="2"/>
      <charset val="238"/>
    </font>
  </fonts>
  <fills count="36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 diagonalDown="1"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 style="thin">
        <color auto="1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8">
    <xf numFmtId="0" fontId="0" fillId="0" borderId="0"/>
    <xf numFmtId="0" fontId="2" fillId="0" borderId="0"/>
    <xf numFmtId="0" fontId="6" fillId="0" borderId="0" applyNumberFormat="0" applyFill="0" applyBorder="0" applyAlignment="0" applyProtection="0"/>
    <xf numFmtId="0" fontId="3" fillId="0" borderId="0" applyNumberFormat="0" applyFill="0" applyAlignment="0" applyProtection="0"/>
    <xf numFmtId="0" fontId="4" fillId="0" borderId="0" applyNumberFormat="0" applyFill="0" applyAlignment="0" applyProtection="0"/>
    <xf numFmtId="0" fontId="7" fillId="0" borderId="0" applyNumberFormat="0" applyFill="0" applyAlignment="0" applyProtection="0"/>
    <xf numFmtId="0" fontId="5" fillId="0" borderId="0" applyNumberFormat="0" applyFill="0" applyBorder="0" applyAlignment="0" applyProtection="0"/>
    <xf numFmtId="0" fontId="8" fillId="30" borderId="0" applyNumberFormat="0" applyBorder="0" applyAlignment="0" applyProtection="0"/>
    <xf numFmtId="0" fontId="8" fillId="29" borderId="0" applyNumberFormat="0" applyBorder="0" applyAlignment="0" applyProtection="0"/>
    <xf numFmtId="0" fontId="8" fillId="31" borderId="0" applyNumberFormat="0" applyBorder="0" applyAlignment="0" applyProtection="0"/>
    <xf numFmtId="0" fontId="8" fillId="21" borderId="0" applyNumberFormat="0" applyBorder="0" applyAlignment="0" applyProtection="0"/>
    <xf numFmtId="0" fontId="2" fillId="19" borderId="0" applyNumberFormat="0" applyAlignment="0" applyProtection="0"/>
    <xf numFmtId="0" fontId="13" fillId="28" borderId="0" applyNumberFormat="0" applyAlignment="0" applyProtection="0"/>
    <xf numFmtId="0" fontId="8" fillId="27" borderId="0" applyNumberFormat="0" applyAlignment="0" applyProtection="0"/>
    <xf numFmtId="0" fontId="9" fillId="0" borderId="0" applyNumberFormat="0" applyAlignment="0" applyProtection="0"/>
    <xf numFmtId="0" fontId="11" fillId="0" borderId="0" applyNumberFormat="0" applyFill="0" applyBorder="0" applyAlignment="0" applyProtection="0"/>
    <xf numFmtId="0" fontId="10" fillId="0" borderId="1" applyNumberFormat="0" applyFill="0" applyAlignment="0" applyProtection="0"/>
    <xf numFmtId="0" fontId="8" fillId="22" borderId="0" applyNumberFormat="0" applyAlignment="0" applyProtection="0"/>
    <xf numFmtId="0" fontId="12" fillId="0" borderId="0" applyNumberFormat="0" applyFill="0" applyBorder="0" applyAlignment="0" applyProtection="0"/>
    <xf numFmtId="0" fontId="8" fillId="21" borderId="0" applyNumberFormat="0" applyBorder="0" applyAlignment="0" applyProtection="0"/>
    <xf numFmtId="0" fontId="2" fillId="20" borderId="0" applyNumberFormat="0" applyBorder="0" applyAlignment="0" applyProtection="0"/>
    <xf numFmtId="0" fontId="2" fillId="24" borderId="0" applyNumberFormat="0" applyBorder="0" applyAlignment="0" applyProtection="0"/>
    <xf numFmtId="0" fontId="2" fillId="23" borderId="0" applyNumberFormat="0" applyBorder="0" applyAlignment="0" applyProtection="0"/>
    <xf numFmtId="0" fontId="8" fillId="22" borderId="0" applyNumberFormat="0" applyBorder="0" applyAlignment="0" applyProtection="0"/>
    <xf numFmtId="0" fontId="2" fillId="2" borderId="0" applyNumberFormat="0" applyBorder="0" applyAlignment="0" applyProtection="0"/>
    <xf numFmtId="0" fontId="2" fillId="26" borderId="0" applyNumberFormat="0" applyBorder="0" applyAlignment="0" applyProtection="0"/>
    <xf numFmtId="0" fontId="2" fillId="25" borderId="0" applyNumberFormat="0" applyBorder="0" applyAlignment="0" applyProtection="0"/>
    <xf numFmtId="0" fontId="8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8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8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8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0" borderId="3">
      <alignment vertical="center"/>
    </xf>
    <xf numFmtId="164" fontId="2" fillId="0" borderId="0" applyFont="0" applyFill="0" applyBorder="0" applyAlignment="0"/>
    <xf numFmtId="0" fontId="5" fillId="0" borderId="2" applyFont="0"/>
    <xf numFmtId="0" fontId="2" fillId="32" borderId="0" applyNumberFormat="0" applyFont="0" applyBorder="0" applyAlignment="0" applyProtection="0"/>
    <xf numFmtId="0" fontId="1" fillId="0" borderId="0"/>
  </cellStyleXfs>
  <cellXfs count="113">
    <xf numFmtId="0" fontId="0" fillId="0" borderId="0" xfId="0"/>
    <xf numFmtId="165" fontId="14" fillId="33" borderId="15" xfId="47" applyNumberFormat="1" applyFont="1" applyFill="1" applyBorder="1" applyAlignment="1" applyProtection="1">
      <alignment horizontal="center" vertical="center"/>
      <protection locked="0"/>
    </xf>
    <xf numFmtId="0" fontId="16" fillId="0" borderId="11" xfId="47" applyFont="1" applyFill="1" applyBorder="1" applyAlignment="1" applyProtection="1">
      <alignment vertical="center"/>
    </xf>
    <xf numFmtId="0" fontId="16" fillId="0" borderId="13" xfId="47" applyFont="1" applyBorder="1" applyAlignment="1" applyProtection="1">
      <alignment horizontal="center" vertical="center" wrapText="1"/>
    </xf>
    <xf numFmtId="165" fontId="16" fillId="0" borderId="19" xfId="47" applyNumberFormat="1" applyFont="1" applyBorder="1" applyAlignment="1" applyProtection="1">
      <alignment horizontal="center" vertical="center"/>
    </xf>
    <xf numFmtId="165" fontId="14" fillId="33" borderId="17" xfId="47" applyNumberFormat="1" applyFont="1" applyFill="1" applyBorder="1" applyAlignment="1" applyProtection="1">
      <alignment horizontal="center" vertical="center"/>
      <protection locked="0"/>
    </xf>
    <xf numFmtId="0" fontId="16" fillId="0" borderId="14" xfId="47" applyFont="1" applyBorder="1" applyAlignment="1" applyProtection="1">
      <alignment horizontal="center" vertical="center" wrapText="1"/>
    </xf>
    <xf numFmtId="0" fontId="16" fillId="0" borderId="4" xfId="47" applyFont="1" applyFill="1" applyBorder="1" applyAlignment="1" applyProtection="1">
      <alignment vertical="center"/>
    </xf>
    <xf numFmtId="0" fontId="16" fillId="0" borderId="0" xfId="47" applyFont="1" applyFill="1" applyBorder="1" applyAlignment="1" applyProtection="1">
      <alignment vertical="center"/>
    </xf>
    <xf numFmtId="0" fontId="14" fillId="0" borderId="0" xfId="47" applyFont="1" applyFill="1" applyBorder="1" applyAlignment="1" applyProtection="1">
      <alignment vertical="center"/>
    </xf>
    <xf numFmtId="0" fontId="16" fillId="0" borderId="0" xfId="47" applyFont="1" applyAlignment="1" applyProtection="1">
      <alignment vertical="center"/>
    </xf>
    <xf numFmtId="0" fontId="15" fillId="0" borderId="0" xfId="47" applyFont="1" applyFill="1" applyBorder="1" applyAlignment="1" applyProtection="1">
      <alignment horizontal="center" vertical="center" wrapText="1"/>
    </xf>
    <xf numFmtId="0" fontId="16" fillId="0" borderId="0" xfId="47" applyFont="1" applyFill="1" applyBorder="1" applyAlignment="1" applyProtection="1">
      <alignment horizontal="center" vertical="center" wrapText="1"/>
    </xf>
    <xf numFmtId="165" fontId="16" fillId="0" borderId="0" xfId="47" applyNumberFormat="1" applyFont="1" applyFill="1" applyBorder="1" applyAlignment="1" applyProtection="1">
      <alignment horizontal="center" vertical="center"/>
    </xf>
    <xf numFmtId="0" fontId="15" fillId="0" borderId="0" xfId="47" applyFont="1" applyFill="1" applyBorder="1" applyAlignment="1" applyProtection="1">
      <alignment vertical="center"/>
    </xf>
    <xf numFmtId="0" fontId="17" fillId="0" borderId="0" xfId="47" applyFont="1" applyFill="1" applyBorder="1" applyAlignment="1" applyProtection="1">
      <alignment horizontal="center" vertical="center"/>
    </xf>
    <xf numFmtId="165" fontId="17" fillId="0" borderId="0" xfId="47" applyNumberFormat="1" applyFont="1" applyFill="1" applyBorder="1" applyAlignment="1" applyProtection="1">
      <alignment horizontal="center" vertical="center"/>
    </xf>
    <xf numFmtId="0" fontId="16" fillId="0" borderId="13" xfId="0" applyFont="1" applyFill="1" applyBorder="1" applyAlignment="1" applyProtection="1">
      <alignment horizontal="center" vertical="center" wrapText="1"/>
    </xf>
    <xf numFmtId="0" fontId="16" fillId="0" borderId="14" xfId="0" applyFont="1" applyFill="1" applyBorder="1" applyAlignment="1" applyProtection="1">
      <alignment horizontal="center" vertical="center" wrapText="1"/>
    </xf>
    <xf numFmtId="0" fontId="16" fillId="35" borderId="12" xfId="0" applyFont="1" applyFill="1" applyBorder="1" applyAlignment="1" applyProtection="1">
      <alignment horizontal="center" vertical="center" wrapText="1"/>
    </xf>
    <xf numFmtId="165" fontId="14" fillId="33" borderId="23" xfId="47" applyNumberFormat="1" applyFont="1" applyFill="1" applyBorder="1" applyAlignment="1" applyProtection="1">
      <alignment horizontal="center" vertical="center"/>
      <protection locked="0"/>
    </xf>
    <xf numFmtId="165" fontId="16" fillId="0" borderId="25" xfId="47" applyNumberFormat="1" applyFont="1" applyBorder="1" applyAlignment="1" applyProtection="1">
      <alignment horizontal="center" vertical="center"/>
    </xf>
    <xf numFmtId="0" fontId="16" fillId="35" borderId="27" xfId="0" applyFont="1" applyFill="1" applyBorder="1" applyAlignment="1" applyProtection="1">
      <alignment horizontal="center" vertical="center" wrapText="1"/>
    </xf>
    <xf numFmtId="0" fontId="16" fillId="0" borderId="28" xfId="0" applyFont="1" applyFill="1" applyBorder="1" applyAlignment="1" applyProtection="1">
      <alignment horizontal="center" vertical="center" wrapText="1"/>
    </xf>
    <xf numFmtId="0" fontId="16" fillId="0" borderId="29" xfId="0" applyFont="1" applyFill="1" applyBorder="1" applyAlignment="1" applyProtection="1">
      <alignment horizontal="center" vertical="center" wrapText="1"/>
    </xf>
    <xf numFmtId="0" fontId="16" fillId="0" borderId="28" xfId="47" applyFont="1" applyBorder="1" applyAlignment="1" applyProtection="1">
      <alignment horizontal="center" vertical="center" wrapText="1"/>
    </xf>
    <xf numFmtId="0" fontId="16" fillId="0" borderId="29" xfId="47" applyFont="1" applyBorder="1" applyAlignment="1" applyProtection="1">
      <alignment horizontal="center" vertical="center" wrapText="1"/>
    </xf>
    <xf numFmtId="0" fontId="16" fillId="0" borderId="0" xfId="47" applyFont="1" applyFill="1" applyBorder="1" applyAlignment="1" applyProtection="1">
      <alignment horizontal="center" vertical="center"/>
    </xf>
    <xf numFmtId="0" fontId="18" fillId="19" borderId="6" xfId="21" applyFont="1" applyFill="1" applyBorder="1" applyAlignment="1" applyProtection="1">
      <alignment vertical="center" wrapText="1"/>
    </xf>
    <xf numFmtId="0" fontId="18" fillId="19" borderId="7" xfId="21" applyFont="1" applyFill="1" applyBorder="1" applyAlignment="1" applyProtection="1">
      <alignment vertical="center" wrapText="1"/>
    </xf>
    <xf numFmtId="0" fontId="18" fillId="19" borderId="9" xfId="21" applyFont="1" applyFill="1" applyBorder="1" applyAlignment="1" applyProtection="1">
      <alignment vertical="center" wrapText="1"/>
    </xf>
    <xf numFmtId="0" fontId="18" fillId="19" borderId="10" xfId="21" applyFont="1" applyFill="1" applyBorder="1" applyAlignment="1" applyProtection="1">
      <alignment vertical="center" wrapText="1"/>
    </xf>
    <xf numFmtId="0" fontId="16" fillId="0" borderId="35" xfId="47" applyFont="1" applyFill="1" applyBorder="1" applyAlignment="1" applyProtection="1">
      <alignment vertical="center"/>
    </xf>
    <xf numFmtId="165" fontId="14" fillId="33" borderId="36" xfId="47" applyNumberFormat="1" applyFont="1" applyFill="1" applyBorder="1" applyAlignment="1" applyProtection="1">
      <alignment horizontal="center" vertical="center"/>
      <protection locked="0"/>
    </xf>
    <xf numFmtId="165" fontId="16" fillId="0" borderId="35" xfId="47" applyNumberFormat="1" applyFont="1" applyBorder="1" applyAlignment="1" applyProtection="1">
      <alignment horizontal="center" vertical="center"/>
    </xf>
    <xf numFmtId="0" fontId="16" fillId="0" borderId="27" xfId="47" applyFont="1" applyBorder="1" applyAlignment="1" applyProtection="1">
      <alignment horizontal="center" vertical="center" wrapText="1"/>
    </xf>
    <xf numFmtId="0" fontId="16" fillId="0" borderId="39" xfId="47" applyFont="1" applyBorder="1" applyAlignment="1" applyProtection="1">
      <alignment horizontal="center" vertical="center" wrapText="1"/>
    </xf>
    <xf numFmtId="0" fontId="16" fillId="0" borderId="15" xfId="47" applyFont="1" applyFill="1" applyBorder="1" applyAlignment="1" applyProtection="1">
      <alignment vertical="center"/>
    </xf>
    <xf numFmtId="0" fontId="16" fillId="0" borderId="17" xfId="47" applyFont="1" applyFill="1" applyBorder="1" applyAlignment="1" applyProtection="1">
      <alignment vertical="center"/>
    </xf>
    <xf numFmtId="0" fontId="16" fillId="0" borderId="20" xfId="47" applyFont="1" applyFill="1" applyBorder="1" applyAlignment="1" applyProtection="1">
      <alignment vertical="center"/>
    </xf>
    <xf numFmtId="0" fontId="16" fillId="0" borderId="36" xfId="47" applyFont="1" applyFill="1" applyBorder="1" applyAlignment="1" applyProtection="1">
      <alignment vertical="center"/>
    </xf>
    <xf numFmtId="0" fontId="15" fillId="0" borderId="27" xfId="47" applyFont="1" applyFill="1" applyBorder="1" applyAlignment="1" applyProtection="1">
      <alignment vertical="center"/>
    </xf>
    <xf numFmtId="0" fontId="15" fillId="0" borderId="39" xfId="47" applyFont="1" applyFill="1" applyBorder="1" applyAlignment="1" applyProtection="1">
      <alignment horizontal="center" vertical="center" wrapText="1"/>
    </xf>
    <xf numFmtId="165" fontId="16" fillId="0" borderId="38" xfId="47" applyNumberFormat="1" applyFont="1" applyBorder="1" applyAlignment="1" applyProtection="1">
      <alignment horizontal="center" vertical="center"/>
    </xf>
    <xf numFmtId="0" fontId="16" fillId="0" borderId="37" xfId="47" applyFont="1" applyFill="1" applyBorder="1" applyAlignment="1" applyProtection="1">
      <alignment vertical="center"/>
    </xf>
    <xf numFmtId="0" fontId="15" fillId="0" borderId="39" xfId="47" applyFont="1" applyFill="1" applyBorder="1" applyAlignment="1" applyProtection="1">
      <alignment horizontal="center" vertical="center"/>
    </xf>
    <xf numFmtId="0" fontId="16" fillId="35" borderId="40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5" fontId="16" fillId="0" borderId="37" xfId="47" applyNumberFormat="1" applyFont="1" applyBorder="1" applyAlignment="1" applyProtection="1">
      <alignment horizontal="center" vertical="center"/>
    </xf>
    <xf numFmtId="0" fontId="2" fillId="0" borderId="36" xfId="1" applyBorder="1" applyProtection="1"/>
    <xf numFmtId="0" fontId="2" fillId="0" borderId="15" xfId="1" applyBorder="1" applyProtection="1"/>
    <xf numFmtId="165" fontId="16" fillId="0" borderId="18" xfId="47" applyNumberFormat="1" applyFont="1" applyBorder="1" applyAlignment="1" applyProtection="1">
      <alignment horizontal="center" vertical="center"/>
    </xf>
    <xf numFmtId="0" fontId="2" fillId="0" borderId="17" xfId="1" applyBorder="1" applyProtection="1"/>
    <xf numFmtId="0" fontId="2" fillId="0" borderId="0" xfId="1" applyProtection="1"/>
    <xf numFmtId="165" fontId="16" fillId="0" borderId="24" xfId="47" applyNumberFormat="1" applyFont="1" applyBorder="1" applyAlignment="1" applyProtection="1">
      <alignment horizontal="center" vertical="center"/>
    </xf>
    <xf numFmtId="165" fontId="2" fillId="0" borderId="23" xfId="1" applyNumberFormat="1" applyBorder="1" applyProtection="1"/>
    <xf numFmtId="0" fontId="0" fillId="0" borderId="24" xfId="0" applyBorder="1" applyProtection="1"/>
    <xf numFmtId="165" fontId="2" fillId="0" borderId="17" xfId="1" applyNumberFormat="1" applyBorder="1" applyProtection="1"/>
    <xf numFmtId="0" fontId="2" fillId="0" borderId="41" xfId="1" applyBorder="1" applyProtection="1"/>
    <xf numFmtId="0" fontId="0" fillId="0" borderId="18" xfId="0" applyBorder="1" applyProtection="1"/>
    <xf numFmtId="4" fontId="0" fillId="34" borderId="38" xfId="0" applyNumberFormat="1" applyFill="1" applyBorder="1" applyProtection="1"/>
    <xf numFmtId="4" fontId="0" fillId="34" borderId="16" xfId="0" applyNumberFormat="1" applyFill="1" applyBorder="1" applyProtection="1"/>
    <xf numFmtId="4" fontId="0" fillId="34" borderId="19" xfId="0" applyNumberFormat="1" applyFill="1" applyBorder="1" applyProtection="1"/>
    <xf numFmtId="4" fontId="0" fillId="34" borderId="25" xfId="0" applyNumberFormat="1" applyFill="1" applyBorder="1" applyProtection="1"/>
    <xf numFmtId="0" fontId="2" fillId="0" borderId="42" xfId="1" applyBorder="1" applyProtection="1"/>
    <xf numFmtId="0" fontId="21" fillId="35" borderId="43" xfId="47" applyFont="1" applyFill="1" applyBorder="1" applyAlignment="1" applyProtection="1">
      <alignment horizontal="center" vertical="center" wrapText="1"/>
    </xf>
    <xf numFmtId="0" fontId="0" fillId="0" borderId="0" xfId="0" applyBorder="1" applyProtection="1"/>
    <xf numFmtId="0" fontId="0" fillId="0" borderId="0" xfId="0" quotePrefix="1" applyBorder="1" applyProtection="1"/>
    <xf numFmtId="0" fontId="16" fillId="0" borderId="6" xfId="47" applyFont="1" applyFill="1" applyBorder="1" applyAlignment="1" applyProtection="1">
      <alignment horizontal="center" vertical="center"/>
    </xf>
    <xf numFmtId="0" fontId="16" fillId="0" borderId="0" xfId="47" applyFont="1" applyFill="1" applyBorder="1" applyAlignment="1" applyProtection="1">
      <alignment horizontal="center" vertical="center"/>
    </xf>
    <xf numFmtId="0" fontId="16" fillId="0" borderId="9" xfId="47" applyFont="1" applyFill="1" applyBorder="1" applyAlignment="1" applyProtection="1">
      <alignment horizontal="center" vertical="center"/>
    </xf>
    <xf numFmtId="4" fontId="20" fillId="34" borderId="7" xfId="0" applyNumberFormat="1" applyFont="1" applyFill="1" applyBorder="1" applyAlignment="1" applyProtection="1">
      <alignment horizontal="center" vertical="center"/>
    </xf>
    <xf numFmtId="4" fontId="20" fillId="34" borderId="10" xfId="0" applyNumberFormat="1" applyFont="1" applyFill="1" applyBorder="1" applyAlignment="1" applyProtection="1">
      <alignment horizontal="center" vertical="center"/>
    </xf>
    <xf numFmtId="0" fontId="18" fillId="19" borderId="5" xfId="21" applyFont="1" applyFill="1" applyBorder="1" applyAlignment="1" applyProtection="1">
      <alignment horizontal="left" vertical="center" wrapText="1"/>
    </xf>
    <xf numFmtId="0" fontId="18" fillId="19" borderId="6" xfId="21" applyFont="1" applyFill="1" applyBorder="1" applyAlignment="1" applyProtection="1">
      <alignment horizontal="left" vertical="center" wrapText="1"/>
    </xf>
    <xf numFmtId="0" fontId="18" fillId="19" borderId="7" xfId="21" applyFont="1" applyFill="1" applyBorder="1" applyAlignment="1" applyProtection="1">
      <alignment horizontal="left" vertical="center" wrapText="1"/>
    </xf>
    <xf numFmtId="0" fontId="18" fillId="19" borderId="8" xfId="21" applyFont="1" applyFill="1" applyBorder="1" applyAlignment="1" applyProtection="1">
      <alignment horizontal="left" vertical="center" wrapText="1"/>
    </xf>
    <xf numFmtId="0" fontId="18" fillId="19" borderId="9" xfId="21" applyFont="1" applyFill="1" applyBorder="1" applyAlignment="1" applyProtection="1">
      <alignment horizontal="left" vertical="center" wrapText="1"/>
    </xf>
    <xf numFmtId="0" fontId="18" fillId="19" borderId="10" xfId="21" applyFont="1" applyFill="1" applyBorder="1" applyAlignment="1" applyProtection="1">
      <alignment horizontal="left" vertical="center" wrapText="1"/>
    </xf>
    <xf numFmtId="0" fontId="0" fillId="0" borderId="34" xfId="0" applyBorder="1" applyAlignment="1" applyProtection="1">
      <alignment horizontal="center" vertical="center"/>
    </xf>
    <xf numFmtId="0" fontId="0" fillId="0" borderId="24" xfId="0" applyBorder="1" applyAlignment="1" applyProtection="1">
      <alignment horizontal="center" vertical="center"/>
    </xf>
    <xf numFmtId="0" fontId="19" fillId="35" borderId="32" xfId="47" applyFont="1" applyFill="1" applyBorder="1" applyAlignment="1" applyProtection="1">
      <alignment horizontal="center" vertical="center" wrapText="1"/>
    </xf>
    <xf numFmtId="0" fontId="19" fillId="35" borderId="33" xfId="47" applyFont="1" applyFill="1" applyBorder="1" applyAlignment="1" applyProtection="1">
      <alignment horizontal="center" vertical="center" wrapText="1"/>
    </xf>
    <xf numFmtId="0" fontId="22" fillId="35" borderId="26" xfId="47" applyFont="1" applyFill="1" applyBorder="1" applyAlignment="1" applyProtection="1">
      <alignment horizontal="center" vertical="center" wrapText="1"/>
    </xf>
    <xf numFmtId="0" fontId="22" fillId="35" borderId="33" xfId="47" applyFont="1" applyFill="1" applyBorder="1" applyAlignment="1" applyProtection="1">
      <alignment horizontal="center" vertical="center" wrapText="1"/>
    </xf>
    <xf numFmtId="0" fontId="16" fillId="0" borderId="5" xfId="47" applyFont="1" applyFill="1" applyBorder="1" applyAlignment="1" applyProtection="1">
      <alignment horizontal="center" vertical="center"/>
    </xf>
    <xf numFmtId="0" fontId="16" fillId="0" borderId="7" xfId="47" applyFont="1" applyFill="1" applyBorder="1" applyAlignment="1" applyProtection="1">
      <alignment horizontal="center" vertical="center"/>
    </xf>
    <xf numFmtId="0" fontId="16" fillId="0" borderId="8" xfId="47" applyFont="1" applyFill="1" applyBorder="1" applyAlignment="1" applyProtection="1">
      <alignment horizontal="center" vertical="center"/>
    </xf>
    <xf numFmtId="0" fontId="16" fillId="0" borderId="10" xfId="47" applyFont="1" applyFill="1" applyBorder="1" applyAlignment="1" applyProtection="1">
      <alignment horizontal="center" vertical="center"/>
    </xf>
    <xf numFmtId="0" fontId="0" fillId="0" borderId="5" xfId="0" applyBorder="1" applyAlignment="1" applyProtection="1">
      <alignment horizontal="center"/>
    </xf>
    <xf numFmtId="0" fontId="0" fillId="0" borderId="6" xfId="0" applyBorder="1" applyAlignment="1" applyProtection="1">
      <alignment horizontal="center"/>
    </xf>
    <xf numFmtId="0" fontId="0" fillId="0" borderId="7" xfId="0" applyBorder="1" applyAlignment="1" applyProtection="1">
      <alignment horizontal="center"/>
    </xf>
    <xf numFmtId="0" fontId="0" fillId="0" borderId="21" xfId="0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22" xfId="0" applyBorder="1" applyAlignment="1" applyProtection="1">
      <alignment horizontal="center"/>
    </xf>
    <xf numFmtId="0" fontId="0" fillId="0" borderId="8" xfId="0" applyBorder="1" applyAlignment="1" applyProtection="1">
      <alignment horizontal="center"/>
    </xf>
    <xf numFmtId="0" fontId="0" fillId="0" borderId="9" xfId="0" applyBorder="1" applyAlignment="1" applyProtection="1">
      <alignment horizontal="center"/>
    </xf>
    <xf numFmtId="0" fontId="0" fillId="0" borderId="10" xfId="0" applyBorder="1" applyAlignment="1" applyProtection="1">
      <alignment horizontal="center"/>
    </xf>
    <xf numFmtId="0" fontId="18" fillId="19" borderId="5" xfId="21" applyFont="1" applyFill="1" applyBorder="1" applyAlignment="1" applyProtection="1">
      <alignment horizontal="center" vertical="center" wrapText="1"/>
    </xf>
    <xf numFmtId="0" fontId="18" fillId="19" borderId="6" xfId="21" applyFont="1" applyFill="1" applyBorder="1" applyAlignment="1" applyProtection="1">
      <alignment horizontal="center" vertical="center" wrapText="1"/>
    </xf>
    <xf numFmtId="0" fontId="18" fillId="19" borderId="8" xfId="21" applyFont="1" applyFill="1" applyBorder="1" applyAlignment="1" applyProtection="1">
      <alignment horizontal="center" vertical="center" wrapText="1"/>
    </xf>
    <xf numFmtId="0" fontId="18" fillId="19" borderId="9" xfId="21" applyFont="1" applyFill="1" applyBorder="1" applyAlignment="1" applyProtection="1">
      <alignment horizontal="center" vertical="center" wrapText="1"/>
    </xf>
    <xf numFmtId="4" fontId="0" fillId="34" borderId="7" xfId="0" applyNumberFormat="1" applyFill="1" applyBorder="1" applyAlignment="1" applyProtection="1">
      <alignment horizontal="center" vertical="center"/>
    </xf>
    <xf numFmtId="4" fontId="0" fillId="34" borderId="10" xfId="0" applyNumberFormat="1" applyFill="1" applyBorder="1" applyAlignment="1" applyProtection="1">
      <alignment horizontal="center" vertical="center"/>
    </xf>
    <xf numFmtId="0" fontId="15" fillId="0" borderId="30" xfId="47" applyFont="1" applyFill="1" applyBorder="1" applyAlignment="1" applyProtection="1">
      <alignment horizontal="center" vertical="center" wrapText="1"/>
    </xf>
    <xf numFmtId="0" fontId="15" fillId="0" borderId="31" xfId="47" applyFont="1" applyFill="1" applyBorder="1" applyAlignment="1" applyProtection="1">
      <alignment horizontal="center" vertical="center" wrapText="1"/>
    </xf>
    <xf numFmtId="0" fontId="15" fillId="0" borderId="30" xfId="47" applyFont="1" applyFill="1" applyBorder="1" applyAlignment="1" applyProtection="1">
      <alignment horizontal="center" vertical="center"/>
    </xf>
    <xf numFmtId="0" fontId="15" fillId="0" borderId="31" xfId="47" applyFont="1" applyFill="1" applyBorder="1" applyAlignment="1" applyProtection="1">
      <alignment horizontal="center" vertical="center"/>
    </xf>
    <xf numFmtId="0" fontId="16" fillId="0" borderId="21" xfId="47" applyFont="1" applyFill="1" applyBorder="1" applyAlignment="1" applyProtection="1">
      <alignment horizontal="center" vertical="center"/>
    </xf>
    <xf numFmtId="0" fontId="16" fillId="0" borderId="22" xfId="47" applyFont="1" applyFill="1" applyBorder="1" applyAlignment="1" applyProtection="1">
      <alignment horizontal="center" vertical="center"/>
    </xf>
    <xf numFmtId="0" fontId="0" fillId="0" borderId="26" xfId="0" applyBorder="1" applyAlignment="1" applyProtection="1">
      <alignment horizontal="center"/>
    </xf>
    <xf numFmtId="0" fontId="0" fillId="0" borderId="32" xfId="0" applyBorder="1" applyAlignment="1" applyProtection="1">
      <alignment horizontal="center"/>
    </xf>
    <xf numFmtId="0" fontId="0" fillId="0" borderId="33" xfId="0" applyBorder="1" applyAlignment="1" applyProtection="1">
      <alignment horizontal="center"/>
    </xf>
  </cellXfs>
  <cellStyles count="48">
    <cellStyle name="20 % – Zvýraznění1 2" xfId="20"/>
    <cellStyle name="20 % – Zvýraznění2 2" xfId="24"/>
    <cellStyle name="20 % – Zvýraznění3 2" xfId="28"/>
    <cellStyle name="20 % – Zvýraznění4 2" xfId="32"/>
    <cellStyle name="20 % – Zvýraznění5 2" xfId="36"/>
    <cellStyle name="20 % – Zvýraznění6 2" xfId="40"/>
    <cellStyle name="40 % – Zvýraznění1 2" xfId="21"/>
    <cellStyle name="40 % – Zvýraznění2 2" xfId="25"/>
    <cellStyle name="40 % – Zvýraznění3 2" xfId="29"/>
    <cellStyle name="40 % – Zvýraznění4 2" xfId="33"/>
    <cellStyle name="40 % – Zvýraznění5 2" xfId="37"/>
    <cellStyle name="40 % – Zvýraznění6 2" xfId="41"/>
    <cellStyle name="60 % – Zvýraznění1 2" xfId="22"/>
    <cellStyle name="60 % – Zvýraznění2 2" xfId="26"/>
    <cellStyle name="60 % – Zvýraznění3 2" xfId="30"/>
    <cellStyle name="60 % – Zvýraznění4 2" xfId="34"/>
    <cellStyle name="60 % – Zvýraznění5 2" xfId="38"/>
    <cellStyle name="60 % – Zvýraznění6 2" xfId="42"/>
    <cellStyle name="Celkem 2" xfId="16"/>
    <cellStyle name="Data" xfId="43"/>
    <cellStyle name="Kontrolní buňka 2" xfId="13"/>
    <cellStyle name="Nadpis 1 2" xfId="3"/>
    <cellStyle name="Nadpis 2 2" xfId="4"/>
    <cellStyle name="Nadpis 3 2" xfId="5"/>
    <cellStyle name="Nadpis 4 2" xfId="6"/>
    <cellStyle name="Nadpis tabulky" xfId="45"/>
    <cellStyle name="Název 2" xfId="2"/>
    <cellStyle name="Neutrální 2" xfId="9"/>
    <cellStyle name="Normální" xfId="0" builtinId="0"/>
    <cellStyle name="Normální 2" xfId="47"/>
    <cellStyle name="Normální 3" xfId="1"/>
    <cellStyle name="Podbarvení" xfId="46"/>
    <cellStyle name="Poznámka 2" xfId="14"/>
    <cellStyle name="Procent [CZ-2]" xfId="44"/>
    <cellStyle name="Propojená buňka 2" xfId="12"/>
    <cellStyle name="Správně 2" xfId="7"/>
    <cellStyle name="Špatně 2" xfId="8"/>
    <cellStyle name="Text upozornění 2" xfId="18"/>
    <cellStyle name="Vstup 2" xfId="10"/>
    <cellStyle name="Výpočet 2" xfId="11"/>
    <cellStyle name="Výstup 2" xfId="17"/>
    <cellStyle name="Vysvětlující text 2" xfId="15"/>
    <cellStyle name="Zvýraznění 1 2" xfId="19"/>
    <cellStyle name="Zvýraznění 2 2" xfId="23"/>
    <cellStyle name="Zvýraznění 3 2" xfId="27"/>
    <cellStyle name="Zvýraznění 4 2" xfId="31"/>
    <cellStyle name="Zvýraznění 5 2" xfId="35"/>
    <cellStyle name="Zvýraznění 6 2" xfId="39"/>
  </cellStyles>
  <dxfs count="25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3" defaultTableStyle="TableStyleMedium2" defaultPivotStyle="PivotStyleLight16">
    <tableStyle name="Tabulka s výrazným záhlavím a pruhováním SŽDC" pivot="0" count="11">
      <tableStyleElement type="wholeTable" dxfId="24"/>
      <tableStyleElement type="headerRow" dxfId="23"/>
      <tableStyleElement type="totalRow" dxfId="22"/>
      <tableStyleElement type="firstColumn" dxfId="21"/>
      <tableStyleElement type="lastColumn" dxfId="20"/>
      <tableStyleElement type="firstRowStripe" dxfId="19"/>
      <tableStyleElement type="firstColumnStripe" dxfId="18"/>
      <tableStyleElement type="firstHeaderCell" dxfId="17"/>
      <tableStyleElement type="lastHeaderCell" dxfId="16"/>
      <tableStyleElement type="firstTotalCell" dxfId="15"/>
      <tableStyleElement type="lastTotalCell" dxfId="14"/>
    </tableStyle>
    <tableStyle name="Základní tabulka s pruhováním SŽDC" pivot="0" count="7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secondRowStripe" dxfId="8"/>
      <tableStyleElement type="secondColumnStripe" dxfId="7"/>
    </tableStyle>
    <tableStyle name="Základní tabulka s pruhováním SŽDC 2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secondRowStripe" dxfId="1"/>
      <tableStyleElement type="second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B1:I91"/>
  <sheetViews>
    <sheetView tabSelected="1" workbookViewId="0">
      <selection activeCell="D4" sqref="D4"/>
    </sheetView>
  </sheetViews>
  <sheetFormatPr defaultRowHeight="12.75" x14ac:dyDescent="0.2"/>
  <cols>
    <col min="1" max="1" width="1.25" style="47" customWidth="1"/>
    <col min="2" max="2" width="9" style="47"/>
    <col min="3" max="3" width="30.25" style="47" customWidth="1"/>
    <col min="4" max="4" width="15.5" style="47" customWidth="1"/>
    <col min="5" max="5" width="11" style="47" customWidth="1"/>
    <col min="6" max="6" width="23.875" style="47" customWidth="1"/>
    <col min="7" max="7" width="17.875" style="47" customWidth="1"/>
    <col min="8" max="8" width="10.5" style="47" customWidth="1"/>
    <col min="9" max="9" width="23.5" style="47" customWidth="1"/>
    <col min="10" max="16384" width="9" style="47"/>
  </cols>
  <sheetData>
    <row r="1" spans="2:9" ht="13.5" thickBot="1" x14ac:dyDescent="0.25"/>
    <row r="2" spans="2:9" ht="27.95" customHeight="1" thickBot="1" x14ac:dyDescent="0.25">
      <c r="B2" s="83" t="s">
        <v>33</v>
      </c>
      <c r="C2" s="84"/>
      <c r="D2" s="81" t="s">
        <v>32</v>
      </c>
      <c r="E2" s="81"/>
      <c r="F2" s="81"/>
      <c r="G2" s="81"/>
      <c r="H2" s="81"/>
      <c r="I2" s="82"/>
    </row>
    <row r="3" spans="2:9" ht="57" customHeight="1" thickBot="1" x14ac:dyDescent="0.25">
      <c r="B3" s="41"/>
      <c r="C3" s="42" t="s">
        <v>0</v>
      </c>
      <c r="D3" s="35" t="s">
        <v>1</v>
      </c>
      <c r="E3" s="25" t="s">
        <v>2</v>
      </c>
      <c r="F3" s="36" t="s">
        <v>3</v>
      </c>
      <c r="G3" s="35" t="s">
        <v>16</v>
      </c>
      <c r="H3" s="25" t="s">
        <v>17</v>
      </c>
      <c r="I3" s="26" t="s">
        <v>18</v>
      </c>
    </row>
    <row r="4" spans="2:9" x14ac:dyDescent="0.2">
      <c r="B4" s="40" t="s">
        <v>4</v>
      </c>
      <c r="C4" s="32" t="s">
        <v>5</v>
      </c>
      <c r="D4" s="33"/>
      <c r="E4" s="48">
        <f>D4*21%</f>
        <v>0</v>
      </c>
      <c r="F4" s="34">
        <f>E4+D4</f>
        <v>0</v>
      </c>
      <c r="G4" s="49">
        <f>D4*80%</f>
        <v>0</v>
      </c>
      <c r="H4" s="79">
        <v>7</v>
      </c>
      <c r="I4" s="60">
        <f>G4*H4</f>
        <v>0</v>
      </c>
    </row>
    <row r="5" spans="2:9" x14ac:dyDescent="0.2">
      <c r="B5" s="37" t="s">
        <v>6</v>
      </c>
      <c r="C5" s="2" t="s">
        <v>7</v>
      </c>
      <c r="D5" s="1"/>
      <c r="E5" s="48">
        <f t="shared" ref="E5:E8" si="0">D5*21%</f>
        <v>0</v>
      </c>
      <c r="F5" s="34">
        <f t="shared" ref="F5:F8" si="1">E5+D5</f>
        <v>0</v>
      </c>
      <c r="G5" s="50">
        <f>D5*5%</f>
        <v>0</v>
      </c>
      <c r="H5" s="79"/>
      <c r="I5" s="60">
        <f>G5*H4</f>
        <v>0</v>
      </c>
    </row>
    <row r="6" spans="2:9" x14ac:dyDescent="0.2">
      <c r="B6" s="37" t="s">
        <v>8</v>
      </c>
      <c r="C6" s="2" t="s">
        <v>9</v>
      </c>
      <c r="D6" s="1"/>
      <c r="E6" s="48">
        <f t="shared" si="0"/>
        <v>0</v>
      </c>
      <c r="F6" s="34">
        <f t="shared" si="1"/>
        <v>0</v>
      </c>
      <c r="G6" s="50">
        <f>D6*5%</f>
        <v>0</v>
      </c>
      <c r="H6" s="79"/>
      <c r="I6" s="60">
        <f>G6*H4</f>
        <v>0</v>
      </c>
    </row>
    <row r="7" spans="2:9" x14ac:dyDescent="0.2">
      <c r="B7" s="37" t="s">
        <v>10</v>
      </c>
      <c r="C7" s="2" t="s">
        <v>11</v>
      </c>
      <c r="D7" s="1"/>
      <c r="E7" s="48">
        <f t="shared" si="0"/>
        <v>0</v>
      </c>
      <c r="F7" s="34">
        <f t="shared" si="1"/>
        <v>0</v>
      </c>
      <c r="G7" s="50">
        <f>D7*5%</f>
        <v>0</v>
      </c>
      <c r="H7" s="79"/>
      <c r="I7" s="60">
        <f>G7*H4</f>
        <v>0</v>
      </c>
    </row>
    <row r="8" spans="2:9" ht="13.5" thickBot="1" x14ac:dyDescent="0.25">
      <c r="B8" s="38" t="s">
        <v>12</v>
      </c>
      <c r="C8" s="39" t="s">
        <v>13</v>
      </c>
      <c r="D8" s="5"/>
      <c r="E8" s="48">
        <f t="shared" si="0"/>
        <v>0</v>
      </c>
      <c r="F8" s="34">
        <f t="shared" si="1"/>
        <v>0</v>
      </c>
      <c r="G8" s="52">
        <f>D8*5%</f>
        <v>0</v>
      </c>
      <c r="H8" s="80"/>
      <c r="I8" s="60">
        <f>G8*H4</f>
        <v>0</v>
      </c>
    </row>
    <row r="9" spans="2:9" x14ac:dyDescent="0.2">
      <c r="B9" s="68"/>
      <c r="C9" s="68"/>
      <c r="D9" s="68"/>
      <c r="E9" s="68"/>
      <c r="F9" s="68"/>
      <c r="G9" s="68"/>
      <c r="H9" s="68"/>
      <c r="I9" s="68"/>
    </row>
    <row r="10" spans="2:9" ht="13.5" thickBot="1" x14ac:dyDescent="0.25">
      <c r="B10" s="69"/>
      <c r="C10" s="69"/>
      <c r="D10" s="69"/>
      <c r="E10" s="69"/>
      <c r="F10" s="69"/>
      <c r="G10" s="69"/>
      <c r="H10" s="69"/>
      <c r="I10" s="69"/>
    </row>
    <row r="11" spans="2:9" ht="90" customHeight="1" thickBot="1" x14ac:dyDescent="0.25">
      <c r="B11" s="41"/>
      <c r="C11" s="42" t="s">
        <v>14</v>
      </c>
      <c r="D11" s="35" t="s">
        <v>1</v>
      </c>
      <c r="E11" s="25" t="s">
        <v>2</v>
      </c>
      <c r="F11" s="26" t="s">
        <v>3</v>
      </c>
      <c r="G11" s="35" t="s">
        <v>16</v>
      </c>
      <c r="H11" s="25" t="s">
        <v>17</v>
      </c>
      <c r="I11" s="26" t="s">
        <v>18</v>
      </c>
    </row>
    <row r="12" spans="2:9" x14ac:dyDescent="0.2">
      <c r="B12" s="40" t="s">
        <v>4</v>
      </c>
      <c r="C12" s="32" t="s">
        <v>5</v>
      </c>
      <c r="D12" s="33"/>
      <c r="E12" s="48">
        <f>D12*21%</f>
        <v>0</v>
      </c>
      <c r="F12" s="43">
        <f>E12+D12</f>
        <v>0</v>
      </c>
      <c r="G12" s="49">
        <f>D12*80%</f>
        <v>0</v>
      </c>
      <c r="H12" s="79">
        <v>18</v>
      </c>
      <c r="I12" s="60">
        <f>G12*H12</f>
        <v>0</v>
      </c>
    </row>
    <row r="13" spans="2:9" x14ac:dyDescent="0.2">
      <c r="B13" s="37" t="s">
        <v>6</v>
      </c>
      <c r="C13" s="2" t="s">
        <v>7</v>
      </c>
      <c r="D13" s="1"/>
      <c r="E13" s="48">
        <f t="shared" ref="E13:E16" si="2">D13*21%</f>
        <v>0</v>
      </c>
      <c r="F13" s="43">
        <f t="shared" ref="F13:F16" si="3">E13+D13</f>
        <v>0</v>
      </c>
      <c r="G13" s="50">
        <f>D13*5%</f>
        <v>0</v>
      </c>
      <c r="H13" s="79"/>
      <c r="I13" s="61">
        <f>G13*H12</f>
        <v>0</v>
      </c>
    </row>
    <row r="14" spans="2:9" x14ac:dyDescent="0.2">
      <c r="B14" s="37" t="s">
        <v>8</v>
      </c>
      <c r="C14" s="2" t="s">
        <v>9</v>
      </c>
      <c r="D14" s="1"/>
      <c r="E14" s="48">
        <f t="shared" si="2"/>
        <v>0</v>
      </c>
      <c r="F14" s="43">
        <f t="shared" si="3"/>
        <v>0</v>
      </c>
      <c r="G14" s="50">
        <f>D14*5%</f>
        <v>0</v>
      </c>
      <c r="H14" s="79"/>
      <c r="I14" s="61">
        <f>H12*G14</f>
        <v>0</v>
      </c>
    </row>
    <row r="15" spans="2:9" x14ac:dyDescent="0.2">
      <c r="B15" s="37" t="s">
        <v>10</v>
      </c>
      <c r="C15" s="2" t="s">
        <v>11</v>
      </c>
      <c r="D15" s="1"/>
      <c r="E15" s="48">
        <f t="shared" si="2"/>
        <v>0</v>
      </c>
      <c r="F15" s="43">
        <f t="shared" si="3"/>
        <v>0</v>
      </c>
      <c r="G15" s="50">
        <f>D15*5%</f>
        <v>0</v>
      </c>
      <c r="H15" s="79"/>
      <c r="I15" s="61">
        <f>G15*H12</f>
        <v>0</v>
      </c>
    </row>
    <row r="16" spans="2:9" ht="13.5" thickBot="1" x14ac:dyDescent="0.25">
      <c r="B16" s="38" t="s">
        <v>12</v>
      </c>
      <c r="C16" s="39" t="s">
        <v>13</v>
      </c>
      <c r="D16" s="5"/>
      <c r="E16" s="48">
        <f t="shared" si="2"/>
        <v>0</v>
      </c>
      <c r="F16" s="43">
        <f t="shared" si="3"/>
        <v>0</v>
      </c>
      <c r="G16" s="52">
        <f>D16*5%</f>
        <v>0</v>
      </c>
      <c r="H16" s="80"/>
      <c r="I16" s="62">
        <f>G16*H12</f>
        <v>0</v>
      </c>
    </row>
    <row r="17" spans="2:9" x14ac:dyDescent="0.2">
      <c r="B17" s="68"/>
      <c r="C17" s="68"/>
      <c r="D17" s="68"/>
      <c r="E17" s="68"/>
      <c r="F17" s="68"/>
      <c r="G17" s="68"/>
      <c r="H17" s="68"/>
      <c r="I17" s="68"/>
    </row>
    <row r="18" spans="2:9" ht="13.5" thickBot="1" x14ac:dyDescent="0.25">
      <c r="B18" s="70"/>
      <c r="C18" s="70"/>
      <c r="D18" s="70"/>
      <c r="E18" s="70"/>
      <c r="F18" s="70"/>
      <c r="G18" s="70"/>
      <c r="H18" s="70"/>
      <c r="I18" s="70"/>
    </row>
    <row r="19" spans="2:9" ht="45" customHeight="1" thickBot="1" x14ac:dyDescent="0.25">
      <c r="B19" s="41"/>
      <c r="C19" s="45" t="s">
        <v>15</v>
      </c>
      <c r="D19" s="35" t="s">
        <v>1</v>
      </c>
      <c r="E19" s="25" t="s">
        <v>2</v>
      </c>
      <c r="F19" s="26" t="s">
        <v>3</v>
      </c>
      <c r="G19" s="35" t="s">
        <v>16</v>
      </c>
      <c r="H19" s="25" t="s">
        <v>17</v>
      </c>
      <c r="I19" s="26" t="s">
        <v>18</v>
      </c>
    </row>
    <row r="20" spans="2:9" x14ac:dyDescent="0.2">
      <c r="B20" s="44" t="s">
        <v>4</v>
      </c>
      <c r="C20" s="32" t="s">
        <v>5</v>
      </c>
      <c r="D20" s="33"/>
      <c r="E20" s="48">
        <f>D20*21%</f>
        <v>0</v>
      </c>
      <c r="F20" s="43">
        <f>E20+D20</f>
        <v>0</v>
      </c>
      <c r="G20" s="49">
        <f>D20*80%</f>
        <v>0</v>
      </c>
      <c r="H20" s="79">
        <v>26</v>
      </c>
      <c r="I20" s="60">
        <f>G20*H20</f>
        <v>0</v>
      </c>
    </row>
    <row r="21" spans="2:9" x14ac:dyDescent="0.2">
      <c r="B21" s="7" t="s">
        <v>6</v>
      </c>
      <c r="C21" s="2" t="s">
        <v>7</v>
      </c>
      <c r="D21" s="1"/>
      <c r="E21" s="48">
        <f t="shared" ref="E21:E24" si="4">D21*21%</f>
        <v>0</v>
      </c>
      <c r="F21" s="43">
        <f t="shared" ref="F21:F24" si="5">E21+D21</f>
        <v>0</v>
      </c>
      <c r="G21" s="50">
        <f>D21*5%</f>
        <v>0</v>
      </c>
      <c r="H21" s="79"/>
      <c r="I21" s="61">
        <f>G21*H20</f>
        <v>0</v>
      </c>
    </row>
    <row r="22" spans="2:9" x14ac:dyDescent="0.2">
      <c r="B22" s="7" t="s">
        <v>8</v>
      </c>
      <c r="C22" s="2" t="s">
        <v>9</v>
      </c>
      <c r="D22" s="1"/>
      <c r="E22" s="48">
        <f t="shared" si="4"/>
        <v>0</v>
      </c>
      <c r="F22" s="43">
        <f t="shared" si="5"/>
        <v>0</v>
      </c>
      <c r="G22" s="50">
        <f>D22*5%</f>
        <v>0</v>
      </c>
      <c r="H22" s="79"/>
      <c r="I22" s="61">
        <f>G22*H20</f>
        <v>0</v>
      </c>
    </row>
    <row r="23" spans="2:9" x14ac:dyDescent="0.2">
      <c r="B23" s="7" t="s">
        <v>10</v>
      </c>
      <c r="C23" s="2" t="s">
        <v>11</v>
      </c>
      <c r="D23" s="1"/>
      <c r="E23" s="48">
        <f t="shared" si="4"/>
        <v>0</v>
      </c>
      <c r="F23" s="43">
        <f t="shared" si="5"/>
        <v>0</v>
      </c>
      <c r="G23" s="50">
        <f>D23*5%</f>
        <v>0</v>
      </c>
      <c r="H23" s="79"/>
      <c r="I23" s="61">
        <f>G23*H20</f>
        <v>0</v>
      </c>
    </row>
    <row r="24" spans="2:9" ht="13.5" thickBot="1" x14ac:dyDescent="0.25">
      <c r="B24" s="7" t="s">
        <v>12</v>
      </c>
      <c r="C24" s="2" t="s">
        <v>13</v>
      </c>
      <c r="D24" s="5"/>
      <c r="E24" s="48">
        <f t="shared" si="4"/>
        <v>0</v>
      </c>
      <c r="F24" s="43">
        <f t="shared" si="5"/>
        <v>0</v>
      </c>
      <c r="G24" s="52">
        <f>D24*5%</f>
        <v>0</v>
      </c>
      <c r="H24" s="80"/>
      <c r="I24" s="62">
        <f>G24*H20</f>
        <v>0</v>
      </c>
    </row>
    <row r="25" spans="2:9" ht="13.5" thickBot="1" x14ac:dyDescent="0.25">
      <c r="B25" s="69"/>
      <c r="C25" s="69"/>
      <c r="D25" s="69"/>
      <c r="E25" s="69"/>
      <c r="F25" s="69"/>
      <c r="G25" s="69"/>
      <c r="H25" s="69"/>
      <c r="I25" s="69"/>
    </row>
    <row r="26" spans="2:9" ht="12.75" customHeight="1" x14ac:dyDescent="0.2">
      <c r="B26" s="53"/>
      <c r="C26" s="73" t="s">
        <v>19</v>
      </c>
      <c r="D26" s="74"/>
      <c r="E26" s="74"/>
      <c r="F26" s="74"/>
      <c r="G26" s="74"/>
      <c r="H26" s="75"/>
      <c r="I26" s="71">
        <f>SUM(I4:I8,I12:I16,I20:I24)</f>
        <v>0</v>
      </c>
    </row>
    <row r="27" spans="2:9" ht="53.25" customHeight="1" thickBot="1" x14ac:dyDescent="0.25">
      <c r="B27" s="8"/>
      <c r="C27" s="76"/>
      <c r="D27" s="77"/>
      <c r="E27" s="77"/>
      <c r="F27" s="77"/>
      <c r="G27" s="77"/>
      <c r="H27" s="78"/>
      <c r="I27" s="72"/>
    </row>
    <row r="28" spans="2:9" x14ac:dyDescent="0.2">
      <c r="B28" s="8"/>
      <c r="C28" s="12"/>
      <c r="D28" s="15"/>
      <c r="E28" s="13"/>
      <c r="F28" s="13"/>
      <c r="G28" s="9"/>
    </row>
    <row r="29" spans="2:9" x14ac:dyDescent="0.2">
      <c r="B29" s="8"/>
      <c r="C29" s="8"/>
      <c r="D29" s="27"/>
      <c r="E29" s="27"/>
      <c r="F29" s="27"/>
      <c r="G29" s="9"/>
    </row>
    <row r="30" spans="2:9" x14ac:dyDescent="0.2">
      <c r="B30" s="14"/>
      <c r="C30" s="11"/>
      <c r="D30" s="12"/>
      <c r="E30" s="12"/>
      <c r="F30" s="12"/>
      <c r="G30" s="9"/>
    </row>
    <row r="31" spans="2:9" x14ac:dyDescent="0.2">
      <c r="B31" s="8"/>
      <c r="C31" s="27"/>
      <c r="D31" s="16"/>
      <c r="E31" s="13"/>
      <c r="F31" s="13"/>
      <c r="G31" s="9"/>
      <c r="H31" s="53"/>
    </row>
    <row r="32" spans="2:9" x14ac:dyDescent="0.2">
      <c r="B32" s="53"/>
      <c r="C32" s="53"/>
      <c r="D32" s="53"/>
      <c r="E32" s="53"/>
      <c r="F32" s="53"/>
      <c r="G32" s="53"/>
      <c r="H32" s="9"/>
    </row>
    <row r="33" spans="2:8" x14ac:dyDescent="0.2">
      <c r="B33" s="53"/>
      <c r="C33" s="53"/>
      <c r="D33" s="53"/>
      <c r="E33" s="53"/>
      <c r="F33" s="53"/>
      <c r="G33" s="53"/>
      <c r="H33" s="9"/>
    </row>
    <row r="34" spans="2:8" x14ac:dyDescent="0.2">
      <c r="B34" s="53"/>
      <c r="C34" s="53"/>
      <c r="D34" s="53"/>
      <c r="E34" s="53"/>
      <c r="F34" s="53"/>
      <c r="G34" s="53"/>
      <c r="H34" s="9"/>
    </row>
    <row r="35" spans="2:8" x14ac:dyDescent="0.2">
      <c r="B35" s="53"/>
      <c r="C35" s="53"/>
      <c r="D35" s="53"/>
      <c r="E35" s="53"/>
      <c r="F35" s="53"/>
      <c r="G35" s="53"/>
      <c r="H35" s="9"/>
    </row>
    <row r="36" spans="2:8" x14ac:dyDescent="0.2">
      <c r="B36" s="10"/>
      <c r="C36" s="10"/>
      <c r="D36" s="10"/>
      <c r="E36" s="10"/>
      <c r="F36" s="10"/>
      <c r="G36" s="53"/>
      <c r="H36" s="9"/>
    </row>
    <row r="37" spans="2:8" x14ac:dyDescent="0.2">
      <c r="B37" s="53"/>
      <c r="C37" s="53"/>
      <c r="D37" s="53"/>
      <c r="E37" s="53"/>
      <c r="F37" s="53"/>
      <c r="G37" s="53"/>
      <c r="H37" s="9"/>
    </row>
    <row r="38" spans="2:8" x14ac:dyDescent="0.2">
      <c r="B38" s="53"/>
      <c r="C38" s="53"/>
      <c r="D38" s="53"/>
      <c r="E38" s="53"/>
      <c r="F38" s="53"/>
      <c r="G38" s="53"/>
      <c r="H38" s="9"/>
    </row>
    <row r="39" spans="2:8" x14ac:dyDescent="0.2">
      <c r="B39" s="53"/>
      <c r="C39" s="53"/>
      <c r="D39" s="53"/>
      <c r="E39" s="53"/>
      <c r="F39" s="53"/>
      <c r="G39" s="53"/>
      <c r="H39" s="9"/>
    </row>
    <row r="40" spans="2:8" x14ac:dyDescent="0.2">
      <c r="B40" s="53"/>
      <c r="C40" s="53"/>
      <c r="D40" s="53"/>
      <c r="E40" s="53"/>
      <c r="F40" s="53"/>
      <c r="G40" s="53"/>
      <c r="H40" s="9"/>
    </row>
    <row r="41" spans="2:8" x14ac:dyDescent="0.2">
      <c r="B41" s="53"/>
      <c r="C41" s="53"/>
      <c r="D41" s="53"/>
      <c r="E41" s="53"/>
      <c r="F41" s="53"/>
      <c r="G41" s="53"/>
      <c r="H41" s="9"/>
    </row>
    <row r="42" spans="2:8" x14ac:dyDescent="0.2">
      <c r="B42" s="53"/>
      <c r="C42" s="53"/>
      <c r="D42" s="53"/>
      <c r="E42" s="53"/>
      <c r="F42" s="53"/>
      <c r="G42" s="53"/>
      <c r="H42" s="9"/>
    </row>
    <row r="43" spans="2:8" x14ac:dyDescent="0.2">
      <c r="B43" s="53"/>
      <c r="C43" s="53"/>
      <c r="D43" s="53"/>
      <c r="E43" s="53"/>
      <c r="F43" s="53"/>
      <c r="G43" s="53"/>
      <c r="H43" s="9"/>
    </row>
    <row r="44" spans="2:8" x14ac:dyDescent="0.2">
      <c r="B44" s="53"/>
      <c r="C44" s="53"/>
      <c r="D44" s="53"/>
      <c r="E44" s="53"/>
      <c r="F44" s="53"/>
      <c r="G44" s="53"/>
      <c r="H44" s="9"/>
    </row>
    <row r="45" spans="2:8" x14ac:dyDescent="0.2">
      <c r="B45" s="53"/>
      <c r="C45" s="53"/>
      <c r="D45" s="53"/>
      <c r="E45" s="53"/>
      <c r="F45" s="53"/>
      <c r="G45" s="53"/>
      <c r="H45" s="9"/>
    </row>
    <row r="46" spans="2:8" x14ac:dyDescent="0.2">
      <c r="B46" s="53"/>
      <c r="C46" s="53"/>
      <c r="D46" s="53"/>
      <c r="E46" s="53"/>
      <c r="F46" s="53"/>
      <c r="G46" s="53"/>
      <c r="H46" s="9"/>
    </row>
    <row r="47" spans="2:8" x14ac:dyDescent="0.2">
      <c r="H47" s="9"/>
    </row>
    <row r="48" spans="2:8" x14ac:dyDescent="0.2">
      <c r="H48" s="9"/>
    </row>
    <row r="49" spans="8:8" x14ac:dyDescent="0.2">
      <c r="H49" s="9"/>
    </row>
    <row r="50" spans="8:8" x14ac:dyDescent="0.2">
      <c r="H50" s="9"/>
    </row>
    <row r="51" spans="8:8" x14ac:dyDescent="0.2">
      <c r="H51" s="9"/>
    </row>
    <row r="52" spans="8:8" x14ac:dyDescent="0.2">
      <c r="H52" s="9"/>
    </row>
    <row r="53" spans="8:8" x14ac:dyDescent="0.2">
      <c r="H53" s="9"/>
    </row>
    <row r="54" spans="8:8" x14ac:dyDescent="0.2">
      <c r="H54" s="9"/>
    </row>
    <row r="55" spans="8:8" x14ac:dyDescent="0.2">
      <c r="H55" s="9"/>
    </row>
    <row r="56" spans="8:8" x14ac:dyDescent="0.2">
      <c r="H56" s="9"/>
    </row>
    <row r="57" spans="8:8" x14ac:dyDescent="0.2">
      <c r="H57" s="9"/>
    </row>
    <row r="58" spans="8:8" x14ac:dyDescent="0.2">
      <c r="H58" s="9"/>
    </row>
    <row r="59" spans="8:8" x14ac:dyDescent="0.2">
      <c r="H59" s="9"/>
    </row>
    <row r="60" spans="8:8" x14ac:dyDescent="0.2">
      <c r="H60" s="9"/>
    </row>
    <row r="61" spans="8:8" x14ac:dyDescent="0.2">
      <c r="H61" s="9"/>
    </row>
    <row r="62" spans="8:8" x14ac:dyDescent="0.2">
      <c r="H62" s="9"/>
    </row>
    <row r="63" spans="8:8" x14ac:dyDescent="0.2">
      <c r="H63" s="9"/>
    </row>
    <row r="64" spans="8:8" x14ac:dyDescent="0.2">
      <c r="H64" s="9"/>
    </row>
    <row r="65" spans="8:8" x14ac:dyDescent="0.2">
      <c r="H65" s="9"/>
    </row>
    <row r="66" spans="8:8" x14ac:dyDescent="0.2">
      <c r="H66" s="9"/>
    </row>
    <row r="67" spans="8:8" x14ac:dyDescent="0.2">
      <c r="H67" s="9"/>
    </row>
    <row r="68" spans="8:8" x14ac:dyDescent="0.2">
      <c r="H68" s="9"/>
    </row>
    <row r="69" spans="8:8" x14ac:dyDescent="0.2">
      <c r="H69" s="9"/>
    </row>
    <row r="70" spans="8:8" x14ac:dyDescent="0.2">
      <c r="H70" s="9"/>
    </row>
    <row r="71" spans="8:8" x14ac:dyDescent="0.2">
      <c r="H71" s="9"/>
    </row>
    <row r="72" spans="8:8" x14ac:dyDescent="0.2">
      <c r="H72" s="9"/>
    </row>
    <row r="73" spans="8:8" x14ac:dyDescent="0.2">
      <c r="H73" s="9"/>
    </row>
    <row r="74" spans="8:8" x14ac:dyDescent="0.2">
      <c r="H74" s="9"/>
    </row>
    <row r="75" spans="8:8" x14ac:dyDescent="0.2">
      <c r="H75" s="9"/>
    </row>
    <row r="76" spans="8:8" x14ac:dyDescent="0.2">
      <c r="H76" s="9"/>
    </row>
    <row r="77" spans="8:8" x14ac:dyDescent="0.2">
      <c r="H77" s="9"/>
    </row>
    <row r="78" spans="8:8" x14ac:dyDescent="0.2">
      <c r="H78" s="9"/>
    </row>
    <row r="79" spans="8:8" x14ac:dyDescent="0.2">
      <c r="H79" s="9"/>
    </row>
    <row r="80" spans="8:8" x14ac:dyDescent="0.2">
      <c r="H80" s="9"/>
    </row>
    <row r="81" spans="8:8" x14ac:dyDescent="0.2">
      <c r="H81" s="9"/>
    </row>
    <row r="82" spans="8:8" x14ac:dyDescent="0.2">
      <c r="H82" s="9"/>
    </row>
    <row r="83" spans="8:8" x14ac:dyDescent="0.2">
      <c r="H83" s="9"/>
    </row>
    <row r="84" spans="8:8" x14ac:dyDescent="0.2">
      <c r="H84" s="9"/>
    </row>
    <row r="85" spans="8:8" x14ac:dyDescent="0.2">
      <c r="H85" s="9"/>
    </row>
    <row r="86" spans="8:8" x14ac:dyDescent="0.2">
      <c r="H86" s="9"/>
    </row>
    <row r="87" spans="8:8" x14ac:dyDescent="0.2">
      <c r="H87" s="9"/>
    </row>
    <row r="88" spans="8:8" x14ac:dyDescent="0.2">
      <c r="H88" s="9"/>
    </row>
    <row r="89" spans="8:8" x14ac:dyDescent="0.2">
      <c r="H89" s="9"/>
    </row>
    <row r="90" spans="8:8" x14ac:dyDescent="0.2">
      <c r="H90" s="9"/>
    </row>
    <row r="91" spans="8:8" x14ac:dyDescent="0.2">
      <c r="H91" s="9"/>
    </row>
  </sheetData>
  <sheetProtection password="CABA" sheet="1" selectLockedCells="1"/>
  <mergeCells count="10">
    <mergeCell ref="D2:I2"/>
    <mergeCell ref="B2:C2"/>
    <mergeCell ref="B9:I10"/>
    <mergeCell ref="B17:I18"/>
    <mergeCell ref="I26:I27"/>
    <mergeCell ref="C26:H27"/>
    <mergeCell ref="H4:H8"/>
    <mergeCell ref="H12:H16"/>
    <mergeCell ref="H20:H24"/>
    <mergeCell ref="B25:I25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B1:M29"/>
  <sheetViews>
    <sheetView zoomScale="90" zoomScaleNormal="90" workbookViewId="0">
      <selection activeCell="C24" sqref="C24"/>
    </sheetView>
  </sheetViews>
  <sheetFormatPr defaultRowHeight="12.75" x14ac:dyDescent="0.2"/>
  <cols>
    <col min="1" max="1" width="9" style="47"/>
    <col min="2" max="2" width="32.625" style="47" customWidth="1"/>
    <col min="3" max="3" width="24.75" style="47" customWidth="1"/>
    <col min="4" max="4" width="18.875" style="47" customWidth="1"/>
    <col min="5" max="5" width="18.375" style="47" customWidth="1"/>
    <col min="6" max="7" width="23.75" style="47" customWidth="1"/>
    <col min="8" max="8" width="11.5" style="47" customWidth="1"/>
    <col min="9" max="9" width="15.5" style="47" customWidth="1"/>
    <col min="10" max="16384" width="9" style="47"/>
  </cols>
  <sheetData>
    <row r="1" spans="2:13" ht="9" customHeight="1" thickBot="1" x14ac:dyDescent="0.25"/>
    <row r="2" spans="2:13" ht="27.95" customHeight="1" thickBot="1" x14ac:dyDescent="0.25">
      <c r="B2" s="65" t="s">
        <v>33</v>
      </c>
      <c r="C2" s="81" t="s">
        <v>25</v>
      </c>
      <c r="D2" s="81"/>
      <c r="E2" s="81"/>
      <c r="F2" s="81"/>
      <c r="G2" s="81"/>
      <c r="H2" s="81"/>
      <c r="I2" s="82"/>
    </row>
    <row r="3" spans="2:13" ht="45" customHeight="1" thickBot="1" x14ac:dyDescent="0.25">
      <c r="B3" s="104" t="s">
        <v>0</v>
      </c>
      <c r="C3" s="22" t="s">
        <v>27</v>
      </c>
      <c r="D3" s="23" t="s">
        <v>28</v>
      </c>
      <c r="E3" s="24" t="s">
        <v>29</v>
      </c>
      <c r="F3" s="22" t="s">
        <v>30</v>
      </c>
      <c r="G3" s="46"/>
      <c r="H3" s="25" t="s">
        <v>17</v>
      </c>
      <c r="I3" s="26" t="s">
        <v>18</v>
      </c>
    </row>
    <row r="4" spans="2:13" ht="20.100000000000001" customHeight="1" thickBot="1" x14ac:dyDescent="0.25">
      <c r="B4" s="105"/>
      <c r="C4" s="20"/>
      <c r="D4" s="54">
        <f>C4*21%</f>
        <v>0</v>
      </c>
      <c r="E4" s="21">
        <f>C4+D4</f>
        <v>0</v>
      </c>
      <c r="F4" s="55">
        <f>C4</f>
        <v>0</v>
      </c>
      <c r="G4" s="64"/>
      <c r="H4" s="56">
        <v>7</v>
      </c>
      <c r="I4" s="63">
        <f>C4*H4</f>
        <v>0</v>
      </c>
    </row>
    <row r="5" spans="2:13" ht="9" customHeight="1" x14ac:dyDescent="0.2">
      <c r="B5" s="108"/>
      <c r="C5" s="69"/>
      <c r="D5" s="69"/>
      <c r="E5" s="69"/>
      <c r="F5" s="69"/>
      <c r="G5" s="69"/>
      <c r="H5" s="69"/>
      <c r="I5" s="109"/>
    </row>
    <row r="6" spans="2:13" ht="9" customHeight="1" thickBot="1" x14ac:dyDescent="0.25">
      <c r="B6" s="87"/>
      <c r="C6" s="70"/>
      <c r="D6" s="70"/>
      <c r="E6" s="70"/>
      <c r="F6" s="70"/>
      <c r="G6" s="70"/>
      <c r="H6" s="70"/>
      <c r="I6" s="88"/>
    </row>
    <row r="7" spans="2:13" ht="45" customHeight="1" thickBot="1" x14ac:dyDescent="0.25">
      <c r="B7" s="104" t="s">
        <v>14</v>
      </c>
      <c r="C7" s="22" t="s">
        <v>27</v>
      </c>
      <c r="D7" s="23" t="s">
        <v>28</v>
      </c>
      <c r="E7" s="24" t="s">
        <v>29</v>
      </c>
      <c r="F7" s="22" t="s">
        <v>30</v>
      </c>
      <c r="G7" s="46"/>
      <c r="H7" s="25" t="s">
        <v>17</v>
      </c>
      <c r="I7" s="26" t="s">
        <v>18</v>
      </c>
    </row>
    <row r="8" spans="2:13" ht="20.100000000000001" customHeight="1" thickBot="1" x14ac:dyDescent="0.25">
      <c r="B8" s="105"/>
      <c r="C8" s="20"/>
      <c r="D8" s="54">
        <f>C8*21%</f>
        <v>0</v>
      </c>
      <c r="E8" s="21">
        <f>D8+C8</f>
        <v>0</v>
      </c>
      <c r="F8" s="55">
        <f>C8</f>
        <v>0</v>
      </c>
      <c r="G8" s="64"/>
      <c r="H8" s="56">
        <v>18</v>
      </c>
      <c r="I8" s="63">
        <f>C8*H8</f>
        <v>0</v>
      </c>
    </row>
    <row r="9" spans="2:13" x14ac:dyDescent="0.2">
      <c r="B9" s="85"/>
      <c r="C9" s="68"/>
      <c r="D9" s="68"/>
      <c r="E9" s="68"/>
      <c r="F9" s="68"/>
      <c r="G9" s="68"/>
      <c r="H9" s="68"/>
      <c r="I9" s="86"/>
    </row>
    <row r="10" spans="2:13" ht="13.5" thickBot="1" x14ac:dyDescent="0.25">
      <c r="B10" s="87"/>
      <c r="C10" s="70"/>
      <c r="D10" s="70"/>
      <c r="E10" s="70"/>
      <c r="F10" s="70"/>
      <c r="G10" s="70"/>
      <c r="H10" s="70"/>
      <c r="I10" s="88"/>
    </row>
    <row r="11" spans="2:13" ht="45" customHeight="1" thickBot="1" x14ac:dyDescent="0.25">
      <c r="B11" s="106" t="s">
        <v>15</v>
      </c>
      <c r="C11" s="22" t="s">
        <v>27</v>
      </c>
      <c r="D11" s="23" t="s">
        <v>28</v>
      </c>
      <c r="E11" s="24" t="s">
        <v>29</v>
      </c>
      <c r="F11" s="22" t="s">
        <v>30</v>
      </c>
      <c r="G11" s="46"/>
      <c r="H11" s="25" t="s">
        <v>17</v>
      </c>
      <c r="I11" s="26" t="s">
        <v>18</v>
      </c>
    </row>
    <row r="12" spans="2:13" ht="16.5" customHeight="1" thickBot="1" x14ac:dyDescent="0.25">
      <c r="B12" s="107"/>
      <c r="C12" s="20"/>
      <c r="D12" s="54">
        <f>C12*21%</f>
        <v>0</v>
      </c>
      <c r="E12" s="21">
        <f>D12+C12</f>
        <v>0</v>
      </c>
      <c r="F12" s="55">
        <f>C12</f>
        <v>0</v>
      </c>
      <c r="G12" s="64"/>
      <c r="H12" s="56">
        <v>26</v>
      </c>
      <c r="I12" s="63">
        <f>C12*H12</f>
        <v>0</v>
      </c>
    </row>
    <row r="13" spans="2:13" ht="18.75" customHeight="1" thickBot="1" x14ac:dyDescent="0.25">
      <c r="B13" s="110"/>
      <c r="C13" s="111"/>
      <c r="D13" s="111"/>
      <c r="E13" s="111"/>
      <c r="F13" s="111"/>
      <c r="G13" s="111"/>
      <c r="H13" s="111"/>
      <c r="I13" s="112"/>
    </row>
    <row r="14" spans="2:13" ht="27.95" customHeight="1" thickBot="1" x14ac:dyDescent="0.25">
      <c r="B14" s="65" t="s">
        <v>33</v>
      </c>
      <c r="C14" s="81" t="s">
        <v>26</v>
      </c>
      <c r="D14" s="81"/>
      <c r="E14" s="81"/>
      <c r="F14" s="81"/>
      <c r="G14" s="81"/>
      <c r="H14" s="81"/>
      <c r="I14" s="82"/>
    </row>
    <row r="15" spans="2:13" ht="45" customHeight="1" x14ac:dyDescent="0.2">
      <c r="B15" s="104" t="s">
        <v>0</v>
      </c>
      <c r="C15" s="19" t="s">
        <v>24</v>
      </c>
      <c r="D15" s="17" t="s">
        <v>21</v>
      </c>
      <c r="E15" s="18" t="s">
        <v>22</v>
      </c>
      <c r="F15" s="19" t="s">
        <v>23</v>
      </c>
      <c r="G15" s="19" t="s">
        <v>31</v>
      </c>
      <c r="H15" s="3" t="s">
        <v>17</v>
      </c>
      <c r="I15" s="6" t="s">
        <v>18</v>
      </c>
      <c r="K15" s="66"/>
      <c r="L15" s="66"/>
      <c r="M15" s="66"/>
    </row>
    <row r="16" spans="2:13" ht="20.100000000000001" customHeight="1" thickBot="1" x14ac:dyDescent="0.25">
      <c r="B16" s="105"/>
      <c r="C16" s="5"/>
      <c r="D16" s="51">
        <f>C16*21%</f>
        <v>0</v>
      </c>
      <c r="E16" s="4">
        <f>D16+C16</f>
        <v>0</v>
      </c>
      <c r="F16" s="57">
        <f>C16</f>
        <v>0</v>
      </c>
      <c r="G16" s="58">
        <f>C16*2</f>
        <v>0</v>
      </c>
      <c r="H16" s="47">
        <v>7</v>
      </c>
      <c r="I16" s="62">
        <f>G16*H16</f>
        <v>0</v>
      </c>
      <c r="K16" s="66"/>
      <c r="L16" s="67"/>
      <c r="M16" s="66"/>
    </row>
    <row r="17" spans="2:13" ht="8.25" customHeight="1" x14ac:dyDescent="0.2">
      <c r="B17" s="85"/>
      <c r="C17" s="68"/>
      <c r="D17" s="68"/>
      <c r="E17" s="68"/>
      <c r="F17" s="68"/>
      <c r="G17" s="68"/>
      <c r="H17" s="68"/>
      <c r="I17" s="86"/>
      <c r="K17" s="66"/>
      <c r="L17" s="66"/>
      <c r="M17" s="66"/>
    </row>
    <row r="18" spans="2:13" ht="10.5" customHeight="1" thickBot="1" x14ac:dyDescent="0.25">
      <c r="B18" s="87"/>
      <c r="C18" s="70"/>
      <c r="D18" s="70"/>
      <c r="E18" s="70"/>
      <c r="F18" s="70"/>
      <c r="G18" s="70"/>
      <c r="H18" s="70"/>
      <c r="I18" s="88"/>
      <c r="K18" s="66"/>
      <c r="L18" s="66"/>
      <c r="M18" s="66"/>
    </row>
    <row r="19" spans="2:13" ht="45" customHeight="1" x14ac:dyDescent="0.2">
      <c r="B19" s="104" t="s">
        <v>14</v>
      </c>
      <c r="C19" s="19" t="s">
        <v>24</v>
      </c>
      <c r="D19" s="17" t="s">
        <v>21</v>
      </c>
      <c r="E19" s="18" t="s">
        <v>22</v>
      </c>
      <c r="F19" s="19" t="s">
        <v>23</v>
      </c>
      <c r="G19" s="19" t="s">
        <v>31</v>
      </c>
      <c r="H19" s="3" t="s">
        <v>17</v>
      </c>
      <c r="I19" s="6" t="s">
        <v>18</v>
      </c>
      <c r="K19" s="66"/>
      <c r="L19" s="66"/>
      <c r="M19" s="66"/>
    </row>
    <row r="20" spans="2:13" ht="20.100000000000001" customHeight="1" thickBot="1" x14ac:dyDescent="0.25">
      <c r="B20" s="105"/>
      <c r="C20" s="5"/>
      <c r="D20" s="51">
        <f>C20*21%</f>
        <v>0</v>
      </c>
      <c r="E20" s="4">
        <f>D20+C20</f>
        <v>0</v>
      </c>
      <c r="F20" s="57">
        <f>C20</f>
        <v>0</v>
      </c>
      <c r="G20" s="58">
        <f>C20*2</f>
        <v>0</v>
      </c>
      <c r="H20" s="59">
        <v>18</v>
      </c>
      <c r="I20" s="62">
        <f>G20*H20</f>
        <v>0</v>
      </c>
    </row>
    <row r="21" spans="2:13" ht="9" customHeight="1" x14ac:dyDescent="0.2">
      <c r="B21" s="85"/>
      <c r="C21" s="68"/>
      <c r="D21" s="68"/>
      <c r="E21" s="68"/>
      <c r="F21" s="68"/>
      <c r="G21" s="68"/>
      <c r="H21" s="68"/>
      <c r="I21" s="86"/>
    </row>
    <row r="22" spans="2:13" ht="9" customHeight="1" thickBot="1" x14ac:dyDescent="0.25">
      <c r="B22" s="87"/>
      <c r="C22" s="70"/>
      <c r="D22" s="70"/>
      <c r="E22" s="70"/>
      <c r="F22" s="70"/>
      <c r="G22" s="70"/>
      <c r="H22" s="70"/>
      <c r="I22" s="88"/>
    </row>
    <row r="23" spans="2:13" ht="45" customHeight="1" x14ac:dyDescent="0.2">
      <c r="B23" s="106" t="s">
        <v>15</v>
      </c>
      <c r="C23" s="19" t="s">
        <v>24</v>
      </c>
      <c r="D23" s="17" t="s">
        <v>21</v>
      </c>
      <c r="E23" s="18" t="s">
        <v>22</v>
      </c>
      <c r="F23" s="19" t="s">
        <v>23</v>
      </c>
      <c r="G23" s="19" t="s">
        <v>31</v>
      </c>
      <c r="H23" s="3" t="s">
        <v>17</v>
      </c>
      <c r="I23" s="6" t="s">
        <v>18</v>
      </c>
    </row>
    <row r="24" spans="2:13" ht="20.100000000000001" customHeight="1" thickBot="1" x14ac:dyDescent="0.25">
      <c r="B24" s="107"/>
      <c r="C24" s="5"/>
      <c r="D24" s="51">
        <f>C24*21%</f>
        <v>0</v>
      </c>
      <c r="E24" s="4">
        <f>D24+C24</f>
        <v>0</v>
      </c>
      <c r="F24" s="57">
        <f>C24</f>
        <v>0</v>
      </c>
      <c r="G24" s="58">
        <f>C24*2</f>
        <v>0</v>
      </c>
      <c r="H24" s="59">
        <v>26</v>
      </c>
      <c r="I24" s="62">
        <f>G24*H24</f>
        <v>0</v>
      </c>
    </row>
    <row r="25" spans="2:13" ht="8.25" customHeight="1" x14ac:dyDescent="0.2">
      <c r="B25" s="89"/>
      <c r="C25" s="90"/>
      <c r="D25" s="90"/>
      <c r="E25" s="90"/>
      <c r="F25" s="90"/>
      <c r="G25" s="90"/>
      <c r="H25" s="90"/>
      <c r="I25" s="91"/>
    </row>
    <row r="26" spans="2:13" ht="8.25" customHeight="1" x14ac:dyDescent="0.2">
      <c r="B26" s="92"/>
      <c r="C26" s="93"/>
      <c r="D26" s="93"/>
      <c r="E26" s="93"/>
      <c r="F26" s="93"/>
      <c r="G26" s="93"/>
      <c r="H26" s="93"/>
      <c r="I26" s="94"/>
    </row>
    <row r="27" spans="2:13" ht="8.25" customHeight="1" thickBot="1" x14ac:dyDescent="0.25">
      <c r="B27" s="95"/>
      <c r="C27" s="96"/>
      <c r="D27" s="96"/>
      <c r="E27" s="96"/>
      <c r="F27" s="96"/>
      <c r="G27" s="96"/>
      <c r="H27" s="96"/>
      <c r="I27" s="97"/>
    </row>
    <row r="28" spans="2:13" ht="12.75" customHeight="1" x14ac:dyDescent="0.2">
      <c r="B28" s="98" t="s">
        <v>20</v>
      </c>
      <c r="C28" s="99"/>
      <c r="D28" s="99"/>
      <c r="E28" s="28"/>
      <c r="F28" s="28"/>
      <c r="G28" s="28"/>
      <c r="H28" s="29"/>
      <c r="I28" s="102">
        <f>SUM(I4,I8,I12,I16,I20,I24)</f>
        <v>0</v>
      </c>
    </row>
    <row r="29" spans="2:13" ht="24" customHeight="1" thickBot="1" x14ac:dyDescent="0.25">
      <c r="B29" s="100"/>
      <c r="C29" s="101"/>
      <c r="D29" s="101"/>
      <c r="E29" s="30"/>
      <c r="F29" s="30"/>
      <c r="G29" s="30"/>
      <c r="H29" s="31"/>
      <c r="I29" s="103"/>
    </row>
  </sheetData>
  <sheetProtection password="CABA" sheet="1" selectLockedCells="1"/>
  <mergeCells count="16">
    <mergeCell ref="C2:I2"/>
    <mergeCell ref="B21:I22"/>
    <mergeCell ref="B25:I27"/>
    <mergeCell ref="B28:D29"/>
    <mergeCell ref="I28:I29"/>
    <mergeCell ref="B3:B4"/>
    <mergeCell ref="B7:B8"/>
    <mergeCell ref="B11:B12"/>
    <mergeCell ref="B15:B16"/>
    <mergeCell ref="B19:B20"/>
    <mergeCell ref="B23:B24"/>
    <mergeCell ref="B17:I18"/>
    <mergeCell ref="C14:I14"/>
    <mergeCell ref="B9:I10"/>
    <mergeCell ref="B5:I6"/>
    <mergeCell ref="B13:I1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1. Servisní úkony</vt:lpstr>
      <vt:lpstr>2. Ceník pneu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Klomfarová Jana, Ing.</dc:creator>
  <cp:lastModifiedBy>Fučík Jan, Bc.</cp:lastModifiedBy>
  <dcterms:created xsi:type="dcterms:W3CDTF">2022-03-14T11:41:26Z</dcterms:created>
  <dcterms:modified xsi:type="dcterms:W3CDTF">2022-03-17T13:18:58Z</dcterms:modified>
</cp:coreProperties>
</file>